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spreadsheetml.comments+xml" PartName="/xl/comments1.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ml.chartshapes+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drawing+xml" PartName="/xl/drawings/drawing13.xml"/>
  <Override ContentType="application/vnd.openxmlformats-officedocument.drawing+xml" PartName="/xl/drawings/drawing14.xml"/>
  <Override ContentType="application/vnd.openxmlformats-officedocument.drawing+xml" PartName="/xl/drawings/drawing1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themeOverride+xml" PartName="/xl/theme/themeOverride1.xml"/>
  <Override ContentType="application/vnd.openxmlformats-officedocument.themeOverride+xml" PartName="/xl/theme/themeOverride2.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4"/>
  <workbookPr/>
  <mc:AlternateContent xmlns:mc="http://schemas.openxmlformats.org/markup-compatibility/2006">
    <mc:Choice Requires="x15">
      <x15ac:absPath xmlns:x15ac="http://schemas.microsoft.com/office/spreadsheetml/2010/11/ac" url="M:\04_調査統計係\【検討中】フォルダ\◆地方財政状況調査関係資料\05_財政状況資料集\R04決算_財政状況資料集\09 ９月公表分（２回目）\02 指定都市\"/>
    </mc:Choice>
  </mc:AlternateContent>
  <xr:revisionPtr revIDLastSave="0" documentId="13_ncr:1_{67770A90-42D5-4AD9-B575-2D5C3ECD0E0C}" xr6:coauthVersionLast="36" xr6:coauthVersionMax="45" xr10:uidLastSave="{00000000-0000-0000-0000-000000000000}"/>
  <bookViews>
    <workbookView xWindow="0" yWindow="0" windowWidth="13890" windowHeight="12705" firstSheet="6" activeTab="15"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P7" i="12" l="1"/>
  <c r="V9" i="12" l="1"/>
  <c r="Q9" i="12"/>
  <c r="BG36" i="10" l="1"/>
  <c r="BG35" i="10"/>
  <c r="BG34" i="10"/>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BW40" i="10"/>
  <c r="BE40" i="10"/>
  <c r="AM40" i="10"/>
  <c r="U40" i="10"/>
  <c r="BW39" i="10"/>
  <c r="BE39" i="10"/>
  <c r="AM39" i="10"/>
  <c r="U39" i="10"/>
  <c r="BE38" i="10"/>
  <c r="AM38" i="10"/>
  <c r="BE37" i="10"/>
  <c r="AM37" i="10"/>
  <c r="C34" i="10"/>
  <c r="C35" i="10" l="1"/>
  <c r="C36" i="10" s="1"/>
  <c r="C37" i="10" s="1"/>
  <c r="C38" i="10" s="1"/>
  <c r="C39" i="10" s="1"/>
  <c r="C40" i="10" s="1"/>
  <c r="C41"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U38" i="10" s="1"/>
  <c r="AM34" i="10" l="1"/>
  <c r="AM35" i="10" l="1"/>
  <c r="AM36" i="10" s="1"/>
  <c r="BE34" i="10"/>
  <c r="BE35" i="10" s="1"/>
  <c r="BE36" i="10" s="1"/>
  <c r="BW34" i="10" s="1"/>
  <c r="BW35" i="10" s="1"/>
  <c r="BW36" i="10" s="1"/>
  <c r="BW37" i="10" s="1"/>
  <c r="BW38" i="10" s="1"/>
  <c r="CO34" i="10" l="1"/>
  <c r="CO35" i="10" s="1"/>
  <c r="CO36" i="10" s="1"/>
  <c r="CO37" i="10" s="1"/>
  <c r="CO38" i="10" s="1"/>
  <c r="CO39" i="10" s="1"/>
  <c r="CO40" i="10" s="1"/>
  <c r="CO41" i="10" s="1"/>
  <c r="CO42" i="10" s="1"/>
  <c r="CO43"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AP7" authorId="0" shapeId="0" xr:uid="{7A46F2E1-7E52-4134-BE63-66E3B9189170}">
      <text>
        <r>
          <rPr>
            <sz val="9"/>
            <color indexed="81"/>
            <rFont val="MS P ゴシック"/>
            <family val="3"/>
            <charset val="128"/>
          </rPr>
          <t>端数調整+1</t>
        </r>
      </text>
    </comment>
  </commentList>
</comments>
</file>

<file path=xl/sharedStrings.xml><?xml version="1.0" encoding="utf-8"?>
<sst xmlns="http://schemas.openxmlformats.org/spreadsheetml/2006/main" count="1165" uniqueCount="642">
  <si>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</si>
  <si>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</si>
  <si>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</si>
  <si>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</si>
  <si>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</si>
  <si>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</si>
  <si>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</si>
  <si>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</si>
  <si>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</si>
  <si>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</si>
  <si>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</si>
  <si>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</si>
  <si>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</si>
  <si>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</si>
  <si>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</si>
  <si>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</si>
  <si>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</si>
  <si>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</si>
  <si>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</si>
  <si>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</si>
  <si>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</si>
  <si>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</si>
  <si>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</si>
  <si>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</si>
  <si>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</si>
  <si>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</si>
  <si>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</si>
  <si>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</si>
  <si>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</si>
  <si>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</si>
  <si>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</si>
  <si>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</si>
  <si>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</si>
  <si>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</si>
  <si>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</si>
  <si>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</si>
  <si>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</si>
  <si>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</si>
  <si>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</si>
  <si>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</si>
  <si>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</si>
  <si>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</si>
  <si>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</si>
  <si>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</si>
  <si>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</si>
  <si>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</si>
  <si>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</si>
  <si>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</si>
  <si>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</si>
  <si>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</si>
  <si>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</si>
  <si>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</si>
  <si>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</si>
  <si>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</si>
  <si>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</si>
  <si>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</si>
  <si>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</si>
  <si>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</si>
  <si>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</si>
  <si>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</si>
  <si>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</si>
  <si>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</si>
  <si>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</si>
  <si>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</si>
  <si>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</si>
  <si>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</si>
  <si>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</si>
  <si>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</si>
  <si>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</si>
  <si>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</si>
  <si>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</si>
  <si>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</si>
  <si>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</si>
  <si>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</si>
  <si>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</si>
  <si>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</si>
  <si>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</si>
  <si>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</si>
  <si>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</si>
  <si>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</si>
  <si>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</si>
  <si>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</si>
  <si>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</si>
  <si>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</si>
  <si>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</si>
  <si>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</si>
  <si>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</si>
  <si>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政令指定都市</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</si>
  <si>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</si>
  <si>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</si>
  <si>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</si>
  <si>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</si>
  <si>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</si>
  <si>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</si>
  <si>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</si>
  <si>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</si>
  <si>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</si>
  <si>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</si>
  <si>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</si>
  <si>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</si>
  <si>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広島市</t>
    <phoneticPr fontId="5"/>
  </si>
  <si>
    <t>地方交付税種地</t>
    <rPh sb="0" eb="2">
      <t>チホウ</t>
    </rPh>
    <rPh sb="2" eb="5">
      <t>コウフゼイ</t>
    </rPh>
    <rPh sb="5" eb="6">
      <t>シュ</t>
    </rPh>
    <rPh sb="6" eb="7">
      <t>チ</t>
    </rPh>
    <phoneticPr fontId="5"/>
  </si>
  <si>
    <t>1-8</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</si>
  <si>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</si>
  <si>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</si>
  <si>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</si>
  <si>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</si>
  <si>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</si>
  <si>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</si>
  <si>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</si>
  <si>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</si>
  <si>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</si>
  <si>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</si>
  <si>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</si>
  <si>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</si>
  <si>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</si>
  <si>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</si>
  <si>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</si>
  <si>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</si>
  <si>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</si>
  <si>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</si>
  <si>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</si>
  <si>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</si>
  <si>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</si>
  <si>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</si>
  <si>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</si>
  <si>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</si>
  <si>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</si>
  <si>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</si>
  <si>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</si>
  <si>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</si>
  <si>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</si>
  <si>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</si>
  <si>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</si>
  <si>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</si>
  <si>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</si>
  <si>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</si>
  <si>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</si>
  <si>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</si>
  <si>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</si>
  <si>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</si>
  <si>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</si>
  <si>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</si>
  <si>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</si>
  <si>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</si>
  <si>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</si>
  <si>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</si>
  <si>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</si>
  <si>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</si>
  <si>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</si>
  <si>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</si>
  <si>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</si>
  <si>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</si>
  <si>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</si>
  <si>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</si>
  <si>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</si>
  <si>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</si>
  <si>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</si>
  <si>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</si>
  <si>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</si>
  <si>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</si>
  <si>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</si>
  <si>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</si>
  <si>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</si>
  <si>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</si>
  <si>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</si>
  <si>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</si>
  <si>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</si>
  <si>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</si>
  <si>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</si>
  <si>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</si>
  <si>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</si>
  <si>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</si>
  <si>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</si>
  <si>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</si>
  <si>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</si>
  <si>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</si>
  <si>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</si>
  <si>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</si>
  <si>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</si>
  <si>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</si>
  <si>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</si>
  <si>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</si>
  <si>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</si>
  <si>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</si>
  <si>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</si>
  <si>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</si>
  <si>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</si>
  <si>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</si>
  <si>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</si>
  <si>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</si>
  <si>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</si>
  <si>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</si>
  <si>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</si>
  <si>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</si>
  <si>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</si>
  <si>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</si>
  <si>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</si>
  <si>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</si>
  <si>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</si>
  <si>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</si>
  <si>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</si>
  <si>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</si>
  <si>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</si>
  <si>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</si>
  <si>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</si>
  <si>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</si>
  <si>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</si>
  <si>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</si>
  <si>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</si>
  <si>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</si>
  <si>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</si>
  <si>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</si>
  <si>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広島県広島市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</si>
  <si>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</si>
  <si>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</si>
  <si>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</si>
  <si>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</si>
  <si>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</si>
  <si>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</si>
  <si>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</si>
  <si>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</si>
  <si>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</si>
  <si>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</si>
  <si>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</si>
  <si>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</si>
  <si>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</si>
  <si>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</si>
  <si>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</si>
  <si>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</si>
  <si>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</si>
  <si>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</si>
  <si>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</si>
  <si>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</si>
  <si>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</si>
  <si>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</si>
  <si>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</si>
  <si>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</si>
  <si>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</si>
  <si>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</si>
  <si>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</si>
  <si>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</si>
  <si>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</si>
  <si>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</si>
  <si>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</si>
  <si>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</si>
  <si>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</si>
  <si>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</si>
  <si>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</si>
  <si>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</si>
  <si>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</si>
  <si>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</si>
  <si>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</si>
  <si>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</si>
  <si>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</si>
  <si>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</si>
  <si>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</si>
  <si>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</si>
  <si>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</si>
  <si>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</si>
  <si>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</si>
  <si>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</si>
  <si>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</si>
  <si>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</si>
  <si>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</si>
  <si>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</si>
  <si>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</si>
  <si>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</si>
  <si>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</si>
  <si>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</si>
  <si>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</si>
  <si>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</si>
  <si>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</si>
  <si>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</si>
  <si>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</si>
  <si>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</si>
  <si>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</si>
  <si>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</si>
  <si>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</si>
  <si>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</si>
  <si>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</si>
  <si>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</si>
  <si>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</si>
  <si>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</si>
  <si>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</si>
  <si>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</si>
  <si>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</si>
  <si>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</si>
  <si>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</si>
  <si>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</si>
  <si>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</si>
  <si>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</si>
  <si>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</si>
  <si>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</si>
  <si>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</si>
  <si>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</si>
  <si>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</si>
  <si>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</si>
  <si>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</si>
  <si>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</si>
  <si>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</si>
  <si>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</si>
  <si>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</si>
  <si>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</si>
  <si>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</si>
  <si>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</si>
  <si>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</si>
  <si>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</si>
  <si>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</si>
  <si>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</si>
  <si>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</si>
  <si>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</si>
  <si>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</si>
  <si>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</si>
  <si>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</si>
  <si>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</si>
  <si>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</si>
  <si>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</si>
  <si>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</si>
  <si>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</si>
  <si>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</si>
  <si>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</si>
  <si>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</si>
  <si>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</si>
  <si>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</si>
  <si>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</si>
  <si>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</si>
  <si>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</si>
  <si>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</si>
  <si>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</si>
  <si>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</si>
  <si>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</si>
  <si>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</si>
  <si>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</si>
  <si>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</si>
  <si>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</si>
  <si>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</si>
  <si>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</si>
  <si>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</si>
  <si>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観光施設</t>
    <phoneticPr fontId="5"/>
  </si>
  <si>
    <t>被保険者数(人)</t>
  </si>
  <si>
    <t>　積立金</t>
    <phoneticPr fontId="5"/>
  </si>
  <si>
    <t>　うち臨時財政対策債</t>
    <phoneticPr fontId="5"/>
  </si>
  <si>
    <t>と畜場</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</si>
  <si>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</si>
  <si>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</si>
  <si>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</si>
  <si>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</si>
  <si>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</si>
  <si>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</si>
  <si>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</si>
  <si>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</si>
  <si>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</si>
  <si>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</si>
  <si>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</si>
  <si>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</si>
  <si>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</si>
  <si>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</si>
  <si>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</si>
  <si>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</si>
  <si>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</si>
  <si>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</si>
  <si>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</si>
  <si>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</si>
  <si>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</si>
  <si>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</si>
  <si>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広島県広島市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</si>
  <si>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</si>
  <si>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</si>
  <si>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</si>
  <si>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</si>
  <si>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</si>
  <si>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</si>
  <si>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</si>
  <si>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</si>
  <si>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</si>
  <si>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</si>
  <si>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</si>
  <si>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</si>
  <si>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</si>
  <si>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</si>
  <si>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</si>
  <si>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</si>
  <si>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</si>
  <si>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</si>
  <si>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</si>
  <si>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</si>
  <si>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母子父子寡婦福祉資金貸付特別会計</t>
    <phoneticPr fontId="5"/>
  </si>
  <si>
    <t>物品調達特別会計</t>
    <phoneticPr fontId="5"/>
  </si>
  <si>
    <t>公債管理特別会計</t>
    <phoneticPr fontId="5"/>
  </si>
  <si>
    <t>-</t>
    <phoneticPr fontId="5"/>
  </si>
  <si>
    <t>広島市民球場特別会計</t>
    <phoneticPr fontId="5"/>
  </si>
  <si>
    <t>-</t>
    <phoneticPr fontId="5"/>
  </si>
  <si>
    <t>用地先行取得特別会計</t>
    <phoneticPr fontId="5"/>
  </si>
  <si>
    <t>西風新都特別会計</t>
    <phoneticPr fontId="5"/>
  </si>
  <si>
    <t>市立病院機構資金貸付特別会計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</si>
  <si>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</si>
  <si>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</si>
  <si>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</si>
  <si>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</si>
  <si>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</si>
  <si>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</si>
  <si>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</si>
  <si>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</si>
  <si>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</si>
  <si>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</si>
  <si>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</si>
  <si>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</si>
  <si>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</si>
  <si>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</si>
  <si>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後期高齢者医療事業特別会計</t>
    <phoneticPr fontId="5"/>
  </si>
  <si>
    <t>介護保険事業特別会計</t>
    <phoneticPr fontId="5"/>
  </si>
  <si>
    <t>国民健康保険事業特別会計</t>
    <phoneticPr fontId="5"/>
  </si>
  <si>
    <t>競輪事業特別会計</t>
    <phoneticPr fontId="5"/>
  </si>
  <si>
    <t>駐車場事業特別会計</t>
    <phoneticPr fontId="5"/>
  </si>
  <si>
    <t>安芸市民病院事業会計</t>
    <phoneticPr fontId="5"/>
  </si>
  <si>
    <t>水道事業会計</t>
    <phoneticPr fontId="5"/>
  </si>
  <si>
    <t>下水道事業会計</t>
    <phoneticPr fontId="5"/>
  </si>
  <si>
    <t>中央卸売市場事業特別会計</t>
    <phoneticPr fontId="5"/>
  </si>
  <si>
    <t>-</t>
    <phoneticPr fontId="5"/>
  </si>
  <si>
    <t>国民宿舎湯来ロッジ等特別会計</t>
    <phoneticPr fontId="5"/>
  </si>
  <si>
    <t>-</t>
    <phoneticPr fontId="5"/>
  </si>
  <si>
    <t>開発事業特別会計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</si>
  <si>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</si>
  <si>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</si>
  <si>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</si>
  <si>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</si>
  <si>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</si>
  <si>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</si>
  <si>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</si>
  <si>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</si>
  <si>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</si>
  <si>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</si>
  <si>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</si>
  <si>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</si>
  <si>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</si>
  <si>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</si>
  <si>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</si>
  <si>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</si>
  <si>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</si>
  <si>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</si>
  <si>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</si>
  <si>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</si>
  <si>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</si>
  <si>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</si>
  <si>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</si>
  <si>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</si>
  <si>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</si>
  <si>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</si>
  <si>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</si>
  <si>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</si>
  <si>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</si>
  <si>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</si>
  <si>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</si>
  <si>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</si>
  <si>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</si>
  <si>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</si>
  <si>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</si>
  <si>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</si>
  <si>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</si>
  <si>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</si>
  <si>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</si>
  <si>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</si>
  <si>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</si>
  <si>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</si>
  <si>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</si>
  <si>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</si>
  <si>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</si>
  <si>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</si>
  <si>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</si>
  <si>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</si>
  <si>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</si>
  <si>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</si>
  <si>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</si>
  <si>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</si>
  <si>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</si>
  <si>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</si>
  <si>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</si>
  <si>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</si>
  <si>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</si>
  <si>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</si>
  <si>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</si>
  <si>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</si>
  <si>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</si>
  <si>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</si>
  <si>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</si>
  <si>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</si>
  <si>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</si>
  <si>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</si>
  <si>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</si>
  <si>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中央卸売市場事業特別会計</t>
    <phoneticPr fontId="5"/>
  </si>
  <si>
    <t>(Ｆ)</t>
    <phoneticPr fontId="5"/>
  </si>
  <si>
    <t>安芸市民病院事業会計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</si>
  <si>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</si>
  <si>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</si>
  <si>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</si>
  <si>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</si>
  <si>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</si>
  <si>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</si>
  <si>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</si>
  <si>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t>
    <phoneticPr fontId="5"/>
  </si>
  <si>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</si>
  <si>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</si>
  <si>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</si>
  <si>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</si>
  <si>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</si>
  <si>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</si>
  <si>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</si>
  <si>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</si>
  <si>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</si>
  <si>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</si>
  <si>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</si>
  <si>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</si>
  <si>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</si>
  <si>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</si>
  <si>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</si>
  <si>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</si>
  <si>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</si>
  <si>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</si>
  <si>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</si>
  <si>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</si>
  <si>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</si>
  <si>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</si>
  <si>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</si>
  <si>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</si>
  <si>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</si>
  <si>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</si>
  <si>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</si>
  <si>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</si>
  <si>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</si>
  <si>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</si>
  <si>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</si>
  <si>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</si>
  <si>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</si>
  <si>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</si>
  <si>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</si>
  <si>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</si>
  <si>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</si>
  <si>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</si>
  <si>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</si>
  <si>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</si>
  <si>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</si>
  <si>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</si>
  <si>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</si>
  <si>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</si>
  <si>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</si>
  <si>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</si>
  <si>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</si>
  <si>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</si>
  <si>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</si>
  <si>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</si>
  <si>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</si>
  <si>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</si>
  <si>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</si>
  <si>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</si>
  <si>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</si>
  <si>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</si>
  <si>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</si>
  <si>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</si>
  <si>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</si>
  <si>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</si>
  <si>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</si>
  <si>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</si>
  <si>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</si>
  <si>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</si>
  <si>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</si>
  <si>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</si>
  <si>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</si>
  <si>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</si>
  <si>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</si>
  <si>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</si>
  <si>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</si>
  <si>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</si>
  <si>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</si>
  <si>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</si>
  <si>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</si>
  <si>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</si>
  <si>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</si>
  <si>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</si>
  <si>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0.37</t>
  </si>
  <si>
    <t>▲ 0.47</t>
  </si>
  <si>
    <t>水道事業会計</t>
  </si>
  <si>
    <t>競輪事業特別会計</t>
  </si>
  <si>
    <t>介護保険事業特別会計</t>
  </si>
  <si>
    <t>一般会計</t>
  </si>
  <si>
    <t>下水道事業会計</t>
  </si>
  <si>
    <t>開発事業特別会計</t>
  </si>
  <si>
    <t>国民健康保険事業特別会計</t>
  </si>
  <si>
    <t>後期高齢者医療事業特別会計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</si>
  <si>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</si>
  <si>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</si>
  <si>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</si>
  <si>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</si>
  <si>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</si>
  <si>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</si>
  <si>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</si>
  <si>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</si>
  <si>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</si>
  <si>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法適用企業</t>
    <rPh sb="0" eb="5">
      <t>ホウテキヨウキギョウ</t>
    </rPh>
    <phoneticPr fontId="20"/>
  </si>
  <si>
    <t>非法適用企業</t>
    <rPh sb="0" eb="1">
      <t>ヒ</t>
    </rPh>
    <rPh sb="1" eb="6">
      <t>ホウテキヨウキギョウ</t>
    </rPh>
    <phoneticPr fontId="20"/>
  </si>
  <si>
    <t>（株）広島バスセンター</t>
    <rPh sb="1" eb="2">
      <t>カブ</t>
    </rPh>
    <rPh sb="3" eb="5">
      <t>ヒロシマ</t>
    </rPh>
    <phoneticPr fontId="20"/>
  </si>
  <si>
    <t>広島交通（株）</t>
    <rPh sb="0" eb="2">
      <t>ヒロシマ</t>
    </rPh>
    <rPh sb="2" eb="4">
      <t>コウツウ</t>
    </rPh>
    <rPh sb="5" eb="6">
      <t>カブ</t>
    </rPh>
    <phoneticPr fontId="20"/>
  </si>
  <si>
    <t>（公財）広島市文化財団</t>
    <rPh sb="1" eb="3">
      <t>コウザイ</t>
    </rPh>
    <rPh sb="4" eb="7">
      <t>ヒロシマシ</t>
    </rPh>
    <rPh sb="7" eb="9">
      <t>ブンカ</t>
    </rPh>
    <rPh sb="9" eb="11">
      <t>ザイダン</t>
    </rPh>
    <phoneticPr fontId="20"/>
  </si>
  <si>
    <t>（公財）広島市スポーツ協会</t>
    <rPh sb="1" eb="3">
      <t>コウザイ</t>
    </rPh>
    <rPh sb="4" eb="7">
      <t>ヒロシマシ</t>
    </rPh>
    <rPh sb="11" eb="13">
      <t>キョウカイ</t>
    </rPh>
    <phoneticPr fontId="20"/>
  </si>
  <si>
    <t>（公財）広島平和文化センター</t>
    <rPh sb="1" eb="3">
      <t>コウザイ</t>
    </rPh>
    <rPh sb="4" eb="6">
      <t>ヒロシマ</t>
    </rPh>
    <rPh sb="6" eb="8">
      <t>ヘイワ</t>
    </rPh>
    <rPh sb="8" eb="10">
      <t>ブンカ</t>
    </rPh>
    <phoneticPr fontId="20"/>
  </si>
  <si>
    <t>（公財）広島市老人クラブ連合会</t>
    <rPh sb="1" eb="3">
      <t>コウザイ</t>
    </rPh>
    <rPh sb="4" eb="7">
      <t>ヒロシマシ</t>
    </rPh>
    <rPh sb="7" eb="9">
      <t>ロウジン</t>
    </rPh>
    <rPh sb="12" eb="15">
      <t>レンゴウカイ</t>
    </rPh>
    <phoneticPr fontId="20"/>
  </si>
  <si>
    <t>（公財）広島原爆被爆者援護事業団</t>
    <rPh sb="1" eb="3">
      <t>コウザイ</t>
    </rPh>
    <rPh sb="4" eb="6">
      <t>ヒロシマ</t>
    </rPh>
    <rPh sb="6" eb="8">
      <t>ゲンバク</t>
    </rPh>
    <rPh sb="8" eb="11">
      <t>ヒバクシャ</t>
    </rPh>
    <rPh sb="11" eb="13">
      <t>エンゴ</t>
    </rPh>
    <rPh sb="13" eb="16">
      <t>ジギョウダン</t>
    </rPh>
    <phoneticPr fontId="20"/>
  </si>
  <si>
    <t>地方独立行政法人広島市立病院機構</t>
    <rPh sb="0" eb="2">
      <t>チホウ</t>
    </rPh>
    <rPh sb="2" eb="4">
      <t>ドクリツ</t>
    </rPh>
    <rPh sb="4" eb="6">
      <t>ギョウセイ</t>
    </rPh>
    <rPh sb="6" eb="8">
      <t>ホウジン</t>
    </rPh>
    <rPh sb="8" eb="11">
      <t>ヒロシマシ</t>
    </rPh>
    <rPh sb="11" eb="12">
      <t>リツ</t>
    </rPh>
    <rPh sb="12" eb="14">
      <t>ビョウイン</t>
    </rPh>
    <rPh sb="14" eb="16">
      <t>キコウ</t>
    </rPh>
    <phoneticPr fontId="20"/>
  </si>
  <si>
    <t>（公財）広島市産業振興センター</t>
    <rPh sb="1" eb="3">
      <t>コウザイ</t>
    </rPh>
    <rPh sb="4" eb="7">
      <t>ヒロシマシ</t>
    </rPh>
    <rPh sb="7" eb="9">
      <t>サンギョウ</t>
    </rPh>
    <rPh sb="9" eb="11">
      <t>シンコウ</t>
    </rPh>
    <phoneticPr fontId="20"/>
  </si>
  <si>
    <t>広島市流通センター（株）</t>
    <rPh sb="0" eb="3">
      <t>ヒロシマシ</t>
    </rPh>
    <rPh sb="3" eb="5">
      <t>リュウツウ</t>
    </rPh>
    <rPh sb="10" eb="11">
      <t>カブ</t>
    </rPh>
    <phoneticPr fontId="20"/>
  </si>
  <si>
    <t>（公財）広島市農林水産振興センター</t>
    <rPh sb="1" eb="3">
      <t>コウザイ</t>
    </rPh>
    <rPh sb="4" eb="7">
      <t>ヒロシマシ</t>
    </rPh>
    <rPh sb="7" eb="9">
      <t>ノウリン</t>
    </rPh>
    <rPh sb="9" eb="11">
      <t>スイサン</t>
    </rPh>
    <rPh sb="11" eb="13">
      <t>シンコウ</t>
    </rPh>
    <phoneticPr fontId="20"/>
  </si>
  <si>
    <t>広島駅南口開発（株）</t>
    <rPh sb="0" eb="3">
      <t>ヒロシマエキ</t>
    </rPh>
    <rPh sb="3" eb="5">
      <t>ミナミグチ</t>
    </rPh>
    <rPh sb="5" eb="7">
      <t>カイハツ</t>
    </rPh>
    <rPh sb="8" eb="9">
      <t>カブ</t>
    </rPh>
    <phoneticPr fontId="20"/>
  </si>
  <si>
    <t>広島地下街開発（株）</t>
    <rPh sb="0" eb="2">
      <t>ヒロシマ</t>
    </rPh>
    <rPh sb="2" eb="5">
      <t>チカガイ</t>
    </rPh>
    <rPh sb="5" eb="7">
      <t>カイハツ</t>
    </rPh>
    <rPh sb="8" eb="9">
      <t>カブ</t>
    </rPh>
    <phoneticPr fontId="20"/>
  </si>
  <si>
    <t>（公財）広島観光コンベンションビューロー</t>
    <rPh sb="1" eb="3">
      <t>コウザイ</t>
    </rPh>
    <rPh sb="4" eb="6">
      <t>ヒロシマ</t>
    </rPh>
    <rPh sb="6" eb="8">
      <t>カンコウ</t>
    </rPh>
    <phoneticPr fontId="20"/>
  </si>
  <si>
    <t>（一財）広島市都市整備公社</t>
    <rPh sb="1" eb="3">
      <t>イチザイ</t>
    </rPh>
    <rPh sb="4" eb="7">
      <t>ヒロシマシ</t>
    </rPh>
    <rPh sb="7" eb="9">
      <t>トシ</t>
    </rPh>
    <rPh sb="9" eb="11">
      <t>セイビ</t>
    </rPh>
    <rPh sb="11" eb="13">
      <t>コウシャ</t>
    </rPh>
    <phoneticPr fontId="20"/>
  </si>
  <si>
    <t>（公財）広島市みどり・生きもの協会</t>
    <rPh sb="1" eb="3">
      <t>コウザイ</t>
    </rPh>
    <rPh sb="4" eb="7">
      <t>ヒロシマシ</t>
    </rPh>
    <rPh sb="11" eb="12">
      <t>イ</t>
    </rPh>
    <rPh sb="15" eb="17">
      <t>キョウカイ</t>
    </rPh>
    <phoneticPr fontId="20"/>
  </si>
  <si>
    <t>広島県住宅供給公社</t>
    <rPh sb="0" eb="3">
      <t>ヒロシマケン</t>
    </rPh>
    <rPh sb="3" eb="5">
      <t>ジュウタク</t>
    </rPh>
    <rPh sb="5" eb="7">
      <t>キョウキュウ</t>
    </rPh>
    <rPh sb="7" eb="9">
      <t>コウシャ</t>
    </rPh>
    <phoneticPr fontId="20"/>
  </si>
  <si>
    <t>広島高速道路公社</t>
    <rPh sb="0" eb="2">
      <t>ヒロシマ</t>
    </rPh>
    <rPh sb="2" eb="4">
      <t>コウソク</t>
    </rPh>
    <rPh sb="4" eb="6">
      <t>ドウロ</t>
    </rPh>
    <rPh sb="6" eb="8">
      <t>コウシャ</t>
    </rPh>
    <phoneticPr fontId="20"/>
  </si>
  <si>
    <t>広島高速交通（株）</t>
    <rPh sb="0" eb="2">
      <t>ヒロシマ</t>
    </rPh>
    <rPh sb="2" eb="4">
      <t>コウソク</t>
    </rPh>
    <rPh sb="4" eb="6">
      <t>コウツウ</t>
    </rPh>
    <rPh sb="7" eb="8">
      <t>カブ</t>
    </rPh>
    <phoneticPr fontId="20"/>
  </si>
  <si>
    <t>（公財）広島県下水道公社</t>
    <rPh sb="1" eb="3">
      <t>コウザイ</t>
    </rPh>
    <rPh sb="4" eb="7">
      <t>ヒロシマケン</t>
    </rPh>
    <rPh sb="7" eb="10">
      <t>ゲスイドウ</t>
    </rPh>
    <rPh sb="10" eb="12">
      <t>コウシャ</t>
    </rPh>
    <phoneticPr fontId="20"/>
  </si>
  <si>
    <t>公立大学法人広島市立大学</t>
    <rPh sb="0" eb="2">
      <t>コウリツ</t>
    </rPh>
    <rPh sb="2" eb="4">
      <t>ダイガク</t>
    </rPh>
    <rPh sb="4" eb="6">
      <t>ホウジン</t>
    </rPh>
    <rPh sb="6" eb="10">
      <t>ヒロシマイチリツ</t>
    </rPh>
    <rPh sb="10" eb="12">
      <t>ダイガク</t>
    </rPh>
    <phoneticPr fontId="20"/>
  </si>
  <si>
    <t>安芸地区衛生施設管理組合（一般会計）</t>
    <rPh sb="0" eb="2">
      <t>アキ</t>
    </rPh>
    <rPh sb="2" eb="4">
      <t>チク</t>
    </rPh>
    <rPh sb="4" eb="6">
      <t>エイセイ</t>
    </rPh>
    <rPh sb="6" eb="8">
      <t>シセツ</t>
    </rPh>
    <rPh sb="8" eb="10">
      <t>カンリ</t>
    </rPh>
    <rPh sb="10" eb="12">
      <t>クミアイ</t>
    </rPh>
    <rPh sb="13" eb="15">
      <t>イッパン</t>
    </rPh>
    <rPh sb="15" eb="17">
      <t>カイケイ</t>
    </rPh>
    <phoneticPr fontId="20"/>
  </si>
  <si>
    <t>安芸地区衛生施設管理組合（安芸地区広域ごみ焼却場事業特別会計）</t>
    <rPh sb="0" eb="2">
      <t>アキ</t>
    </rPh>
    <rPh sb="2" eb="4">
      <t>チク</t>
    </rPh>
    <rPh sb="4" eb="6">
      <t>エイセイ</t>
    </rPh>
    <rPh sb="6" eb="8">
      <t>シセツ</t>
    </rPh>
    <rPh sb="8" eb="10">
      <t>カンリ</t>
    </rPh>
    <rPh sb="10" eb="12">
      <t>クミアイ</t>
    </rPh>
    <rPh sb="13" eb="15">
      <t>アキ</t>
    </rPh>
    <rPh sb="15" eb="17">
      <t>チク</t>
    </rPh>
    <rPh sb="17" eb="19">
      <t>コウイキ</t>
    </rPh>
    <rPh sb="21" eb="24">
      <t>ショウキャクジョウ</t>
    </rPh>
    <rPh sb="24" eb="26">
      <t>ジギョウ</t>
    </rPh>
    <rPh sb="26" eb="28">
      <t>トクベツ</t>
    </rPh>
    <rPh sb="28" eb="30">
      <t>カイケイ</t>
    </rPh>
    <phoneticPr fontId="20"/>
  </si>
  <si>
    <t>広島県後期高齢者医療広域連合（一般会計）</t>
    <rPh sb="0" eb="3">
      <t>ヒロシマケン</t>
    </rPh>
    <rPh sb="3" eb="5">
      <t>コウキ</t>
    </rPh>
    <rPh sb="5" eb="8">
      <t>コウレイシャ</t>
    </rPh>
    <rPh sb="8" eb="10">
      <t>イリョウ</t>
    </rPh>
    <rPh sb="10" eb="12">
      <t>コウイキ</t>
    </rPh>
    <rPh sb="12" eb="14">
      <t>レンゴウ</t>
    </rPh>
    <rPh sb="15" eb="17">
      <t>イッパン</t>
    </rPh>
    <rPh sb="17" eb="19">
      <t>カイケイ</t>
    </rPh>
    <phoneticPr fontId="20"/>
  </si>
  <si>
    <t>広島県後期高齢者医療広域連合（後期高齢者医療特別会計）</t>
    <rPh sb="0" eb="3">
      <t>ヒロシマケン</t>
    </rPh>
    <rPh sb="3" eb="5">
      <t>コウキ</t>
    </rPh>
    <rPh sb="5" eb="7">
      <t>コウレイ</t>
    </rPh>
    <rPh sb="7" eb="8">
      <t>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0"/>
  </si>
  <si>
    <t>広島県海田高等学校財産組合（一般会計）</t>
    <rPh sb="0" eb="3">
      <t>ヒロシマケン</t>
    </rPh>
    <rPh sb="3" eb="5">
      <t>カイタ</t>
    </rPh>
    <rPh sb="5" eb="7">
      <t>コウトウ</t>
    </rPh>
    <rPh sb="7" eb="9">
      <t>ガッコウ</t>
    </rPh>
    <rPh sb="9" eb="11">
      <t>ザイサン</t>
    </rPh>
    <rPh sb="11" eb="13">
      <t>クミアイ</t>
    </rPh>
    <rPh sb="14" eb="16">
      <t>イッパン</t>
    </rPh>
    <rPh sb="16" eb="18">
      <t>カイケイ</t>
    </rPh>
    <phoneticPr fontId="20"/>
  </si>
  <si>
    <t>広島市サッカースタジアム建設基金</t>
    <rPh sb="0" eb="3">
      <t>ヒロシマシ</t>
    </rPh>
    <rPh sb="12" eb="16">
      <t>ケンセツキキン</t>
    </rPh>
    <phoneticPr fontId="5"/>
  </si>
  <si>
    <t>広島市民球場基金</t>
    <rPh sb="0" eb="6">
      <t>ヒロシマシミンキュウジョウ</t>
    </rPh>
    <rPh sb="6" eb="8">
      <t>キキン</t>
    </rPh>
    <phoneticPr fontId="5"/>
  </si>
  <si>
    <t>ひろしま国際協力基金</t>
    <rPh sb="4" eb="8">
      <t>コクサイキョウリョク</t>
    </rPh>
    <rPh sb="8" eb="10">
      <t>キキン</t>
    </rPh>
    <phoneticPr fontId="5"/>
  </si>
  <si>
    <t>広島市環境保全事業基金</t>
    <rPh sb="0" eb="3">
      <t>ヒロシマシ</t>
    </rPh>
    <rPh sb="3" eb="9">
      <t>カンキョウホゼンジギョウ</t>
    </rPh>
    <rPh sb="9" eb="11">
      <t>キキン</t>
    </rPh>
    <phoneticPr fontId="5"/>
  </si>
  <si>
    <t>広島市原爆ドーム保存事業等基金</t>
    <rPh sb="0" eb="3">
      <t>ヒロシマシ</t>
    </rPh>
    <rPh sb="3" eb="5">
      <t>ゲンバク</t>
    </rPh>
    <rPh sb="8" eb="10">
      <t>ホゾン</t>
    </rPh>
    <rPh sb="10" eb="13">
      <t>ジギョウトウ</t>
    </rPh>
    <rPh sb="13" eb="15">
      <t>キキン</t>
    </rPh>
    <phoneticPr fontId="5"/>
  </si>
  <si>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</si>
  <si>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</si>
  <si>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</si>
  <si>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</si>
  <si>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</si>
  <si>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将来負担比率、実質公債費比率ともに、類似団体内平均より高い水準にある。これは、都市基盤の整備を積極的に進め、多額の市債を発行してきたことなどが主な要因である。
引き続き、財政運営方針に沿って、市債残高の抑制や、金利負担の軽減に努めていく。</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</si>
  <si>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</si>
  <si>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</si>
  <si>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</si>
  <si>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有形固定資産減価償却率ともに、類似団体平均より高い水準にある。将来負担比率は、都市基盤の整備を積極的に進め、多額の市債を発行してきたことなどが、また、有形固定資産減価償却率は、高度経済成長期にあたる昭和40年代から政令指定都市移行前後の昭和50年代にかけ集中整備した公共施設が耐用年数を迎えつつあることが主な要因である。
財政運営方針では、臨時財政対策債の残高及び減債基金積立累計額を除いた市債残高の減少を目標として掲げており、この方針に沿って財政の健全化に努めていく。また、平成29年2月に「広島市公共施設等総合管理計画」を策定（令和4年3月に改訂）した。その中で、インフラ資産については、施設の特性に応じた計画的な更新・維持保全等を進めることとしており、ハコモノ資産については、この計画期間内に耐用年数を迎える施設を中心に、複合・集約化等を進めるとともに、予防的な保全に取り組んでいく。</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</si>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</sst>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2">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4"/>
      <name val="ＭＳ Ｐゴシック"/>
      <family val="3"/>
      <charset val="128"/>
    </font>
    <font>
      <sz val="9"/>
      <color indexed="81"/>
      <name val="MS P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40" fillId="0" borderId="0">
      <alignment vertical="center"/>
    </xf>
  </cellStyleXfs>
  <cellXfs count="132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13" fillId="0" borderId="34" xfId="5" applyNumberFormat="1" applyFont="1" applyBorder="1" applyAlignment="1" applyProtection="1">
      <alignment horizontal="right" vertical="center" shrinkToFit="1"/>
      <protection locked="0"/>
    </xf>
    <xf numFmtId="177" fontId="13" fillId="0" borderId="21" xfId="5" applyNumberFormat="1" applyFont="1" applyBorder="1" applyAlignment="1" applyProtection="1">
      <alignment horizontal="right" vertical="center" shrinkToFit="1"/>
      <protection locked="0"/>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8" fillId="0" borderId="98" xfId="15" applyNumberFormat="1" applyFont="1" applyBorder="1" applyAlignment="1" applyProtection="1">
      <alignment horizontal="right" vertical="center" shrinkToFit="1"/>
      <protection locked="0"/>
    </xf>
    <xf numFmtId="177" fontId="38" fillId="0" borderId="99" xfId="15" applyNumberFormat="1" applyFont="1" applyBorder="1" applyAlignment="1" applyProtection="1">
      <alignment horizontal="right" vertical="center" shrinkToFit="1"/>
      <protection locked="0"/>
    </xf>
    <xf numFmtId="177" fontId="38" fillId="0" borderId="100" xfId="15" applyNumberFormat="1" applyFont="1" applyBorder="1" applyAlignment="1" applyProtection="1">
      <alignment horizontal="right" vertical="center" shrinkToFit="1"/>
      <protection locked="0"/>
    </xf>
    <xf numFmtId="0" fontId="38" fillId="0" borderId="98" xfId="15" applyFont="1" applyBorder="1" applyAlignment="1" applyProtection="1">
      <alignment horizontal="left" vertical="center" shrinkToFit="1"/>
      <protection locked="0"/>
    </xf>
    <xf numFmtId="0" fontId="38" fillId="0" borderId="99" xfId="15" applyFont="1" applyBorder="1" applyAlignment="1" applyProtection="1">
      <alignment horizontal="left" vertical="center" shrinkToFit="1"/>
      <protection locked="0"/>
    </xf>
    <xf numFmtId="0" fontId="38"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8" fillId="0" borderId="101" xfId="14" applyNumberFormat="1" applyFont="1" applyBorder="1" applyAlignment="1" applyProtection="1">
      <alignment horizontal="right" vertical="center" shrinkToFit="1"/>
      <protection locked="0"/>
    </xf>
    <xf numFmtId="177" fontId="38" fillId="0" borderId="102" xfId="14" applyNumberFormat="1" applyFont="1" applyBorder="1" applyAlignment="1" applyProtection="1">
      <alignment horizontal="right" vertical="center" shrinkToFit="1"/>
      <protection locked="0"/>
    </xf>
    <xf numFmtId="177" fontId="38" fillId="0" borderId="103" xfId="14" applyNumberFormat="1" applyFont="1" applyBorder="1" applyAlignment="1" applyProtection="1">
      <alignment horizontal="right" vertical="center" shrinkToFit="1"/>
      <protection locked="0"/>
    </xf>
    <xf numFmtId="177" fontId="38" fillId="0" borderId="104" xfId="14" applyNumberFormat="1" applyFont="1" applyBorder="1" applyAlignment="1" applyProtection="1">
      <alignment horizontal="right" vertical="center" shrinkToFit="1"/>
      <protection locked="0"/>
    </xf>
    <xf numFmtId="177" fontId="38" fillId="0" borderId="105" xfId="14" applyNumberFormat="1" applyFont="1" applyBorder="1" applyAlignment="1" applyProtection="1">
      <alignment horizontal="right" vertical="center" shrinkToFit="1"/>
      <protection locked="0"/>
    </xf>
    <xf numFmtId="177" fontId="38" fillId="0" borderId="106" xfId="14" applyNumberFormat="1" applyFont="1" applyBorder="1" applyAlignment="1" applyProtection="1">
      <alignment horizontal="right" vertical="center" shrinkToFit="1"/>
      <protection locked="0"/>
    </xf>
    <xf numFmtId="177" fontId="38" fillId="0" borderId="107" xfId="15" applyNumberFormat="1" applyFont="1" applyBorder="1" applyAlignment="1" applyProtection="1">
      <alignment horizontal="right" vertical="center" shrinkToFit="1"/>
      <protection locked="0"/>
    </xf>
    <xf numFmtId="177" fontId="38"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8"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8" fillId="0" borderId="120" xfId="15" applyNumberFormat="1" applyFont="1" applyBorder="1" applyAlignment="1" applyProtection="1">
      <alignment horizontal="right" vertical="center" shrinkToFit="1"/>
      <protection locked="0"/>
    </xf>
    <xf numFmtId="177" fontId="38"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8" fillId="0" borderId="112" xfId="15" applyFont="1" applyBorder="1" applyAlignment="1" applyProtection="1">
      <alignment horizontal="left" vertical="center" shrinkToFit="1"/>
      <protection locked="0"/>
    </xf>
    <xf numFmtId="0" fontId="38" fillId="0" borderId="113" xfId="15" applyFont="1" applyBorder="1" applyAlignment="1" applyProtection="1">
      <alignment horizontal="left" vertical="center" shrinkToFit="1"/>
      <protection locked="0"/>
    </xf>
    <xf numFmtId="0" fontId="38" fillId="0" borderId="114" xfId="15" applyFont="1" applyBorder="1" applyAlignment="1" applyProtection="1">
      <alignment horizontal="left" vertical="center" shrinkToFit="1"/>
      <protection locked="0"/>
    </xf>
    <xf numFmtId="177" fontId="38" fillId="0" borderId="112" xfId="15" applyNumberFormat="1" applyFont="1" applyBorder="1" applyAlignment="1" applyProtection="1">
      <alignment horizontal="right" vertical="center" shrinkToFit="1"/>
      <protection locked="0"/>
    </xf>
    <xf numFmtId="177" fontId="38" fillId="0" borderId="113" xfId="15" applyNumberFormat="1" applyFont="1" applyBorder="1" applyAlignment="1" applyProtection="1">
      <alignment horizontal="right" vertical="center" shrinkToFit="1"/>
      <protection locked="0"/>
    </xf>
    <xf numFmtId="177" fontId="38" fillId="0" borderId="114" xfId="15" applyNumberFormat="1" applyFont="1" applyBorder="1" applyAlignment="1" applyProtection="1">
      <alignment horizontal="right" vertical="center" shrinkToFit="1"/>
      <protection locked="0"/>
    </xf>
    <xf numFmtId="0" fontId="38"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8" fillId="0" borderId="115" xfId="14" applyNumberFormat="1" applyFont="1" applyBorder="1" applyAlignment="1" applyProtection="1">
      <alignment horizontal="right" vertical="center" shrinkToFit="1"/>
      <protection locked="0"/>
    </xf>
    <xf numFmtId="177" fontId="38" fillId="0" borderId="116" xfId="14" applyNumberFormat="1" applyFont="1" applyBorder="1" applyAlignment="1" applyProtection="1">
      <alignment horizontal="right" vertical="center" shrinkToFit="1"/>
      <protection locked="0"/>
    </xf>
    <xf numFmtId="177" fontId="38" fillId="0" borderId="117" xfId="14" applyNumberFormat="1" applyFont="1" applyBorder="1" applyAlignment="1" applyProtection="1">
      <alignment horizontal="right" vertical="center" shrinkToFit="1"/>
      <protection locked="0"/>
    </xf>
    <xf numFmtId="177" fontId="38" fillId="0" borderId="118" xfId="14" applyNumberFormat="1" applyFont="1" applyBorder="1" applyAlignment="1" applyProtection="1">
      <alignment horizontal="right" vertical="center" shrinkToFit="1"/>
      <protection locked="0"/>
    </xf>
    <xf numFmtId="177" fontId="38" fillId="0" borderId="113" xfId="14" applyNumberFormat="1" applyFont="1" applyBorder="1" applyAlignment="1" applyProtection="1">
      <alignment horizontal="right" vertical="center" shrinkToFit="1"/>
      <protection locked="0"/>
    </xf>
    <xf numFmtId="177" fontId="38" fillId="0" borderId="119" xfId="14" applyNumberFormat="1" applyFont="1" applyBorder="1" applyAlignment="1" applyProtection="1">
      <alignment horizontal="right" vertical="center" shrinkToFit="1"/>
      <protection locked="0"/>
    </xf>
    <xf numFmtId="177" fontId="34" fillId="0" borderId="118"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7" xfId="15" applyNumberFormat="1" applyFont="1" applyBorder="1" applyAlignment="1" applyProtection="1">
      <alignment horizontal="right" vertical="center" shrinkToFit="1"/>
      <protection locked="0"/>
    </xf>
    <xf numFmtId="177" fontId="34" fillId="0" borderId="112"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20"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8" fillId="8" borderId="128" xfId="15" applyNumberFormat="1" applyFont="1" applyFill="1" applyBorder="1" applyAlignment="1" applyProtection="1">
      <alignment horizontal="right" vertical="center" shrinkToFit="1"/>
      <protection locked="0"/>
    </xf>
    <xf numFmtId="177" fontId="38" fillId="8" borderId="129" xfId="15" applyNumberFormat="1" applyFont="1" applyFill="1" applyBorder="1" applyAlignment="1" applyProtection="1">
      <alignment horizontal="right" vertical="center" shrinkToFit="1"/>
      <protection locked="0"/>
    </xf>
    <xf numFmtId="177" fontId="38" fillId="8" borderId="130" xfId="15" applyNumberFormat="1" applyFont="1" applyFill="1" applyBorder="1" applyAlignment="1" applyProtection="1">
      <alignment horizontal="right" vertical="center" shrinkToFit="1"/>
      <protection locked="0"/>
    </xf>
    <xf numFmtId="177" fontId="38" fillId="8" borderId="131" xfId="15" applyNumberFormat="1" applyFont="1" applyFill="1" applyBorder="1" applyAlignment="1" applyProtection="1">
      <alignment horizontal="right" vertical="center" shrinkToFit="1"/>
      <protection locked="0"/>
    </xf>
    <xf numFmtId="177" fontId="38" fillId="8" borderId="132" xfId="15" applyNumberFormat="1" applyFont="1" applyFill="1" applyBorder="1" applyAlignment="1" applyProtection="1">
      <alignment horizontal="right" vertical="center" shrinkToFit="1"/>
      <protection locked="0"/>
    </xf>
    <xf numFmtId="177" fontId="38" fillId="8" borderId="133" xfId="15" applyNumberFormat="1" applyFont="1" applyFill="1" applyBorder="1" applyAlignment="1" applyProtection="1">
      <alignment horizontal="right" vertical="center" shrinkToFit="1"/>
      <protection locked="0"/>
    </xf>
    <xf numFmtId="177" fontId="38"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8" fillId="8" borderId="129" xfId="15" applyFont="1" applyFill="1" applyBorder="1" applyAlignment="1" applyProtection="1">
      <alignment horizontal="left" vertical="center" shrinkToFit="1"/>
      <protection locked="0"/>
    </xf>
    <xf numFmtId="0" fontId="38"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8" fillId="0" borderId="137" xfId="12" applyFont="1" applyBorder="1" applyAlignment="1" applyProtection="1">
      <alignment horizontal="left" vertical="center" shrinkToFit="1"/>
      <protection locked="0"/>
    </xf>
    <xf numFmtId="0" fontId="38" fillId="0" borderId="140" xfId="12"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8" fillId="0" borderId="136" xfId="14" applyNumberFormat="1" applyFont="1" applyBorder="1" applyAlignment="1" applyProtection="1">
      <alignment horizontal="right" vertical="center" shrinkToFit="1"/>
      <protection locked="0"/>
    </xf>
    <xf numFmtId="177" fontId="38" fillId="0" borderId="137" xfId="14" applyNumberFormat="1" applyFont="1" applyBorder="1" applyAlignment="1" applyProtection="1">
      <alignment horizontal="right" vertical="center" shrinkToFit="1"/>
      <protection locked="0"/>
    </xf>
    <xf numFmtId="177" fontId="38" fillId="0" borderId="138" xfId="14" applyNumberFormat="1" applyFont="1" applyBorder="1" applyAlignment="1" applyProtection="1">
      <alignment horizontal="right" vertical="center" shrinkToFit="1"/>
      <protection locked="0"/>
    </xf>
    <xf numFmtId="177" fontId="38" fillId="0" borderId="139" xfId="14" applyNumberFormat="1" applyFont="1" applyBorder="1" applyAlignment="1" applyProtection="1">
      <alignment horizontal="right" vertical="center" shrinkToFit="1"/>
      <protection locked="0"/>
    </xf>
    <xf numFmtId="177" fontId="38" fillId="0" borderId="140" xfId="14" applyNumberFormat="1" applyFont="1" applyBorder="1" applyAlignment="1" applyProtection="1">
      <alignment horizontal="right" vertical="center" shrinkToFit="1"/>
      <protection locked="0"/>
    </xf>
    <xf numFmtId="177" fontId="38" fillId="0" borderId="141" xfId="12" applyNumberFormat="1" applyFont="1" applyBorder="1" applyAlignment="1" applyProtection="1">
      <alignment horizontal="right" vertical="center" shrinkToFit="1"/>
      <protection locked="0"/>
    </xf>
    <xf numFmtId="177" fontId="38" fillId="0" borderId="137" xfId="12" applyNumberFormat="1" applyFont="1" applyBorder="1" applyAlignment="1" applyProtection="1">
      <alignment horizontal="right" vertical="center" shrinkToFit="1"/>
      <protection locked="0"/>
    </xf>
    <xf numFmtId="187" fontId="38" fillId="0" borderId="137" xfId="12" applyNumberFormat="1" applyFont="1" applyBorder="1" applyAlignment="1" applyProtection="1">
      <alignment horizontal="right" vertical="center" shrinkToFit="1"/>
      <protection locked="0"/>
    </xf>
    <xf numFmtId="177" fontId="38" fillId="0" borderId="116" xfId="12" applyNumberFormat="1" applyFont="1" applyBorder="1" applyAlignment="1" applyProtection="1">
      <alignment horizontal="right" vertical="center" shrinkToFit="1"/>
      <protection locked="0"/>
    </xf>
    <xf numFmtId="187" fontId="38" fillId="0" borderId="116" xfId="12" applyNumberFormat="1" applyFont="1" applyBorder="1" applyAlignment="1" applyProtection="1">
      <alignment horizontal="right" vertical="center" shrinkToFit="1"/>
      <protection locked="0"/>
    </xf>
    <xf numFmtId="0" fontId="38" fillId="0" borderId="116" xfId="12" applyFont="1" applyBorder="1" applyAlignment="1" applyProtection="1">
      <alignment horizontal="left" vertical="center" shrinkToFit="1"/>
      <protection locked="0"/>
    </xf>
    <xf numFmtId="0" fontId="38" fillId="0" borderId="121" xfId="12" applyFont="1" applyBorder="1" applyAlignment="1" applyProtection="1">
      <alignment horizontal="left" vertical="center" shrinkToFit="1"/>
      <protection locked="0"/>
    </xf>
    <xf numFmtId="177" fontId="38" fillId="0" borderId="120" xfId="12" applyNumberFormat="1" applyFont="1" applyBorder="1" applyAlignment="1" applyProtection="1">
      <alignment horizontal="right" vertical="center" shrinkToFit="1"/>
      <protection locked="0"/>
    </xf>
    <xf numFmtId="0" fontId="38" fillId="0" borderId="117" xfId="12" applyFont="1" applyBorder="1" applyAlignment="1" applyProtection="1">
      <alignment horizontal="left" vertical="center" shrinkToFit="1"/>
      <protection locked="0"/>
    </xf>
    <xf numFmtId="0" fontId="38" fillId="0" borderId="113" xfId="12" applyFont="1" applyBorder="1" applyAlignment="1" applyProtection="1">
      <alignment horizontal="left" vertical="center" shrinkToFit="1"/>
      <protection locked="0"/>
    </xf>
    <xf numFmtId="0" fontId="38" fillId="0" borderId="119" xfId="12" applyFont="1" applyBorder="1" applyAlignment="1" applyProtection="1">
      <alignment horizontal="left" vertical="center" shrinkToFit="1"/>
      <protection locked="0"/>
    </xf>
    <xf numFmtId="177" fontId="38" fillId="0" borderId="112" xfId="14" applyNumberFormat="1" applyFont="1" applyBorder="1" applyAlignment="1" applyProtection="1">
      <alignment horizontal="right" vertical="center" shrinkToFit="1"/>
      <protection locked="0"/>
    </xf>
    <xf numFmtId="177" fontId="38" fillId="0" borderId="120" xfId="14" applyNumberFormat="1" applyFont="1" applyBorder="1" applyAlignment="1" applyProtection="1">
      <alignment horizontal="right" vertical="center" shrinkToFit="1"/>
      <protection locked="0"/>
    </xf>
    <xf numFmtId="177" fontId="38" fillId="0" borderId="118" xfId="12" applyNumberFormat="1" applyFont="1" applyBorder="1" applyAlignment="1" applyProtection="1">
      <alignment horizontal="right" vertical="center" shrinkToFit="1"/>
      <protection locked="0"/>
    </xf>
    <xf numFmtId="177" fontId="38" fillId="0" borderId="113" xfId="12" applyNumberFormat="1" applyFont="1" applyBorder="1" applyAlignment="1" applyProtection="1">
      <alignment horizontal="right" vertical="center" shrinkToFit="1"/>
      <protection locked="0"/>
    </xf>
    <xf numFmtId="177" fontId="38" fillId="0" borderId="117" xfId="12" applyNumberFormat="1" applyFont="1" applyBorder="1" applyAlignment="1" applyProtection="1">
      <alignment horizontal="right" vertical="center" shrinkToFit="1"/>
      <protection locked="0"/>
    </xf>
    <xf numFmtId="187" fontId="38" fillId="0" borderId="117" xfId="12" applyNumberFormat="1" applyFont="1" applyBorder="1" applyAlignment="1" applyProtection="1">
      <alignment horizontal="right" vertical="center" shrinkToFit="1"/>
      <protection locked="0"/>
    </xf>
    <xf numFmtId="187" fontId="38" fillId="0" borderId="113" xfId="12" applyNumberFormat="1" applyFont="1" applyBorder="1" applyAlignment="1" applyProtection="1">
      <alignment horizontal="right" vertical="center" shrinkToFit="1"/>
      <protection locked="0"/>
    </xf>
    <xf numFmtId="187" fontId="38"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87" fontId="34" fillId="0" borderId="117" xfId="12" applyNumberFormat="1" applyFont="1" applyBorder="1" applyAlignment="1" applyProtection="1">
      <alignment horizontal="right" vertical="center" shrinkToFit="1"/>
      <protection locked="0"/>
    </xf>
    <xf numFmtId="187" fontId="34" fillId="0" borderId="113" xfId="12" applyNumberFormat="1" applyFont="1" applyBorder="1" applyAlignment="1" applyProtection="1">
      <alignment horizontal="right" vertical="center" shrinkToFit="1"/>
      <protection locked="0"/>
    </xf>
    <xf numFmtId="187" fontId="34" fillId="0" borderId="120" xfId="12" applyNumberFormat="1" applyFont="1" applyBorder="1" applyAlignment="1" applyProtection="1">
      <alignment horizontal="right" vertical="center" shrinkToFit="1"/>
      <protection locked="0"/>
    </xf>
    <xf numFmtId="0" fontId="34" fillId="0" borderId="117"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9" xfId="12" applyFont="1" applyBorder="1" applyAlignment="1" applyProtection="1">
      <alignment horizontal="left" vertical="center" shrinkToFit="1"/>
      <protection locked="0"/>
    </xf>
    <xf numFmtId="177" fontId="34" fillId="0" borderId="118"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77" fontId="38" fillId="8" borderId="129" xfId="12"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8"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8" fillId="0" borderId="98" xfId="12" applyFont="1" applyBorder="1" applyAlignment="1" applyProtection="1">
      <alignment horizontal="left" vertical="center" shrinkToFit="1"/>
      <protection locked="0"/>
    </xf>
    <xf numFmtId="0" fontId="38" fillId="0" borderId="99" xfId="12" applyFont="1" applyBorder="1" applyAlignment="1" applyProtection="1">
      <alignment horizontal="left" vertical="center" shrinkToFit="1"/>
      <protection locked="0"/>
    </xf>
    <xf numFmtId="0" fontId="38" fillId="0" borderId="100" xfId="12" applyFont="1" applyBorder="1" applyAlignment="1" applyProtection="1">
      <alignment horizontal="left" vertical="center" shrinkToFit="1"/>
      <protection locked="0"/>
    </xf>
    <xf numFmtId="177" fontId="38" fillId="0" borderId="101" xfId="12" applyNumberFormat="1" applyFont="1" applyBorder="1" applyAlignment="1" applyProtection="1">
      <alignment horizontal="right" vertical="center" shrinkToFit="1"/>
      <protection locked="0"/>
    </xf>
    <xf numFmtId="0" fontId="38" fillId="0" borderId="112" xfId="12" applyFont="1" applyBorder="1" applyAlignment="1" applyProtection="1">
      <alignment horizontal="left" vertical="center" shrinkToFit="1"/>
      <protection locked="0"/>
    </xf>
    <xf numFmtId="0" fontId="38" fillId="0" borderId="114" xfId="12" applyFont="1" applyBorder="1" applyAlignment="1" applyProtection="1">
      <alignment horizontal="left" vertical="center" shrinkToFit="1"/>
      <protection locked="0"/>
    </xf>
    <xf numFmtId="177" fontId="38" fillId="0" borderId="115"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41"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40"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51"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1618AB15-B85A-45F0-9883-126CBAE10602}"/>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theme/theme1.xml" Type="http://schemas.openxmlformats.org/officeDocument/2006/relationships/theme"/><Relationship Id="rId19" Target="styles.xml" Type="http://schemas.openxmlformats.org/officeDocument/2006/relationships/styles"/><Relationship Id="rId2" Target="worksheets/sheet2.xml" Type="http://schemas.openxmlformats.org/officeDocument/2006/relationships/worksheet"/><Relationship Id="rId20" Target="sharedStrings.xml" Type="http://schemas.openxmlformats.org/officeDocument/2006/relationships/sharedStrings"/><Relationship Id="rId21" Target="calcChain.xml" Type="http://schemas.openxmlformats.org/officeDocument/2006/relationships/calcChain"/><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harts/_rels/chart1.xml.rels><?xml version="1.0" encoding="UTF-8" standalone="yes"?><Relationships xmlns="http://schemas.openxmlformats.org/package/2006/relationships"><Relationship Id="rId1" Target="../drawings/drawing5.xml" Type="http://schemas.openxmlformats.org/officeDocument/2006/relationships/chartUserShapes"/></Relationships>
</file>

<file path=xl/charts/_rels/chart7.xml.rels><?xml version="1.0" encoding="UTF-8" standalone="yes"?><Relationships xmlns="http://schemas.openxmlformats.org/package/2006/relationships"><Relationship Id="rId1" Target="../theme/themeOverride1.xml" Type="http://schemas.openxmlformats.org/officeDocument/2006/relationships/themeOverride"/></Relationships>
</file>

<file path=xl/charts/_rels/chart8.xml.rels><?xml version="1.0" encoding="UTF-8" standalone="yes"?><Relationships xmlns="http://schemas.openxmlformats.org/package/2006/relationships"><Relationship Id="rId1" Target="../theme/themeOverride2.xml" Type="http://schemas.openxmlformats.org/officeDocument/2006/relationships/themeOverride"/></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54945</c:v>
                </c:pt>
                <c:pt idx="1">
                  <c:v>57132</c:v>
                </c:pt>
                <c:pt idx="2">
                  <c:v>58766</c:v>
                </c:pt>
                <c:pt idx="3">
                  <c:v>62482</c:v>
                </c:pt>
                <c:pt idx="4">
                  <c:v>59288</c:v>
                </c:pt>
              </c:numCache>
            </c:numRef>
          </c:val>
          <c:smooth val="0"/>
          <c:extLst>
            <c:ext xmlns:c16="http://schemas.microsoft.com/office/drawing/2014/chart" uri="{C3380CC4-5D6E-409C-BE32-E72D297353CC}">
              <c16:uniqueId val="{00000000-5186-474E-978B-A34D16425F2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43805</c:v>
                </c:pt>
                <c:pt idx="1">
                  <c:v>49197</c:v>
                </c:pt>
                <c:pt idx="2">
                  <c:v>56753</c:v>
                </c:pt>
                <c:pt idx="3">
                  <c:v>65599</c:v>
                </c:pt>
                <c:pt idx="4">
                  <c:v>65363</c:v>
                </c:pt>
              </c:numCache>
            </c:numRef>
          </c:val>
          <c:smooth val="0"/>
          <c:extLst>
            <c:ext xmlns:c16="http://schemas.microsoft.com/office/drawing/2014/chart" uri="{C3380CC4-5D6E-409C-BE32-E72D297353CC}">
              <c16:uniqueId val="{00000001-5186-474E-978B-A34D16425F2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0.61</c:v>
                </c:pt>
                <c:pt idx="1">
                  <c:v>0.66</c:v>
                </c:pt>
                <c:pt idx="2">
                  <c:v>0.79</c:v>
                </c:pt>
                <c:pt idx="3">
                  <c:v>0.84</c:v>
                </c:pt>
                <c:pt idx="4">
                  <c:v>0.86</c:v>
                </c:pt>
              </c:numCache>
            </c:numRef>
          </c:val>
          <c:extLst>
            <c:ext xmlns:c16="http://schemas.microsoft.com/office/drawing/2014/chart" uri="{C3380CC4-5D6E-409C-BE32-E72D297353CC}">
              <c16:uniqueId val="{00000000-729E-4B8F-8D3A-EDF9A5B27F7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1.05</c:v>
                </c:pt>
                <c:pt idx="1">
                  <c:v>1.21</c:v>
                </c:pt>
                <c:pt idx="2">
                  <c:v>1.46</c:v>
                </c:pt>
                <c:pt idx="3">
                  <c:v>3.35</c:v>
                </c:pt>
                <c:pt idx="4">
                  <c:v>2.97</c:v>
                </c:pt>
              </c:numCache>
            </c:numRef>
          </c:val>
          <c:extLst>
            <c:ext xmlns:c16="http://schemas.microsoft.com/office/drawing/2014/chart" uri="{C3380CC4-5D6E-409C-BE32-E72D297353CC}">
              <c16:uniqueId val="{00000001-729E-4B8F-8D3A-EDF9A5B27F7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-0.37</c:v>
                </c:pt>
                <c:pt idx="1">
                  <c:v>0.22</c:v>
                </c:pt>
                <c:pt idx="2">
                  <c:v>0.42</c:v>
                </c:pt>
                <c:pt idx="3">
                  <c:v>2.04</c:v>
                </c:pt>
                <c:pt idx="4">
                  <c:v>-0.47</c:v>
                </c:pt>
              </c:numCache>
            </c:numRef>
          </c:val>
          <c:smooth val="0"/>
          <c:extLst>
            <c:ext xmlns:c16="http://schemas.microsoft.com/office/drawing/2014/chart" uri="{C3380CC4-5D6E-409C-BE32-E72D297353CC}">
              <c16:uniqueId val="{00000002-729E-4B8F-8D3A-EDF9A5B27F7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0.01</c:v>
                </c:pt>
                <c:pt idx="2">
                  <c:v>#N/A</c:v>
                </c:pt>
                <c:pt idx="3">
                  <c:v>0.01</c:v>
                </c:pt>
                <c:pt idx="4">
                  <c:v>#N/A</c:v>
                </c:pt>
                <c:pt idx="5">
                  <c:v>0.01</c:v>
                </c:pt>
                <c:pt idx="6">
                  <c:v>#N/A</c:v>
                </c:pt>
                <c:pt idx="7">
                  <c:v>0.01</c:v>
                </c:pt>
                <c:pt idx="8">
                  <c:v>#N/A</c:v>
                </c:pt>
                <c:pt idx="9">
                  <c:v>0.02</c:v>
                </c:pt>
              </c:numCache>
            </c:numRef>
          </c:val>
          <c:extLst>
            <c:ext xmlns:c16="http://schemas.microsoft.com/office/drawing/2014/chart" uri="{C3380CC4-5D6E-409C-BE32-E72D297353CC}">
              <c16:uniqueId val="{00000000-9B9F-4D44-A4F7-1082FA693B9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B9F-4D44-A4F7-1082FA693B90}"/>
            </c:ext>
          </c:extLst>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0.04</c:v>
                </c:pt>
                <c:pt idx="2">
                  <c:v>#N/A</c:v>
                </c:pt>
                <c:pt idx="3">
                  <c:v>0.02</c:v>
                </c:pt>
                <c:pt idx="4">
                  <c:v>#N/A</c:v>
                </c:pt>
                <c:pt idx="5">
                  <c:v>0.02</c:v>
                </c:pt>
                <c:pt idx="6">
                  <c:v>#N/A</c:v>
                </c:pt>
                <c:pt idx="7">
                  <c:v>0.02</c:v>
                </c:pt>
                <c:pt idx="8">
                  <c:v>#N/A</c:v>
                </c:pt>
                <c:pt idx="9">
                  <c:v>0.02</c:v>
                </c:pt>
              </c:numCache>
            </c:numRef>
          </c:val>
          <c:extLst>
            <c:ext xmlns:c16="http://schemas.microsoft.com/office/drawing/2014/chart" uri="{C3380CC4-5D6E-409C-BE32-E72D297353CC}">
              <c16:uniqueId val="{00000002-9B9F-4D44-A4F7-1082FA693B90}"/>
            </c:ext>
          </c:extLst>
        </c:ser>
        <c:ser>
          <c:idx val="3"/>
          <c:order val="3"/>
          <c:tx>
            <c:strRef>
              <c:f>データシート!$A$30</c:f>
              <c:strCache>
                <c:ptCount val="1"/>
                <c:pt idx="0">
                  <c:v>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0.32</c:v>
                </c:pt>
                <c:pt idx="6">
                  <c:v>#N/A</c:v>
                </c:pt>
                <c:pt idx="7">
                  <c:v>0.48</c:v>
                </c:pt>
                <c:pt idx="8">
                  <c:v>#N/A</c:v>
                </c:pt>
                <c:pt idx="9">
                  <c:v>0.24</c:v>
                </c:pt>
              </c:numCache>
            </c:numRef>
          </c:val>
          <c:extLst>
            <c:ext xmlns:c16="http://schemas.microsoft.com/office/drawing/2014/chart" uri="{C3380CC4-5D6E-409C-BE32-E72D297353CC}">
              <c16:uniqueId val="{00000003-9B9F-4D44-A4F7-1082FA693B90}"/>
            </c:ext>
          </c:extLst>
        </c:ser>
        <c:ser>
          <c:idx val="4"/>
          <c:order val="4"/>
          <c:tx>
            <c:strRef>
              <c:f>データシート!$A$31</c:f>
              <c:strCache>
                <c:ptCount val="1"/>
                <c:pt idx="0">
                  <c:v>開発事業特別会計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0.31</c:v>
                </c:pt>
                <c:pt idx="2">
                  <c:v>#N/A</c:v>
                </c:pt>
                <c:pt idx="3">
                  <c:v>0.31</c:v>
                </c:pt>
                <c:pt idx="4">
                  <c:v>#N/A</c:v>
                </c:pt>
                <c:pt idx="5">
                  <c:v>0.3</c:v>
                </c:pt>
                <c:pt idx="6">
                  <c:v>#N/A</c:v>
                </c:pt>
                <c:pt idx="7">
                  <c:v>0.28999999999999998</c:v>
                </c:pt>
                <c:pt idx="8">
                  <c:v>#N/A</c:v>
                </c:pt>
                <c:pt idx="9">
                  <c:v>0.3</c:v>
                </c:pt>
              </c:numCache>
            </c:numRef>
          </c:val>
          <c:extLst>
            <c:ext xmlns:c16="http://schemas.microsoft.com/office/drawing/2014/chart" uri="{C3380CC4-5D6E-409C-BE32-E72D297353CC}">
              <c16:uniqueId val="{00000004-9B9F-4D44-A4F7-1082FA693B90}"/>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1.35</c:v>
                </c:pt>
                <c:pt idx="2">
                  <c:v>#N/A</c:v>
                </c:pt>
                <c:pt idx="3">
                  <c:v>1.3</c:v>
                </c:pt>
                <c:pt idx="4">
                  <c:v>#N/A</c:v>
                </c:pt>
                <c:pt idx="5">
                  <c:v>0.8</c:v>
                </c:pt>
                <c:pt idx="6">
                  <c:v>#N/A</c:v>
                </c:pt>
                <c:pt idx="7">
                  <c:v>0.68</c:v>
                </c:pt>
                <c:pt idx="8">
                  <c:v>#N/A</c:v>
                </c:pt>
                <c:pt idx="9">
                  <c:v>0.44</c:v>
                </c:pt>
              </c:numCache>
            </c:numRef>
          </c:val>
          <c:extLst>
            <c:ext xmlns:c16="http://schemas.microsoft.com/office/drawing/2014/chart" uri="{C3380CC4-5D6E-409C-BE32-E72D297353CC}">
              <c16:uniqueId val="{00000005-9B9F-4D44-A4F7-1082FA693B90}"/>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0.55000000000000004</c:v>
                </c:pt>
                <c:pt idx="2">
                  <c:v>#N/A</c:v>
                </c:pt>
                <c:pt idx="3">
                  <c:v>0.55000000000000004</c:v>
                </c:pt>
                <c:pt idx="4">
                  <c:v>#N/A</c:v>
                </c:pt>
                <c:pt idx="5">
                  <c:v>0.55000000000000004</c:v>
                </c:pt>
                <c:pt idx="6">
                  <c:v>#N/A</c:v>
                </c:pt>
                <c:pt idx="7">
                  <c:v>0.53</c:v>
                </c:pt>
                <c:pt idx="8">
                  <c:v>#N/A</c:v>
                </c:pt>
                <c:pt idx="9">
                  <c:v>0.55000000000000004</c:v>
                </c:pt>
              </c:numCache>
            </c:numRef>
          </c:val>
          <c:extLst>
            <c:ext xmlns:c16="http://schemas.microsoft.com/office/drawing/2014/chart" uri="{C3380CC4-5D6E-409C-BE32-E72D297353CC}">
              <c16:uniqueId val="{00000006-9B9F-4D44-A4F7-1082FA693B90}"/>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0.69</c:v>
                </c:pt>
                <c:pt idx="2">
                  <c:v>#N/A</c:v>
                </c:pt>
                <c:pt idx="3">
                  <c:v>0.49</c:v>
                </c:pt>
                <c:pt idx="4">
                  <c:v>#N/A</c:v>
                </c:pt>
                <c:pt idx="5">
                  <c:v>0.22</c:v>
                </c:pt>
                <c:pt idx="6">
                  <c:v>#N/A</c:v>
                </c:pt>
                <c:pt idx="7">
                  <c:v>0.54</c:v>
                </c:pt>
                <c:pt idx="8">
                  <c:v>#N/A</c:v>
                </c:pt>
                <c:pt idx="9">
                  <c:v>0.59</c:v>
                </c:pt>
              </c:numCache>
            </c:numRef>
          </c:val>
          <c:extLst>
            <c:ext xmlns:c16="http://schemas.microsoft.com/office/drawing/2014/chart" uri="{C3380CC4-5D6E-409C-BE32-E72D297353CC}">
              <c16:uniqueId val="{00000007-9B9F-4D44-A4F7-1082FA693B90}"/>
            </c:ext>
          </c:extLst>
        </c:ser>
        <c:ser>
          <c:idx val="8"/>
          <c:order val="8"/>
          <c:tx>
            <c:strRef>
              <c:f>データシート!$A$35</c:f>
              <c:strCache>
                <c:ptCount val="1"/>
                <c:pt idx="0">
                  <c:v>競輪事業特別会計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0.23</c:v>
                </c:pt>
                <c:pt idx="2">
                  <c:v>#N/A</c:v>
                </c:pt>
                <c:pt idx="3">
                  <c:v>0.26</c:v>
                </c:pt>
                <c:pt idx="4">
                  <c:v>#N/A</c:v>
                </c:pt>
                <c:pt idx="5">
                  <c:v>0.44</c:v>
                </c:pt>
                <c:pt idx="6">
                  <c:v>#N/A</c:v>
                </c:pt>
                <c:pt idx="7">
                  <c:v>0.61</c:v>
                </c:pt>
                <c:pt idx="8">
                  <c:v>#N/A</c:v>
                </c:pt>
                <c:pt idx="9">
                  <c:v>0.75</c:v>
                </c:pt>
              </c:numCache>
            </c:numRef>
          </c:val>
          <c:extLst>
            <c:ext xmlns:c16="http://schemas.microsoft.com/office/drawing/2014/chart" uri="{C3380CC4-5D6E-409C-BE32-E72D297353CC}">
              <c16:uniqueId val="{00000008-9B9F-4D44-A4F7-1082FA693B90}"/>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3.09</c:v>
                </c:pt>
                <c:pt idx="2">
                  <c:v>#N/A</c:v>
                </c:pt>
                <c:pt idx="3">
                  <c:v>3.06</c:v>
                </c:pt>
                <c:pt idx="4">
                  <c:v>#N/A</c:v>
                </c:pt>
                <c:pt idx="5">
                  <c:v>2.6</c:v>
                </c:pt>
                <c:pt idx="6">
                  <c:v>#N/A</c:v>
                </c:pt>
                <c:pt idx="7">
                  <c:v>2</c:v>
                </c:pt>
                <c:pt idx="8">
                  <c:v>#N/A</c:v>
                </c:pt>
                <c:pt idx="9">
                  <c:v>1.86</c:v>
                </c:pt>
              </c:numCache>
            </c:numRef>
          </c:val>
          <c:extLst>
            <c:ext xmlns:c16="http://schemas.microsoft.com/office/drawing/2014/chart" uri="{C3380CC4-5D6E-409C-BE32-E72D297353CC}">
              <c16:uniqueId val="{00000009-9B9F-4D44-A4F7-1082FA693B9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67901</c:v>
                </c:pt>
                <c:pt idx="5">
                  <c:v>67172</c:v>
                </c:pt>
                <c:pt idx="8">
                  <c:v>65349</c:v>
                </c:pt>
                <c:pt idx="11">
                  <c:v>65763</c:v>
                </c:pt>
                <c:pt idx="14">
                  <c:v>65321</c:v>
                </c:pt>
              </c:numCache>
            </c:numRef>
          </c:val>
          <c:extLst>
            <c:ext xmlns:c16="http://schemas.microsoft.com/office/drawing/2014/chart" uri="{C3380CC4-5D6E-409C-BE32-E72D297353CC}">
              <c16:uniqueId val="{00000000-8020-4BF5-A68D-B23576E5C43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020-4BF5-A68D-B23576E5C43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200</c:v>
                </c:pt>
                <c:pt idx="3">
                  <c:v>140</c:v>
                </c:pt>
                <c:pt idx="6">
                  <c:v>124</c:v>
                </c:pt>
                <c:pt idx="9">
                  <c:v>128</c:v>
                </c:pt>
                <c:pt idx="12">
                  <c:v>128</c:v>
                </c:pt>
              </c:numCache>
            </c:numRef>
          </c:val>
          <c:extLst>
            <c:ext xmlns:c16="http://schemas.microsoft.com/office/drawing/2014/chart" uri="{C3380CC4-5D6E-409C-BE32-E72D297353CC}">
              <c16:uniqueId val="{00000002-8020-4BF5-A68D-B23576E5C43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020-4BF5-A68D-B23576E5C43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17985</c:v>
                </c:pt>
                <c:pt idx="3">
                  <c:v>16339</c:v>
                </c:pt>
                <c:pt idx="6">
                  <c:v>15672</c:v>
                </c:pt>
                <c:pt idx="9">
                  <c:v>14438</c:v>
                </c:pt>
                <c:pt idx="12">
                  <c:v>15055</c:v>
                </c:pt>
              </c:numCache>
            </c:numRef>
          </c:val>
          <c:extLst>
            <c:ext xmlns:c16="http://schemas.microsoft.com/office/drawing/2014/chart" uri="{C3380CC4-5D6E-409C-BE32-E72D297353CC}">
              <c16:uniqueId val="{00000004-8020-4BF5-A68D-B23576E5C43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24974</c:v>
                </c:pt>
                <c:pt idx="3">
                  <c:v>27246</c:v>
                </c:pt>
                <c:pt idx="6">
                  <c:v>29495</c:v>
                </c:pt>
                <c:pt idx="9">
                  <c:v>32979</c:v>
                </c:pt>
                <c:pt idx="12">
                  <c:v>35535</c:v>
                </c:pt>
              </c:numCache>
            </c:numRef>
          </c:val>
          <c:extLst>
            <c:ext xmlns:c16="http://schemas.microsoft.com/office/drawing/2014/chart" uri="{C3380CC4-5D6E-409C-BE32-E72D297353CC}">
              <c16:uniqueId val="{00000005-8020-4BF5-A68D-B23576E5C43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4592</c:v>
                </c:pt>
                <c:pt idx="3">
                  <c:v>6055</c:v>
                </c:pt>
                <c:pt idx="6">
                  <c:v>4299</c:v>
                </c:pt>
                <c:pt idx="9">
                  <c:v>5772</c:v>
                </c:pt>
                <c:pt idx="12">
                  <c:v>170</c:v>
                </c:pt>
              </c:numCache>
            </c:numRef>
          </c:val>
          <c:extLst>
            <c:ext xmlns:c16="http://schemas.microsoft.com/office/drawing/2014/chart" uri="{C3380CC4-5D6E-409C-BE32-E72D297353CC}">
              <c16:uniqueId val="{00000006-8020-4BF5-A68D-B23576E5C43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55445</c:v>
                </c:pt>
                <c:pt idx="3">
                  <c:v>51526</c:v>
                </c:pt>
                <c:pt idx="6">
                  <c:v>46326</c:v>
                </c:pt>
                <c:pt idx="9">
                  <c:v>43137</c:v>
                </c:pt>
                <c:pt idx="12">
                  <c:v>40659</c:v>
                </c:pt>
              </c:numCache>
            </c:numRef>
          </c:val>
          <c:extLst>
            <c:ext xmlns:c16="http://schemas.microsoft.com/office/drawing/2014/chart" uri="{C3380CC4-5D6E-409C-BE32-E72D297353CC}">
              <c16:uniqueId val="{00000007-8020-4BF5-A68D-B23576E5C43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35295</c:v>
                </c:pt>
                <c:pt idx="2">
                  <c:v>#N/A</c:v>
                </c:pt>
                <c:pt idx="3">
                  <c:v>#N/A</c:v>
                </c:pt>
                <c:pt idx="4">
                  <c:v>34134</c:v>
                </c:pt>
                <c:pt idx="5">
                  <c:v>#N/A</c:v>
                </c:pt>
                <c:pt idx="6">
                  <c:v>#N/A</c:v>
                </c:pt>
                <c:pt idx="7">
                  <c:v>30567</c:v>
                </c:pt>
                <c:pt idx="8">
                  <c:v>#N/A</c:v>
                </c:pt>
                <c:pt idx="9">
                  <c:v>#N/A</c:v>
                </c:pt>
                <c:pt idx="10">
                  <c:v>30691</c:v>
                </c:pt>
                <c:pt idx="11">
                  <c:v>#N/A</c:v>
                </c:pt>
                <c:pt idx="12">
                  <c:v>#N/A</c:v>
                </c:pt>
                <c:pt idx="13">
                  <c:v>26226</c:v>
                </c:pt>
                <c:pt idx="14">
                  <c:v>#N/A</c:v>
                </c:pt>
              </c:numCache>
            </c:numRef>
          </c:val>
          <c:smooth val="0"/>
          <c:extLst>
            <c:ext xmlns:c16="http://schemas.microsoft.com/office/drawing/2014/chart" uri="{C3380CC4-5D6E-409C-BE32-E72D297353CC}">
              <c16:uniqueId val="{00000008-8020-4BF5-A68D-B23576E5C43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691549</c:v>
                </c:pt>
                <c:pt idx="5">
                  <c:v>702185</c:v>
                </c:pt>
                <c:pt idx="8">
                  <c:v>714030</c:v>
                </c:pt>
                <c:pt idx="11">
                  <c:v>727648</c:v>
                </c:pt>
                <c:pt idx="14">
                  <c:v>727875</c:v>
                </c:pt>
              </c:numCache>
            </c:numRef>
          </c:val>
          <c:extLst>
            <c:ext xmlns:c16="http://schemas.microsoft.com/office/drawing/2014/chart" uri="{C3380CC4-5D6E-409C-BE32-E72D297353CC}">
              <c16:uniqueId val="{00000000-FC94-45DF-8423-17EC0E7B291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187329</c:v>
                </c:pt>
                <c:pt idx="5">
                  <c:v>182780</c:v>
                </c:pt>
                <c:pt idx="8">
                  <c:v>187933</c:v>
                </c:pt>
                <c:pt idx="11">
                  <c:v>191874</c:v>
                </c:pt>
                <c:pt idx="14">
                  <c:v>193574</c:v>
                </c:pt>
              </c:numCache>
            </c:numRef>
          </c:val>
          <c:extLst>
            <c:ext xmlns:c16="http://schemas.microsoft.com/office/drawing/2014/chart" uri="{C3380CC4-5D6E-409C-BE32-E72D297353CC}">
              <c16:uniqueId val="{00000001-FC94-45DF-8423-17EC0E7B291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96487</c:v>
                </c:pt>
                <c:pt idx="5">
                  <c:v>88806</c:v>
                </c:pt>
                <c:pt idx="8">
                  <c:v>97606</c:v>
                </c:pt>
                <c:pt idx="11">
                  <c:v>105496</c:v>
                </c:pt>
                <c:pt idx="14">
                  <c:v>134738</c:v>
                </c:pt>
              </c:numCache>
            </c:numRef>
          </c:val>
          <c:extLst>
            <c:ext xmlns:c16="http://schemas.microsoft.com/office/drawing/2014/chart" uri="{C3380CC4-5D6E-409C-BE32-E72D297353CC}">
              <c16:uniqueId val="{00000002-FC94-45DF-8423-17EC0E7B291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C94-45DF-8423-17EC0E7B291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C94-45DF-8423-17EC0E7B291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17841</c:v>
                </c:pt>
                <c:pt idx="3">
                  <c:v>17720</c:v>
                </c:pt>
                <c:pt idx="6">
                  <c:v>22623</c:v>
                </c:pt>
                <c:pt idx="9">
                  <c:v>25855</c:v>
                </c:pt>
                <c:pt idx="12">
                  <c:v>28731</c:v>
                </c:pt>
              </c:numCache>
            </c:numRef>
          </c:val>
          <c:extLst>
            <c:ext xmlns:c16="http://schemas.microsoft.com/office/drawing/2014/chart" uri="{C3380CC4-5D6E-409C-BE32-E72D297353CC}">
              <c16:uniqueId val="{00000005-FC94-45DF-8423-17EC0E7B291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94559</c:v>
                </c:pt>
                <c:pt idx="3">
                  <c:v>90008</c:v>
                </c:pt>
                <c:pt idx="6">
                  <c:v>86475</c:v>
                </c:pt>
                <c:pt idx="9">
                  <c:v>82899</c:v>
                </c:pt>
                <c:pt idx="12">
                  <c:v>80289</c:v>
                </c:pt>
              </c:numCache>
            </c:numRef>
          </c:val>
          <c:extLst>
            <c:ext xmlns:c16="http://schemas.microsoft.com/office/drawing/2014/chart" uri="{C3380CC4-5D6E-409C-BE32-E72D297353CC}">
              <c16:uniqueId val="{00000006-FC94-45DF-8423-17EC0E7B291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FC94-45DF-8423-17EC0E7B291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252380</c:v>
                </c:pt>
                <c:pt idx="3">
                  <c:v>234620</c:v>
                </c:pt>
                <c:pt idx="6">
                  <c:v>216249</c:v>
                </c:pt>
                <c:pt idx="9">
                  <c:v>205060</c:v>
                </c:pt>
                <c:pt idx="12">
                  <c:v>199462</c:v>
                </c:pt>
              </c:numCache>
            </c:numRef>
          </c:val>
          <c:extLst>
            <c:ext xmlns:c16="http://schemas.microsoft.com/office/drawing/2014/chart" uri="{C3380CC4-5D6E-409C-BE32-E72D297353CC}">
              <c16:uniqueId val="{00000008-FC94-45DF-8423-17EC0E7B291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1190</c:v>
                </c:pt>
                <c:pt idx="3">
                  <c:v>1066</c:v>
                </c:pt>
                <c:pt idx="6">
                  <c:v>1027</c:v>
                </c:pt>
                <c:pt idx="9">
                  <c:v>968</c:v>
                </c:pt>
                <c:pt idx="12">
                  <c:v>850</c:v>
                </c:pt>
              </c:numCache>
            </c:numRef>
          </c:val>
          <c:extLst>
            <c:ext xmlns:c16="http://schemas.microsoft.com/office/drawing/2014/chart" uri="{C3380CC4-5D6E-409C-BE32-E72D297353CC}">
              <c16:uniqueId val="{00000009-FC94-45DF-8423-17EC0E7B291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1142269</c:v>
                </c:pt>
                <c:pt idx="3">
                  <c:v>1145785</c:v>
                </c:pt>
                <c:pt idx="6">
                  <c:v>1178248</c:v>
                </c:pt>
                <c:pt idx="9">
                  <c:v>1195916</c:v>
                </c:pt>
                <c:pt idx="12">
                  <c:v>1234267</c:v>
                </c:pt>
              </c:numCache>
            </c:numRef>
          </c:val>
          <c:extLst>
            <c:ext xmlns:c16="http://schemas.microsoft.com/office/drawing/2014/chart" uri="{C3380CC4-5D6E-409C-BE32-E72D297353CC}">
              <c16:uniqueId val="{0000000A-FC94-45DF-8423-17EC0E7B291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532875</c:v>
                </c:pt>
                <c:pt idx="2">
                  <c:v>#N/A</c:v>
                </c:pt>
                <c:pt idx="3">
                  <c:v>#N/A</c:v>
                </c:pt>
                <c:pt idx="4">
                  <c:v>515429</c:v>
                </c:pt>
                <c:pt idx="5">
                  <c:v>#N/A</c:v>
                </c:pt>
                <c:pt idx="6">
                  <c:v>#N/A</c:v>
                </c:pt>
                <c:pt idx="7">
                  <c:v>505055</c:v>
                </c:pt>
                <c:pt idx="8">
                  <c:v>#N/A</c:v>
                </c:pt>
                <c:pt idx="9">
                  <c:v>#N/A</c:v>
                </c:pt>
                <c:pt idx="10">
                  <c:v>485680</c:v>
                </c:pt>
                <c:pt idx="11">
                  <c:v>#N/A</c:v>
                </c:pt>
                <c:pt idx="12">
                  <c:v>#N/A</c:v>
                </c:pt>
                <c:pt idx="13">
                  <c:v>487411</c:v>
                </c:pt>
                <c:pt idx="14">
                  <c:v>#N/A</c:v>
                </c:pt>
              </c:numCache>
            </c:numRef>
          </c:val>
          <c:smooth val="0"/>
          <c:extLst>
            <c:ext xmlns:c16="http://schemas.microsoft.com/office/drawing/2014/chart" uri="{C3380CC4-5D6E-409C-BE32-E72D297353CC}">
              <c16:uniqueId val="{0000000B-FC94-45DF-8423-17EC0E7B291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4902</c:v>
                </c:pt>
                <c:pt idx="1">
                  <c:v>11818</c:v>
                </c:pt>
                <c:pt idx="2">
                  <c:v>10197</c:v>
                </c:pt>
              </c:numCache>
            </c:numRef>
          </c:val>
          <c:extLst>
            <c:ext xmlns:c16="http://schemas.microsoft.com/office/drawing/2014/chart" uri="{C3380CC4-5D6E-409C-BE32-E72D297353CC}">
              <c16:uniqueId val="{00000000-2FD3-46C4-ABBC-8B67B318D2E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2FD3-46C4-ABBC-8B67B318D2E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8110</c:v>
                </c:pt>
                <c:pt idx="1">
                  <c:v>9947</c:v>
                </c:pt>
                <c:pt idx="2">
                  <c:v>9544</c:v>
                </c:pt>
              </c:numCache>
            </c:numRef>
          </c:val>
          <c:extLst>
            <c:ext xmlns:c16="http://schemas.microsoft.com/office/drawing/2014/chart" uri="{C3380CC4-5D6E-409C-BE32-E72D297353CC}">
              <c16:uniqueId val="{00000002-2FD3-46C4-ABBC-8B67B318D2E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{EA3BD1A6-B1A0-4476-9DA4-1A78FACBB57D}</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CCEE-4D51-B4A0-799F7A0F448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{F2FCD993-FF42-4CA2-9F86-BDD0A78C3132}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CEE-4D51-B4A0-799F7A0F448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{8C53A33E-EF1C-4B1E-A9BC-78B6E6DB4840}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CEE-4D51-B4A0-799F7A0F448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{D1F4A06B-0CF7-4D15-8794-EC4B303BC935}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CEE-4D51-B4A0-799F7A0F448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{BDDBFE17-129D-4392-B9E4-31DD071FFD35}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CEE-4D51-B4A0-799F7A0F4480}"/>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{E6F8572C-B25D-408A-8D64-D49135595D85}</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CCEE-4D51-B4A0-799F7A0F4480}"/>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{17D456BF-FF46-4515-A309-D07ECDB983C4}</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CCEE-4D51-B4A0-799F7A0F4480}"/>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{67707B2F-E65B-46F7-B7C3-5C85F36F5EF3}</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CCEE-4D51-B4A0-799F7A0F4480}"/>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{64E62BCD-A855-446C-9BCE-87501957CBCF}</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CCEE-4D51-B4A0-799F7A0F448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65</c:v>
                </c:pt>
                <c:pt idx="8">
                  <c:v>66.400000000000006</c:v>
                </c:pt>
                <c:pt idx="16">
                  <c:v>67.599999999999994</c:v>
                </c:pt>
                <c:pt idx="24">
                  <c:v>68.400000000000006</c:v>
                </c:pt>
                <c:pt idx="32">
                  <c:v>69.099999999999994</c:v>
                </c:pt>
              </c:numCache>
            </c:numRef>
          </c:xVal>
          <c:yVal>
            <c:numRef>
              <c:f>公会計指標分析・財政指標組合せ分析表!$BP$51:$DC$51</c:f>
              <c:numCache>
                <c:formatCode>#,##0.0;"▲ "#,##0.0</c:formatCode>
                <c:ptCount val="40"/>
                <c:pt idx="0">
                  <c:v>190.4</c:v>
                </c:pt>
                <c:pt idx="8">
                  <c:v>183.7</c:v>
                </c:pt>
                <c:pt idx="16">
                  <c:v>174.7</c:v>
                </c:pt>
                <c:pt idx="24">
                  <c:v>158.9</c:v>
                </c:pt>
                <c:pt idx="32">
                  <c:v>164.8</c:v>
                </c:pt>
              </c:numCache>
            </c:numRef>
          </c:yVal>
          <c:smooth val="0"/>
          <c:extLst>
            <c:ext xmlns:c16="http://schemas.microsoft.com/office/drawing/2014/chart" uri="{C3380CC4-5D6E-409C-BE32-E72D297353CC}">
              <c16:uniqueId val="{00000009-CCEE-4D51-B4A0-799F7A0F448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{2FB4E4B4-9F3E-4752-A1D8-BD67433008AB}</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CCEE-4D51-B4A0-799F7A0F448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{9DF72DCB-2756-489D-955A-9F37A830B0D9}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CEE-4D51-B4A0-799F7A0F448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{198945E5-4D04-486F-B12A-4654A665B973}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CEE-4D51-B4A0-799F7A0F448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{A2D5BA3A-6DBC-4DB4-9E87-E11A4227F1F7}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CEE-4D51-B4A0-799F7A0F448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{C06C322E-56D8-46D6-8DFB-5CAC7D12B4FF}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CEE-4D51-B4A0-799F7A0F4480}"/>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{BFB3FFEC-9866-4092-BFFF-2E21ECDD73D5}</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CCEE-4D51-B4A0-799F7A0F4480}"/>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{AD0EF178-D8A6-40C9-A879-B5C262A939B2}</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CCEE-4D51-B4A0-799F7A0F4480}"/>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{6F26B3AA-EA1B-47C4-8CFE-A03CD361D047}</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CCEE-4D51-B4A0-799F7A0F4480}"/>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{4DAF3D7B-B02A-4494-AAF7-33BBF121A83D}</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CCEE-4D51-B4A0-799F7A0F448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62.9</c:v>
                </c:pt>
                <c:pt idx="8">
                  <c:v>63.4</c:v>
                </c:pt>
                <c:pt idx="16">
                  <c:v>64.3</c:v>
                </c:pt>
                <c:pt idx="24">
                  <c:v>65.2</c:v>
                </c:pt>
                <c:pt idx="32">
                  <c:v>66.2</c:v>
                </c:pt>
              </c:numCache>
            </c:numRef>
          </c:xVal>
          <c:yVal>
            <c:numRef>
              <c:f>公会計指標分析・財政指標組合せ分析表!$BP$55:$DC$55</c:f>
              <c:numCache>
                <c:formatCode>#,##0.0;"▲ "#,##0.0</c:formatCode>
                <c:ptCount val="40"/>
                <c:pt idx="0">
                  <c:v>97.6</c:v>
                </c:pt>
                <c:pt idx="8">
                  <c:v>91.9</c:v>
                </c:pt>
                <c:pt idx="16">
                  <c:v>86.1</c:v>
                </c:pt>
                <c:pt idx="24">
                  <c:v>72.8</c:v>
                </c:pt>
                <c:pt idx="32">
                  <c:v>67.599999999999994</c:v>
                </c:pt>
              </c:numCache>
            </c:numRef>
          </c:yVal>
          <c:smooth val="0"/>
          <c:extLst>
            <c:ext xmlns:c16="http://schemas.microsoft.com/office/drawing/2014/chart" uri="{C3380CC4-5D6E-409C-BE32-E72D297353CC}">
              <c16:uniqueId val="{00000013-CCEE-4D51-B4A0-799F7A0F4480}"/>
            </c:ext>
          </c:extLst>
        </c:ser>
        <c:dLbls>
          <c:showLegendKey val="0"/>
          <c:showVal val="1"/>
          <c:showCatName val="0"/>
          <c:showSerName val="0"/>
          <c:showPercent val="0"/>
          <c:showBubbleSize val="0"/>
        </c:dLbls>
        <c:axId val="46179840"/>
        <c:axId val="46181760"/>
      </c:scatterChart>
      <c:valAx>
        <c:axId val="46179840"/>
        <c:scaling>
          <c:orientation val="maxMin"/>
          <c:max val="70"/>
          <c:min val="62"/>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10"/>
          <c:min val="4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{45A18AF3-8939-4091-AB16-DABDA692A2C5}</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0A95-4D71-A48D-FABEE16231B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{6EA7910F-F6F7-47A9-A63D-D4CD395CC805}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A95-4D71-A48D-FABEE16231B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{C64728DA-C68D-4182-95E7-309DD410EBB2}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A95-4D71-A48D-FABEE16231B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{DB469F2B-9B68-4762-98D3-4C04DC07914F}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A95-4D71-A48D-FABEE16231B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{D9883BFE-BFE6-4632-9F21-AD1189016C9C}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A95-4D71-A48D-FABEE16231B3}"/>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{80C42AE5-A23A-462D-B905-1D5B9C554DBE}</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0A95-4D71-A48D-FABEE16231B3}"/>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{7B36F4E0-D115-428C-BF87-69C0E452B253}</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0A95-4D71-A48D-FABEE16231B3}"/>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{C5E8B8B6-93A4-4145-BD12-7AB697DF9A47}</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0A95-4D71-A48D-FABEE16231B3}"/>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{C6F31B1F-2F4D-43FA-92B7-DC2C38C11FC2}</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0A95-4D71-A48D-FABEE16231B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13.1</c:v>
                </c:pt>
                <c:pt idx="8">
                  <c:v>12.4</c:v>
                </c:pt>
                <c:pt idx="16">
                  <c:v>11.7</c:v>
                </c:pt>
                <c:pt idx="24">
                  <c:v>10.9</c:v>
                </c:pt>
                <c:pt idx="32">
                  <c:v>9.8000000000000007</c:v>
                </c:pt>
              </c:numCache>
            </c:numRef>
          </c:xVal>
          <c:yVal>
            <c:numRef>
              <c:f>公会計指標分析・財政指標組合せ分析表!$BP$73:$DC$73</c:f>
              <c:numCache>
                <c:formatCode>#,##0.0;"▲ "#,##0.0</c:formatCode>
                <c:ptCount val="40"/>
                <c:pt idx="0">
                  <c:v>190.4</c:v>
                </c:pt>
                <c:pt idx="8">
                  <c:v>183.7</c:v>
                </c:pt>
                <c:pt idx="16">
                  <c:v>174.7</c:v>
                </c:pt>
                <c:pt idx="24">
                  <c:v>158.9</c:v>
                </c:pt>
                <c:pt idx="32">
                  <c:v>164.8</c:v>
                </c:pt>
              </c:numCache>
            </c:numRef>
          </c:yVal>
          <c:smooth val="0"/>
          <c:extLst>
            <c:ext xmlns:c16="http://schemas.microsoft.com/office/drawing/2014/chart" uri="{C3380CC4-5D6E-409C-BE32-E72D297353CC}">
              <c16:uniqueId val="{00000009-0A95-4D71-A48D-FABEE16231B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{8E2EEC1F-1949-488D-B3D2-26462A277D01}</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0A95-4D71-A48D-FABEE16231B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{445397DF-95F9-469F-B50D-ACD2C808426B}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A95-4D71-A48D-FABEE16231B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{1E33DAE7-784A-46A8-AFDC-07989BB10643}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A95-4D71-A48D-FABEE16231B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{C2180B27-8BAE-4EBE-AB7A-3451BAE9B7AC}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A95-4D71-A48D-FABEE16231B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{935A2CE3-23DA-49C7-91B9-D374BBDEA5F1}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A95-4D71-A48D-FABEE16231B3}"/>
                </c:ext>
              </c:extLst>
            </c:dLbl>
            <c:dLbl>
              <c:idx val="8"/>
              <c:layout>
                <c:manualLayout>
                  <c:x val="-4.4905057365901176E-2"/>
                  <c:y val="-5.6787178909341526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{53F50B24-831D-40BF-9AFF-78435C25E4F0}</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0A95-4D71-A48D-FABEE16231B3}"/>
                </c:ext>
              </c:extLst>
            </c:dLbl>
            <c:dLbl>
              <c:idx val="16"/>
              <c:layout>
                <c:manualLayout>
                  <c:x val="-1.8235628084249993E-2"/>
                  <c:y val="-6.8046115266246418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{3D6D5E50-D73E-419C-A238-C267D25C65CB}</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0A95-4D71-A48D-FABEE16231B3}"/>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{7F78147A-DB41-4650-8282-883E3DBDCA95}</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0A95-4D71-A48D-FABEE16231B3}"/>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{4B84761C-4D42-42C6-BE15-C77361446129}</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0A95-4D71-A48D-FABEE16231B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c:v>
                </c:pt>
                <c:pt idx="8">
                  <c:v>7.3</c:v>
                </c:pt>
                <c:pt idx="16">
                  <c:v>7.3</c:v>
                </c:pt>
                <c:pt idx="24">
                  <c:v>7.1</c:v>
                </c:pt>
                <c:pt idx="32">
                  <c:v>6.8</c:v>
                </c:pt>
              </c:numCache>
            </c:numRef>
          </c:xVal>
          <c:yVal>
            <c:numRef>
              <c:f>公会計指標分析・財政指標組合せ分析表!$BP$77:$DC$77</c:f>
              <c:numCache>
                <c:formatCode>#,##0.0;"▲ "#,##0.0</c:formatCode>
                <c:ptCount val="40"/>
                <c:pt idx="0">
                  <c:v>97.6</c:v>
                </c:pt>
                <c:pt idx="8">
                  <c:v>91.9</c:v>
                </c:pt>
                <c:pt idx="16">
                  <c:v>86.1</c:v>
                </c:pt>
                <c:pt idx="24">
                  <c:v>72.8</c:v>
                </c:pt>
                <c:pt idx="32">
                  <c:v>67.599999999999994</c:v>
                </c:pt>
              </c:numCache>
            </c:numRef>
          </c:yVal>
          <c:smooth val="0"/>
          <c:extLst>
            <c:ext xmlns:c16="http://schemas.microsoft.com/office/drawing/2014/chart" uri="{C3380CC4-5D6E-409C-BE32-E72D297353CC}">
              <c16:uniqueId val="{00000013-0A95-4D71-A48D-FABEE16231B3}"/>
            </c:ext>
          </c:extLst>
        </c:ser>
        <c:dLbls>
          <c:showLegendKey val="0"/>
          <c:showVal val="1"/>
          <c:showCatName val="0"/>
          <c:showSerName val="0"/>
          <c:showPercent val="0"/>
          <c:showBubbleSize val="0"/>
        </c:dLbls>
        <c:axId val="84219776"/>
        <c:axId val="84234240"/>
      </c:scatterChart>
      <c:valAx>
        <c:axId val="84219776"/>
        <c:scaling>
          <c:orientation val="maxMin"/>
          <c:max val="14"/>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10"/>
          <c:min val="4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Relationships xmlns="http://schemas.openxmlformats.org/package/2006/relationships"><Relationship Id="rId1" Target="../charts/chart1.xml" Type="http://schemas.openxmlformats.org/officeDocument/2006/relationships/chart"/></Relationships>
</file>

<file path=xl/drawings/_rels/drawing8.xml.rels><?xml version="1.0" encoding="UTF-8" standalone="yes"?><Relationships xmlns="http://schemas.openxmlformats.org/package/2006/relationships"><Relationship Id="rId1" Target="../charts/chart2.xml" Type="http://schemas.openxmlformats.org/officeDocument/2006/relationships/chart"/></Relationships>
</file>

<file path=xl/drawings/_rels/drawing9.xml.rels><?xml version="1.0" encoding="UTF-8" standalone="yes"?><Relationships xmlns="http://schemas.openxmlformats.org/package/2006/relationships"><Relationship Id="rId1" Target="../charts/chart3.xml" Type="http://schemas.openxmlformats.org/officeDocument/2006/relationships/chart"/></Relationships>
</file>

<file path=xl/drawings/_rels/drawing10.xml.rels><?xml version="1.0" encoding="UTF-8" standalone="yes"?><Relationships xmlns="http://schemas.openxmlformats.org/package/2006/relationships"><Relationship Id="rId1" Target="../charts/chart4.xml" Type="http://schemas.openxmlformats.org/officeDocument/2006/relationships/chart"/></Relationships>
</file>

<file path=xl/drawings/_rels/drawing11.xml.rels><?xml version="1.0" encoding="UTF-8" standalone="yes"?><Relationships xmlns="http://schemas.openxmlformats.org/package/2006/relationships"><Relationship Id="rId1" Target="../charts/chart5.xml" Type="http://schemas.openxmlformats.org/officeDocument/2006/relationships/chart"/></Relationships>
</file>

<file path=xl/drawings/_rels/drawing12.xml.rels><?xml version="1.0" encoding="UTF-8" standalone="yes"?><Relationships xmlns="http://schemas.openxmlformats.org/package/2006/relationships"><Relationship Id="rId1" Target="../charts/chart6.xml" Type="http://schemas.openxmlformats.org/officeDocument/2006/relationships/chart"/></Relationships>
</file>

<file path=xl/drawings/_rels/drawing13.xml.rels><?xml version="1.0" encoding="UTF-8" standalone="yes"?><Relationships xmlns="http://schemas.openxmlformats.org/package/2006/relationships"><Relationship Id="rId1" Target="../charts/chart7.xml" Type="http://schemas.openxmlformats.org/officeDocument/2006/relationships/chart"/><Relationship Id="rId2" Target="../charts/chart8.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24E1423A-9BEB-4EA2-B035-D15120599EC7}"/>
            </a:ext>
          </a:extLst>
        </xdr:cNvPr>
        <xdr:cNvSpPr/>
      </xdr:nvSpPr>
      <xdr:spPr>
        <a:xfrm>
          <a:off x="666750" y="406400"/>
          <a:ext cx="115379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638A18F3-5D2B-46F6-9DCA-BB4A09B5E81B}"/>
            </a:ext>
          </a:extLst>
        </xdr:cNvPr>
        <xdr:cNvSpPr/>
      </xdr:nvSpPr>
      <xdr:spPr>
        <a:xfrm>
          <a:off x="18364200" y="393700"/>
          <a:ext cx="35687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B69FFB1C-9808-4F61-A232-9F040C0EFAFB}"/>
            </a:ext>
          </a:extLst>
        </xdr:cNvPr>
        <xdr:cNvSpPr/>
      </xdr:nvSpPr>
      <xdr:spPr>
        <a:xfrm>
          <a:off x="18389600" y="419100"/>
          <a:ext cx="35242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CF7785B-21E1-4CCA-ABE1-6817C1B2E4E5}"/>
            </a:ext>
          </a:extLst>
        </xdr:cNvPr>
        <xdr:cNvSpPr/>
      </xdr:nvSpPr>
      <xdr:spPr>
        <a:xfrm>
          <a:off x="18415000" y="444500"/>
          <a:ext cx="34861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広島県広島市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192A4D53-91A2-4EC5-8433-38A2B42BD5A4}"/>
            </a:ext>
          </a:extLst>
        </xdr:cNvPr>
        <xdr:cNvSpPr/>
      </xdr:nvSpPr>
      <xdr:spPr>
        <a:xfrm>
          <a:off x="15817850" y="393700"/>
          <a:ext cx="24320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A6E6CDA2-A3DD-4691-BADF-FE635981DFEF}"/>
            </a:ext>
          </a:extLst>
        </xdr:cNvPr>
        <xdr:cNvSpPr/>
      </xdr:nvSpPr>
      <xdr:spPr>
        <a:xfrm>
          <a:off x="15843250" y="419100"/>
          <a:ext cx="23876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168C9AD7-9CE4-4B8E-B0C4-E15C858CE836}"/>
            </a:ext>
          </a:extLst>
        </xdr:cNvPr>
        <xdr:cNvSpPr/>
      </xdr:nvSpPr>
      <xdr:spPr>
        <a:xfrm>
          <a:off x="15868650" y="444500"/>
          <a:ext cx="23304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BB2310CE-F091-4B6A-94EB-E2EBC9B07D72}"/>
            </a:ext>
          </a:extLst>
        </xdr:cNvPr>
        <xdr:cNvSpPr/>
      </xdr:nvSpPr>
      <xdr:spPr>
        <a:xfrm>
          <a:off x="762000" y="1162050"/>
          <a:ext cx="8763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460700B9-E8C5-45E3-86B7-FDCB0E18799F}"/>
            </a:ext>
          </a:extLst>
        </xdr:cNvPr>
        <xdr:cNvSpPr/>
      </xdr:nvSpPr>
      <xdr:spPr>
        <a:xfrm>
          <a:off x="876300" y="1193800"/>
          <a:ext cx="1263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C630E995-66B2-49F5-9E59-E5510AA2B77B}"/>
            </a:ext>
          </a:extLst>
        </xdr:cNvPr>
        <xdr:cNvSpPr/>
      </xdr:nvSpPr>
      <xdr:spPr>
        <a:xfrm>
          <a:off x="2095500" y="1193800"/>
          <a:ext cx="1143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1,184,731
1,164,745
906.69
710,147,785
705,188,318
2,951,994
342,971,969
1,116,204,480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18863A5E-FF54-469C-87C8-8A2FF99DF0BF}"/>
            </a:ext>
          </a:extLst>
        </xdr:cNvPr>
        <xdr:cNvSpPr/>
      </xdr:nvSpPr>
      <xdr:spPr>
        <a:xfrm>
          <a:off x="3295650" y="1193800"/>
          <a:ext cx="1390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988A0078-0615-4584-B070-80BE80AFEB22}"/>
            </a:ext>
          </a:extLst>
        </xdr:cNvPr>
        <xdr:cNvSpPr/>
      </xdr:nvSpPr>
      <xdr:spPr>
        <a:xfrm>
          <a:off x="4686300" y="1212850"/>
          <a:ext cx="18415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562F8904-904C-4D5B-AD8F-F1C8C6E5D75C}"/>
            </a:ext>
          </a:extLst>
        </xdr:cNvPr>
        <xdr:cNvSpPr/>
      </xdr:nvSpPr>
      <xdr:spPr>
        <a:xfrm>
          <a:off x="6527800" y="1212850"/>
          <a:ext cx="11557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164.8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D7CBFFD2-F09A-4AED-8693-F99DC5E49F19}"/>
            </a:ext>
          </a:extLst>
        </xdr:cNvPr>
        <xdr:cNvSpPr/>
      </xdr:nvSpPr>
      <xdr:spPr>
        <a:xfrm>
          <a:off x="7747000" y="1212850"/>
          <a:ext cx="57785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F7F05A11-F7F2-4F4C-8C47-A25B3BD18F09}"/>
            </a:ext>
          </a:extLst>
        </xdr:cNvPr>
        <xdr:cNvSpPr/>
      </xdr:nvSpPr>
      <xdr:spPr>
        <a:xfrm>
          <a:off x="4686300" y="2019300"/>
          <a:ext cx="18415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2818A6A6-A176-491F-A985-4A3B089FD55A}"/>
            </a:ext>
          </a:extLst>
        </xdr:cNvPr>
        <xdr:cNvSpPr/>
      </xdr:nvSpPr>
      <xdr:spPr>
        <a:xfrm>
          <a:off x="6591300" y="2019300"/>
          <a:ext cx="31242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7849D003-8140-4BDB-9BFB-0F767D36DC83}"/>
            </a:ext>
          </a:extLst>
        </xdr:cNvPr>
        <xdr:cNvSpPr/>
      </xdr:nvSpPr>
      <xdr:spPr>
        <a:xfrm>
          <a:off x="9747250" y="1162050"/>
          <a:ext cx="1301750" cy="11049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74E97044-8CE5-4CC0-9935-F58EA0467198}"/>
            </a:ext>
          </a:extLst>
        </xdr:cNvPr>
        <xdr:cNvSpPr/>
      </xdr:nvSpPr>
      <xdr:spPr>
        <a:xfrm>
          <a:off x="9963150" y="12255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57221EC-237F-454F-9A9B-C00481416C76}"/>
            </a:ext>
          </a:extLst>
        </xdr:cNvPr>
        <xdr:cNvSpPr/>
      </xdr:nvSpPr>
      <xdr:spPr>
        <a:xfrm>
          <a:off x="9963150" y="14859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20AA5471-E028-485D-9D39-5073B37B7218}"/>
            </a:ext>
          </a:extLst>
        </xdr:cNvPr>
        <xdr:cNvSpPr/>
      </xdr:nvSpPr>
      <xdr:spPr>
        <a:xfrm>
          <a:off x="9963150" y="1803400"/>
          <a:ext cx="11557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743A0130-0EC0-48B7-AC1B-C7BDD7A42A92}"/>
            </a:ext>
          </a:extLst>
        </xdr:cNvPr>
        <xdr:cNvCxnSpPr/>
      </xdr:nvCxnSpPr>
      <xdr:spPr>
        <a:xfrm>
          <a:off x="9823450" y="131445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6D5D2FC0-0BE4-48B4-9CD7-BABBF4096AFC}"/>
            </a:ext>
          </a:extLst>
        </xdr:cNvPr>
        <xdr:cNvCxnSpPr/>
      </xdr:nvCxnSpPr>
      <xdr:spPr>
        <a:xfrm>
          <a:off x="99060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568C8DE6-7C06-4F61-B3B1-04B9083665C7}"/>
            </a:ext>
          </a:extLst>
        </xdr:cNvPr>
        <xdr:cNvCxnSpPr/>
      </xdr:nvCxnSpPr>
      <xdr:spPr>
        <a:xfrm>
          <a:off x="9823450" y="17780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719F32C6-6E0D-43E7-9F02-E5C58ED89258}"/>
            </a:ext>
          </a:extLst>
        </xdr:cNvPr>
        <xdr:cNvCxnSpPr/>
      </xdr:nvCxnSpPr>
      <xdr:spPr>
        <a:xfrm flipV="1">
          <a:off x="9906000" y="20034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39D1C2C4-CA68-4500-B889-1C6182316C9D}"/>
            </a:ext>
          </a:extLst>
        </xdr:cNvPr>
        <xdr:cNvCxnSpPr/>
      </xdr:nvCxnSpPr>
      <xdr:spPr>
        <a:xfrm>
          <a:off x="9823450" y="21463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75A8B10-7EEC-459B-9455-AC7A9527BA7C}"/>
            </a:ext>
          </a:extLst>
        </xdr:cNvPr>
        <xdr:cNvSpPr/>
      </xdr:nvSpPr>
      <xdr:spPr>
        <a:xfrm>
          <a:off x="9858375" y="1263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EC6094B4-7DB2-4487-8190-9B96473FC2D9}"/>
            </a:ext>
          </a:extLst>
        </xdr:cNvPr>
        <xdr:cNvSpPr/>
      </xdr:nvSpPr>
      <xdr:spPr>
        <a:xfrm>
          <a:off x="9858375" y="15176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A651B0CA-CD21-4A1F-AC9E-D398AFBE6C59}"/>
            </a:ext>
          </a:extLst>
        </xdr:cNvPr>
        <xdr:cNvSpPr txBox="1"/>
      </xdr:nvSpPr>
      <xdr:spPr>
        <a:xfrm>
          <a:off x="704850" y="290195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DBDD5EDF-728E-4EE6-9600-9FCD25C8AAAC}"/>
            </a:ext>
          </a:extLst>
        </xdr:cNvPr>
        <xdr:cNvSpPr txBox="1"/>
      </xdr:nvSpPr>
      <xdr:spPr>
        <a:xfrm>
          <a:off x="704850" y="314325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85390137-A62D-4C32-B13B-CCE5380D2651}"/>
            </a:ext>
          </a:extLst>
        </xdr:cNvPr>
        <xdr:cNvSpPr txBox="1"/>
      </xdr:nvSpPr>
      <xdr:spPr>
        <a:xfrm>
          <a:off x="704850" y="3390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8137BB1B-6597-4C73-8EB4-7575BE6D7E63}"/>
            </a:ext>
          </a:extLst>
        </xdr:cNvPr>
        <xdr:cNvSpPr txBox="1"/>
      </xdr:nvSpPr>
      <xdr:spPr>
        <a:xfrm>
          <a:off x="704850" y="36322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4F7BBFA2-3FA5-494C-9BE4-9959B34DF42E}"/>
            </a:ext>
          </a:extLst>
        </xdr:cNvPr>
        <xdr:cNvSpPr txBox="1"/>
      </xdr:nvSpPr>
      <xdr:spPr>
        <a:xfrm>
          <a:off x="704850" y="387985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A4EBFBE1-C269-48B6-9F0D-965FE94D2742}"/>
            </a:ext>
          </a:extLst>
        </xdr:cNvPr>
        <xdr:cNvSpPr txBox="1"/>
      </xdr:nvSpPr>
      <xdr:spPr>
        <a:xfrm>
          <a:off x="704850" y="41275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BCA5DAC6-FA66-4645-8578-FB8B32FE884F}"/>
            </a:ext>
          </a:extLst>
        </xdr:cNvPr>
        <xdr:cNvSpPr txBox="1"/>
      </xdr:nvSpPr>
      <xdr:spPr>
        <a:xfrm>
          <a:off x="704850" y="43688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EDE384A4-EC9B-4C3E-B13B-BDF39953EE35}"/>
            </a:ext>
          </a:extLst>
        </xdr:cNvPr>
        <xdr:cNvSpPr/>
      </xdr:nvSpPr>
      <xdr:spPr>
        <a:xfrm>
          <a:off x="7048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3E8EEB08-7974-4570-ADFD-662D849A792C}"/>
            </a:ext>
          </a:extLst>
        </xdr:cNvPr>
        <xdr:cNvSpPr txBox="1"/>
      </xdr:nvSpPr>
      <xdr:spPr>
        <a:xfrm>
          <a:off x="1624487" y="518160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766632A9-9104-42E1-8733-850325E6A5BA}"/>
            </a:ext>
          </a:extLst>
        </xdr:cNvPr>
        <xdr:cNvSpPr txBox="1"/>
      </xdr:nvSpPr>
      <xdr:spPr>
        <a:xfrm>
          <a:off x="2890364" y="51562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D2E02D05-EF27-4586-A1C7-76F25B61C484}"/>
            </a:ext>
          </a:extLst>
        </xdr:cNvPr>
        <xdr:cNvSpPr/>
      </xdr:nvSpPr>
      <xdr:spPr>
        <a:xfrm>
          <a:off x="5372100" y="50800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A419A93-AC90-4C9B-BB99-A90104832C69}"/>
            </a:ext>
          </a:extLst>
        </xdr:cNvPr>
        <xdr:cNvSpPr/>
      </xdr:nvSpPr>
      <xdr:spPr>
        <a:xfrm>
          <a:off x="5372100" y="526415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EC67FE2E-6051-4B8A-AD7E-627366190789}"/>
            </a:ext>
          </a:extLst>
        </xdr:cNvPr>
        <xdr:cNvSpPr/>
      </xdr:nvSpPr>
      <xdr:spPr>
        <a:xfrm>
          <a:off x="687070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1A24C853-E627-4DA6-831F-BCA1E2269F5D}"/>
            </a:ext>
          </a:extLst>
        </xdr:cNvPr>
        <xdr:cNvSpPr/>
      </xdr:nvSpPr>
      <xdr:spPr>
        <a:xfrm>
          <a:off x="687070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E77546D8-5191-47DD-867C-E95B8404DA45}"/>
            </a:ext>
          </a:extLst>
        </xdr:cNvPr>
        <xdr:cNvSpPr/>
      </xdr:nvSpPr>
      <xdr:spPr>
        <a:xfrm>
          <a:off x="819785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9F3E6FE5-7EAA-43D2-8522-17C8348B132A}"/>
            </a:ext>
          </a:extLst>
        </xdr:cNvPr>
        <xdr:cNvSpPr/>
      </xdr:nvSpPr>
      <xdr:spPr>
        <a:xfrm>
          <a:off x="819785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F719AD14-AD8E-4334-B52F-EFD269874531}"/>
            </a:ext>
          </a:extLst>
        </xdr:cNvPr>
        <xdr:cNvSpPr/>
      </xdr:nvSpPr>
      <xdr:spPr>
        <a:xfrm>
          <a:off x="7048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2014785C-140E-4B85-A35B-F23F277DA8D5}"/>
            </a:ext>
          </a:extLst>
        </xdr:cNvPr>
        <xdr:cNvSpPr/>
      </xdr:nvSpPr>
      <xdr:spPr>
        <a:xfrm>
          <a:off x="54991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A297C0AD-D389-44A2-9DF4-2270AF2E3CDA}"/>
            </a:ext>
          </a:extLst>
        </xdr:cNvPr>
        <xdr:cNvSpPr/>
      </xdr:nvSpPr>
      <xdr:spPr>
        <a:xfrm>
          <a:off x="5499100" y="55689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ADA02EB3-2D6B-41D4-BD10-0B967B7B70C4}"/>
            </a:ext>
          </a:extLst>
        </xdr:cNvPr>
        <xdr:cNvSpPr txBox="1"/>
      </xdr:nvSpPr>
      <xdr:spPr>
        <a:xfrm>
          <a:off x="5607050" y="58737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市税の増収等による基準財政収入額の増加などにより令和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年度の単年度の指数は令和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年度の単年度の指数を上回ったものの、令和元年度の単年度の指数を下回ったことから、直近</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か年の平均により算出する財政力指数は令和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ポイントの悪化となっている。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CDF84ADD-1CCB-4820-966C-A0E959169CC6}"/>
            </a:ext>
          </a:extLst>
        </xdr:cNvPr>
        <xdr:cNvCxnSpPr/>
      </xdr:nvCxnSpPr>
      <xdr:spPr>
        <a:xfrm>
          <a:off x="7048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1E0D0989-5302-42BB-AA46-A38607E68670}"/>
            </a:ext>
          </a:extLst>
        </xdr:cNvPr>
        <xdr:cNvSpPr txBox="1"/>
      </xdr:nvSpPr>
      <xdr:spPr>
        <a:xfrm>
          <a:off x="0" y="775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A2B74E4A-C8A0-4CEC-9296-B48081FFEA0A}"/>
            </a:ext>
          </a:extLst>
        </xdr:cNvPr>
        <xdr:cNvCxnSpPr/>
      </xdr:nvCxnSpPr>
      <xdr:spPr>
        <a:xfrm>
          <a:off x="704850" y="75035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8F51E971-C526-4428-BB1B-492C000E3238}"/>
            </a:ext>
          </a:extLst>
        </xdr:cNvPr>
        <xdr:cNvSpPr txBox="1"/>
      </xdr:nvSpPr>
      <xdr:spPr>
        <a:xfrm>
          <a:off x="0" y="7367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FBF0616F-39A9-405C-9778-29018ACC1039}"/>
            </a:ext>
          </a:extLst>
        </xdr:cNvPr>
        <xdr:cNvCxnSpPr/>
      </xdr:nvCxnSpPr>
      <xdr:spPr>
        <a:xfrm>
          <a:off x="704850" y="71141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23472E0A-8593-48E7-B329-BBA37723F148}"/>
            </a:ext>
          </a:extLst>
        </xdr:cNvPr>
        <xdr:cNvSpPr txBox="1"/>
      </xdr:nvSpPr>
      <xdr:spPr>
        <a:xfrm>
          <a:off x="0" y="6978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1E8324B2-9B0C-4B79-89BD-33A78964746C}"/>
            </a:ext>
          </a:extLst>
        </xdr:cNvPr>
        <xdr:cNvCxnSpPr/>
      </xdr:nvCxnSpPr>
      <xdr:spPr>
        <a:xfrm>
          <a:off x="704850" y="6731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AE08DCFC-1496-459C-9024-395DD9947764}"/>
            </a:ext>
          </a:extLst>
        </xdr:cNvPr>
        <xdr:cNvSpPr txBox="1"/>
      </xdr:nvSpPr>
      <xdr:spPr>
        <a:xfrm>
          <a:off x="0" y="659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138A37EB-09D7-4BB9-AD75-427EE4CA973B}"/>
            </a:ext>
          </a:extLst>
        </xdr:cNvPr>
        <xdr:cNvCxnSpPr/>
      </xdr:nvCxnSpPr>
      <xdr:spPr>
        <a:xfrm>
          <a:off x="704850" y="63415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30C7ED27-67E9-4E7A-9054-C97FC4470433}"/>
            </a:ext>
          </a:extLst>
        </xdr:cNvPr>
        <xdr:cNvSpPr txBox="1"/>
      </xdr:nvSpPr>
      <xdr:spPr>
        <a:xfrm>
          <a:off x="0" y="620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DED1D6DF-DA30-4C5C-8056-4BFEB63D0308}"/>
            </a:ext>
          </a:extLst>
        </xdr:cNvPr>
        <xdr:cNvCxnSpPr/>
      </xdr:nvCxnSpPr>
      <xdr:spPr>
        <a:xfrm>
          <a:off x="704850" y="59520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C6150DF9-6EDD-43E7-B9A2-AE9250A2886C}"/>
            </a:ext>
          </a:extLst>
        </xdr:cNvPr>
        <xdr:cNvSpPr txBox="1"/>
      </xdr:nvSpPr>
      <xdr:spPr>
        <a:xfrm>
          <a:off x="0" y="5816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8B00E3CF-9F41-4D90-B5DC-68FCF65FF8F3}"/>
            </a:ext>
          </a:extLst>
        </xdr:cNvPr>
        <xdr:cNvCxnSpPr/>
      </xdr:nvCxnSpPr>
      <xdr:spPr>
        <a:xfrm>
          <a:off x="7048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86350E21-6638-452B-A738-344A535134F7}"/>
            </a:ext>
          </a:extLst>
        </xdr:cNvPr>
        <xdr:cNvSpPr txBox="1"/>
      </xdr:nvSpPr>
      <xdr:spPr>
        <a:xfrm>
          <a:off x="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3BC2B8F6-C232-406A-874F-75501E19C81A}"/>
            </a:ext>
          </a:extLst>
        </xdr:cNvPr>
        <xdr:cNvSpPr/>
      </xdr:nvSpPr>
      <xdr:spPr>
        <a:xfrm>
          <a:off x="7048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4233</xdr:rowOff>
    </xdr:to>
    <xdr:cxnSp macro="">
      <xdr:nvCxnSpPr>
        <xdr:cNvPr id="64" name="直線コネクタ 63">
          <a:extLst>
            <a:ext uri="{FF2B5EF4-FFF2-40B4-BE49-F238E27FC236}">
              <a16:creationId xmlns:a16="http://schemas.microsoft.com/office/drawing/2014/main" id="{AACF813A-DF45-4ACB-9510-679FD4A9996F}"/>
            </a:ext>
          </a:extLst>
        </xdr:cNvPr>
        <xdr:cNvCxnSpPr/>
      </xdr:nvCxnSpPr>
      <xdr:spPr>
        <a:xfrm flipV="1">
          <a:off x="4514850" y="5877983"/>
          <a:ext cx="0" cy="13906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147760</xdr:rowOff>
    </xdr:from>
    <xdr:ext cx="762000" cy="259045"/>
    <xdr:sp macro="" textlink="">
      <xdr:nvSpPr>
        <xdr:cNvPr id="65" name="財政力最小値テキスト">
          <a:extLst>
            <a:ext uri="{FF2B5EF4-FFF2-40B4-BE49-F238E27FC236}">
              <a16:creationId xmlns:a16="http://schemas.microsoft.com/office/drawing/2014/main" id="{4E0AC93D-8FFE-422F-9F1C-3E9F33590EB1}"/>
            </a:ext>
          </a:extLst>
        </xdr:cNvPr>
        <xdr:cNvSpPr txBox="1"/>
      </xdr:nvSpPr>
      <xdr:spPr>
        <a:xfrm>
          <a:off x="4584700" y="7247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4233</xdr:rowOff>
    </xdr:from>
    <xdr:to>
      <xdr:col>24</xdr:col>
      <xdr:colOff>12700</xdr:colOff>
      <xdr:row>44</xdr:row>
      <xdr:rowOff>4233</xdr:rowOff>
    </xdr:to>
    <xdr:cxnSp macro="">
      <xdr:nvCxnSpPr>
        <xdr:cNvPr id="66" name="直線コネクタ 65">
          <a:extLst>
            <a:ext uri="{FF2B5EF4-FFF2-40B4-BE49-F238E27FC236}">
              <a16:creationId xmlns:a16="http://schemas.microsoft.com/office/drawing/2014/main" id="{302F146B-CDAA-4ED1-B60A-E9171F3F25F7}"/>
            </a:ext>
          </a:extLst>
        </xdr:cNvPr>
        <xdr:cNvCxnSpPr/>
      </xdr:nvCxnSpPr>
      <xdr:spPr>
        <a:xfrm>
          <a:off x="4425950" y="726863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7" name="財政力最大値テキスト">
          <a:extLst>
            <a:ext uri="{FF2B5EF4-FFF2-40B4-BE49-F238E27FC236}">
              <a16:creationId xmlns:a16="http://schemas.microsoft.com/office/drawing/2014/main" id="{76F1F310-0CA7-4A26-9D83-2F39C8EDFA17}"/>
            </a:ext>
          </a:extLst>
        </xdr:cNvPr>
        <xdr:cNvSpPr txBox="1"/>
      </xdr:nvSpPr>
      <xdr:spPr>
        <a:xfrm>
          <a:off x="4584700" y="5627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8" name="直線コネクタ 67">
          <a:extLst>
            <a:ext uri="{FF2B5EF4-FFF2-40B4-BE49-F238E27FC236}">
              <a16:creationId xmlns:a16="http://schemas.microsoft.com/office/drawing/2014/main" id="{7E77D2B6-8352-4B8F-98F6-8B799943806E}"/>
            </a:ext>
          </a:extLst>
        </xdr:cNvPr>
        <xdr:cNvCxnSpPr/>
      </xdr:nvCxnSpPr>
      <xdr:spPr>
        <a:xfrm>
          <a:off x="4425950" y="587798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86783</xdr:rowOff>
    </xdr:from>
    <xdr:to>
      <xdr:col>23</xdr:col>
      <xdr:colOff>133350</xdr:colOff>
      <xdr:row>40</xdr:row>
      <xdr:rowOff>127000</xdr:rowOff>
    </xdr:to>
    <xdr:cxnSp macro="">
      <xdr:nvCxnSpPr>
        <xdr:cNvPr id="69" name="直線コネクタ 68">
          <a:extLst>
            <a:ext uri="{FF2B5EF4-FFF2-40B4-BE49-F238E27FC236}">
              <a16:creationId xmlns:a16="http://schemas.microsoft.com/office/drawing/2014/main" id="{6616738E-8C81-4F7A-99D4-8342FB49D6E2}"/>
            </a:ext>
          </a:extLst>
        </xdr:cNvPr>
        <xdr:cNvCxnSpPr/>
      </xdr:nvCxnSpPr>
      <xdr:spPr>
        <a:xfrm>
          <a:off x="3752850" y="6690783"/>
          <a:ext cx="762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38</xdr:row>
      <xdr:rowOff>103310</xdr:rowOff>
    </xdr:from>
    <xdr:ext cx="762000" cy="259045"/>
    <xdr:sp macro="" textlink="">
      <xdr:nvSpPr>
        <xdr:cNvPr id="70" name="財政力平均値テキスト">
          <a:extLst>
            <a:ext uri="{FF2B5EF4-FFF2-40B4-BE49-F238E27FC236}">
              <a16:creationId xmlns:a16="http://schemas.microsoft.com/office/drawing/2014/main" id="{F1261107-E34B-4B19-A013-2F4DEA079DF0}"/>
            </a:ext>
          </a:extLst>
        </xdr:cNvPr>
        <xdr:cNvSpPr txBox="1"/>
      </xdr:nvSpPr>
      <xdr:spPr>
        <a:xfrm>
          <a:off x="4584700" y="63771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86783</xdr:rowOff>
    </xdr:from>
    <xdr:to>
      <xdr:col>23</xdr:col>
      <xdr:colOff>184150</xdr:colOff>
      <xdr:row>40</xdr:row>
      <xdr:rowOff>16933</xdr:rowOff>
    </xdr:to>
    <xdr:sp macro="" textlink="">
      <xdr:nvSpPr>
        <xdr:cNvPr id="71" name="フローチャート: 判断 70">
          <a:extLst>
            <a:ext uri="{FF2B5EF4-FFF2-40B4-BE49-F238E27FC236}">
              <a16:creationId xmlns:a16="http://schemas.microsoft.com/office/drawing/2014/main" id="{D3ACE66D-EA2E-4D24-9288-8FCB29EBAA2F}"/>
            </a:ext>
          </a:extLst>
        </xdr:cNvPr>
        <xdr:cNvSpPr/>
      </xdr:nvSpPr>
      <xdr:spPr>
        <a:xfrm>
          <a:off x="4464050" y="652568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6350</xdr:rowOff>
    </xdr:from>
    <xdr:to>
      <xdr:col>19</xdr:col>
      <xdr:colOff>133350</xdr:colOff>
      <xdr:row>40</xdr:row>
      <xdr:rowOff>86783</xdr:rowOff>
    </xdr:to>
    <xdr:cxnSp macro="">
      <xdr:nvCxnSpPr>
        <xdr:cNvPr id="72" name="直線コネクタ 71">
          <a:extLst>
            <a:ext uri="{FF2B5EF4-FFF2-40B4-BE49-F238E27FC236}">
              <a16:creationId xmlns:a16="http://schemas.microsoft.com/office/drawing/2014/main" id="{3302CC3C-FC26-4020-B814-0EA60F915E1B}"/>
            </a:ext>
          </a:extLst>
        </xdr:cNvPr>
        <xdr:cNvCxnSpPr/>
      </xdr:nvCxnSpPr>
      <xdr:spPr>
        <a:xfrm>
          <a:off x="2940050" y="6610350"/>
          <a:ext cx="8128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86783</xdr:rowOff>
    </xdr:from>
    <xdr:to>
      <xdr:col>19</xdr:col>
      <xdr:colOff>184150</xdr:colOff>
      <xdr:row>40</xdr:row>
      <xdr:rowOff>16933</xdr:rowOff>
    </xdr:to>
    <xdr:sp macro="" textlink="">
      <xdr:nvSpPr>
        <xdr:cNvPr id="73" name="フローチャート: 判断 72">
          <a:extLst>
            <a:ext uri="{FF2B5EF4-FFF2-40B4-BE49-F238E27FC236}">
              <a16:creationId xmlns:a16="http://schemas.microsoft.com/office/drawing/2014/main" id="{946703BA-6330-4626-9313-ADC241C0AFD7}"/>
            </a:ext>
          </a:extLst>
        </xdr:cNvPr>
        <xdr:cNvSpPr/>
      </xdr:nvSpPr>
      <xdr:spPr>
        <a:xfrm>
          <a:off x="3702050" y="652568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27110</xdr:rowOff>
    </xdr:from>
    <xdr:ext cx="736600" cy="259045"/>
    <xdr:sp macro="" textlink="">
      <xdr:nvSpPr>
        <xdr:cNvPr id="74" name="テキスト ボックス 73">
          <a:extLst>
            <a:ext uri="{FF2B5EF4-FFF2-40B4-BE49-F238E27FC236}">
              <a16:creationId xmlns:a16="http://schemas.microsoft.com/office/drawing/2014/main" id="{98231FA3-5E97-4CBE-A527-2C2C80134F87}"/>
            </a:ext>
          </a:extLst>
        </xdr:cNvPr>
        <xdr:cNvSpPr txBox="1"/>
      </xdr:nvSpPr>
      <xdr:spPr>
        <a:xfrm>
          <a:off x="3409950" y="6300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6350</xdr:rowOff>
    </xdr:from>
    <xdr:to>
      <xdr:col>15</xdr:col>
      <xdr:colOff>82550</xdr:colOff>
      <xdr:row>40</xdr:row>
      <xdr:rowOff>6350</xdr:rowOff>
    </xdr:to>
    <xdr:cxnSp macro="">
      <xdr:nvCxnSpPr>
        <xdr:cNvPr id="75" name="直線コネクタ 74">
          <a:extLst>
            <a:ext uri="{FF2B5EF4-FFF2-40B4-BE49-F238E27FC236}">
              <a16:creationId xmlns:a16="http://schemas.microsoft.com/office/drawing/2014/main" id="{14412672-565E-4762-A251-9BC3B4CD0B1C}"/>
            </a:ext>
          </a:extLst>
        </xdr:cNvPr>
        <xdr:cNvCxnSpPr/>
      </xdr:nvCxnSpPr>
      <xdr:spPr>
        <a:xfrm>
          <a:off x="2127250" y="6610350"/>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6350</xdr:rowOff>
    </xdr:from>
    <xdr:to>
      <xdr:col>15</xdr:col>
      <xdr:colOff>133350</xdr:colOff>
      <xdr:row>39</xdr:row>
      <xdr:rowOff>107950</xdr:rowOff>
    </xdr:to>
    <xdr:sp macro="" textlink="">
      <xdr:nvSpPr>
        <xdr:cNvPr id="76" name="フローチャート: 判断 75">
          <a:extLst>
            <a:ext uri="{FF2B5EF4-FFF2-40B4-BE49-F238E27FC236}">
              <a16:creationId xmlns:a16="http://schemas.microsoft.com/office/drawing/2014/main" id="{3B984F99-E2AB-4529-BCC3-617063597CC9}"/>
            </a:ext>
          </a:extLst>
        </xdr:cNvPr>
        <xdr:cNvSpPr/>
      </xdr:nvSpPr>
      <xdr:spPr>
        <a:xfrm>
          <a:off x="288925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118127</xdr:rowOff>
    </xdr:from>
    <xdr:ext cx="762000" cy="259045"/>
    <xdr:sp macro="" textlink="">
      <xdr:nvSpPr>
        <xdr:cNvPr id="77" name="テキスト ボックス 76">
          <a:extLst>
            <a:ext uri="{FF2B5EF4-FFF2-40B4-BE49-F238E27FC236}">
              <a16:creationId xmlns:a16="http://schemas.microsoft.com/office/drawing/2014/main" id="{21D3098A-CECF-440F-A804-5A2450CA08F7}"/>
            </a:ext>
          </a:extLst>
        </xdr:cNvPr>
        <xdr:cNvSpPr txBox="1"/>
      </xdr:nvSpPr>
      <xdr:spPr>
        <a:xfrm>
          <a:off x="2597150" y="622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6350</xdr:rowOff>
    </xdr:from>
    <xdr:to>
      <xdr:col>11</xdr:col>
      <xdr:colOff>31750</xdr:colOff>
      <xdr:row>40</xdr:row>
      <xdr:rowOff>6350</xdr:rowOff>
    </xdr:to>
    <xdr:cxnSp macro="">
      <xdr:nvCxnSpPr>
        <xdr:cNvPr id="78" name="直線コネクタ 77">
          <a:extLst>
            <a:ext uri="{FF2B5EF4-FFF2-40B4-BE49-F238E27FC236}">
              <a16:creationId xmlns:a16="http://schemas.microsoft.com/office/drawing/2014/main" id="{D2C65260-B474-4104-9309-DDBD1714CC8A}"/>
            </a:ext>
          </a:extLst>
        </xdr:cNvPr>
        <xdr:cNvCxnSpPr/>
      </xdr:nvCxnSpPr>
      <xdr:spPr>
        <a:xfrm>
          <a:off x="1333500" y="661035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6350</xdr:rowOff>
    </xdr:from>
    <xdr:to>
      <xdr:col>11</xdr:col>
      <xdr:colOff>82550</xdr:colOff>
      <xdr:row>39</xdr:row>
      <xdr:rowOff>107950</xdr:rowOff>
    </xdr:to>
    <xdr:sp macro="" textlink="">
      <xdr:nvSpPr>
        <xdr:cNvPr id="79" name="フローチャート: 判断 78">
          <a:extLst>
            <a:ext uri="{FF2B5EF4-FFF2-40B4-BE49-F238E27FC236}">
              <a16:creationId xmlns:a16="http://schemas.microsoft.com/office/drawing/2014/main" id="{EBFFD0EB-96A8-46F1-ACA3-61910689D256}"/>
            </a:ext>
          </a:extLst>
        </xdr:cNvPr>
        <xdr:cNvSpPr/>
      </xdr:nvSpPr>
      <xdr:spPr>
        <a:xfrm>
          <a:off x="2095500" y="64452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118127</xdr:rowOff>
    </xdr:from>
    <xdr:ext cx="762000" cy="259045"/>
    <xdr:sp macro="" textlink="">
      <xdr:nvSpPr>
        <xdr:cNvPr id="80" name="テキスト ボックス 79">
          <a:extLst>
            <a:ext uri="{FF2B5EF4-FFF2-40B4-BE49-F238E27FC236}">
              <a16:creationId xmlns:a16="http://schemas.microsoft.com/office/drawing/2014/main" id="{AB280616-E81C-4E27-8B6C-1DADAA7F3579}"/>
            </a:ext>
          </a:extLst>
        </xdr:cNvPr>
        <xdr:cNvSpPr txBox="1"/>
      </xdr:nvSpPr>
      <xdr:spPr>
        <a:xfrm>
          <a:off x="1784350" y="622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6350</xdr:rowOff>
    </xdr:from>
    <xdr:to>
      <xdr:col>7</xdr:col>
      <xdr:colOff>31750</xdr:colOff>
      <xdr:row>39</xdr:row>
      <xdr:rowOff>107950</xdr:rowOff>
    </xdr:to>
    <xdr:sp macro="" textlink="">
      <xdr:nvSpPr>
        <xdr:cNvPr id="81" name="フローチャート: 判断 80">
          <a:extLst>
            <a:ext uri="{FF2B5EF4-FFF2-40B4-BE49-F238E27FC236}">
              <a16:creationId xmlns:a16="http://schemas.microsoft.com/office/drawing/2014/main" id="{D4B4A136-54B5-4D4F-A53B-AB3F6524EA12}"/>
            </a:ext>
          </a:extLst>
        </xdr:cNvPr>
        <xdr:cNvSpPr/>
      </xdr:nvSpPr>
      <xdr:spPr>
        <a:xfrm>
          <a:off x="1282700" y="64452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118127</xdr:rowOff>
    </xdr:from>
    <xdr:ext cx="762000" cy="259045"/>
    <xdr:sp macro="" textlink="">
      <xdr:nvSpPr>
        <xdr:cNvPr id="82" name="テキスト ボックス 81">
          <a:extLst>
            <a:ext uri="{FF2B5EF4-FFF2-40B4-BE49-F238E27FC236}">
              <a16:creationId xmlns:a16="http://schemas.microsoft.com/office/drawing/2014/main" id="{DA68B182-7374-4031-9229-010742F5AB4A}"/>
            </a:ext>
          </a:extLst>
        </xdr:cNvPr>
        <xdr:cNvSpPr txBox="1"/>
      </xdr:nvSpPr>
      <xdr:spPr>
        <a:xfrm>
          <a:off x="971550" y="622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523C49BB-6922-43C5-A6FB-499D14C3A0CC}"/>
            </a:ext>
          </a:extLst>
        </xdr:cNvPr>
        <xdr:cNvSpPr txBox="1"/>
      </xdr:nvSpPr>
      <xdr:spPr>
        <a:xfrm>
          <a:off x="4318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F773D92D-B8B4-4FF7-A36E-09E82281B7EE}"/>
            </a:ext>
          </a:extLst>
        </xdr:cNvPr>
        <xdr:cNvSpPr txBox="1"/>
      </xdr:nvSpPr>
      <xdr:spPr>
        <a:xfrm>
          <a:off x="355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D6109BFD-5DB9-4585-899D-79CC3E0C2898}"/>
            </a:ext>
          </a:extLst>
        </xdr:cNvPr>
        <xdr:cNvSpPr txBox="1"/>
      </xdr:nvSpPr>
      <xdr:spPr>
        <a:xfrm>
          <a:off x="27432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E3AAEC3D-FF36-4ADD-B229-0E66FA903AEC}"/>
            </a:ext>
          </a:extLst>
        </xdr:cNvPr>
        <xdr:cNvSpPr txBox="1"/>
      </xdr:nvSpPr>
      <xdr:spPr>
        <a:xfrm>
          <a:off x="19304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9D7D1D7A-9790-4A53-97B4-82E3EFC1080E}"/>
            </a:ext>
          </a:extLst>
        </xdr:cNvPr>
        <xdr:cNvSpPr txBox="1"/>
      </xdr:nvSpPr>
      <xdr:spPr>
        <a:xfrm>
          <a:off x="11366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88" name="楕円 87">
          <a:extLst>
            <a:ext uri="{FF2B5EF4-FFF2-40B4-BE49-F238E27FC236}">
              <a16:creationId xmlns:a16="http://schemas.microsoft.com/office/drawing/2014/main" id="{40B13EA4-4909-491C-B650-7AAC4F6DA0D5}"/>
            </a:ext>
          </a:extLst>
        </xdr:cNvPr>
        <xdr:cNvSpPr/>
      </xdr:nvSpPr>
      <xdr:spPr>
        <a:xfrm>
          <a:off x="4464050" y="66802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48277</xdr:rowOff>
    </xdr:from>
    <xdr:ext cx="762000" cy="259045"/>
    <xdr:sp macro="" textlink="">
      <xdr:nvSpPr>
        <xdr:cNvPr id="89" name="財政力該当値テキスト">
          <a:extLst>
            <a:ext uri="{FF2B5EF4-FFF2-40B4-BE49-F238E27FC236}">
              <a16:creationId xmlns:a16="http://schemas.microsoft.com/office/drawing/2014/main" id="{E18D5402-A9E9-4B25-801E-72F2844E43AE}"/>
            </a:ext>
          </a:extLst>
        </xdr:cNvPr>
        <xdr:cNvSpPr txBox="1"/>
      </xdr:nvSpPr>
      <xdr:spPr>
        <a:xfrm>
          <a:off x="4584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35983</xdr:rowOff>
    </xdr:from>
    <xdr:to>
      <xdr:col>19</xdr:col>
      <xdr:colOff>184150</xdr:colOff>
      <xdr:row>40</xdr:row>
      <xdr:rowOff>137583</xdr:rowOff>
    </xdr:to>
    <xdr:sp macro="" textlink="">
      <xdr:nvSpPr>
        <xdr:cNvPr id="90" name="楕円 89">
          <a:extLst>
            <a:ext uri="{FF2B5EF4-FFF2-40B4-BE49-F238E27FC236}">
              <a16:creationId xmlns:a16="http://schemas.microsoft.com/office/drawing/2014/main" id="{B9ABF194-936D-43CF-BE57-33A50C8529C5}"/>
            </a:ext>
          </a:extLst>
        </xdr:cNvPr>
        <xdr:cNvSpPr/>
      </xdr:nvSpPr>
      <xdr:spPr>
        <a:xfrm>
          <a:off x="3702050" y="663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122360</xdr:rowOff>
    </xdr:from>
    <xdr:ext cx="736600" cy="259045"/>
    <xdr:sp macro="" textlink="">
      <xdr:nvSpPr>
        <xdr:cNvPr id="91" name="テキスト ボックス 90">
          <a:extLst>
            <a:ext uri="{FF2B5EF4-FFF2-40B4-BE49-F238E27FC236}">
              <a16:creationId xmlns:a16="http://schemas.microsoft.com/office/drawing/2014/main" id="{C746195C-4AE0-48DB-BFF6-B119163DD6EC}"/>
            </a:ext>
          </a:extLst>
        </xdr:cNvPr>
        <xdr:cNvSpPr txBox="1"/>
      </xdr:nvSpPr>
      <xdr:spPr>
        <a:xfrm>
          <a:off x="3409950" y="6726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127000</xdr:rowOff>
    </xdr:from>
    <xdr:to>
      <xdr:col>15</xdr:col>
      <xdr:colOff>133350</xdr:colOff>
      <xdr:row>40</xdr:row>
      <xdr:rowOff>57150</xdr:rowOff>
    </xdr:to>
    <xdr:sp macro="" textlink="">
      <xdr:nvSpPr>
        <xdr:cNvPr id="92" name="楕円 91">
          <a:extLst>
            <a:ext uri="{FF2B5EF4-FFF2-40B4-BE49-F238E27FC236}">
              <a16:creationId xmlns:a16="http://schemas.microsoft.com/office/drawing/2014/main" id="{6C0D0DE0-3A7D-4BC7-8108-60FA036F9394}"/>
            </a:ext>
          </a:extLst>
        </xdr:cNvPr>
        <xdr:cNvSpPr/>
      </xdr:nvSpPr>
      <xdr:spPr>
        <a:xfrm>
          <a:off x="2889250" y="65659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41927</xdr:rowOff>
    </xdr:from>
    <xdr:ext cx="762000" cy="259045"/>
    <xdr:sp macro="" textlink="">
      <xdr:nvSpPr>
        <xdr:cNvPr id="93" name="テキスト ボックス 92">
          <a:extLst>
            <a:ext uri="{FF2B5EF4-FFF2-40B4-BE49-F238E27FC236}">
              <a16:creationId xmlns:a16="http://schemas.microsoft.com/office/drawing/2014/main" id="{9BFC884D-061E-42D4-90ED-918C7E8F32DA}"/>
            </a:ext>
          </a:extLst>
        </xdr:cNvPr>
        <xdr:cNvSpPr txBox="1"/>
      </xdr:nvSpPr>
      <xdr:spPr>
        <a:xfrm>
          <a:off x="2597150" y="6645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127000</xdr:rowOff>
    </xdr:from>
    <xdr:to>
      <xdr:col>11</xdr:col>
      <xdr:colOff>82550</xdr:colOff>
      <xdr:row>40</xdr:row>
      <xdr:rowOff>57150</xdr:rowOff>
    </xdr:to>
    <xdr:sp macro="" textlink="">
      <xdr:nvSpPr>
        <xdr:cNvPr id="94" name="楕円 93">
          <a:extLst>
            <a:ext uri="{FF2B5EF4-FFF2-40B4-BE49-F238E27FC236}">
              <a16:creationId xmlns:a16="http://schemas.microsoft.com/office/drawing/2014/main" id="{81421B5E-4A67-47EA-BBCC-71B283B378C4}"/>
            </a:ext>
          </a:extLst>
        </xdr:cNvPr>
        <xdr:cNvSpPr/>
      </xdr:nvSpPr>
      <xdr:spPr>
        <a:xfrm>
          <a:off x="2095500" y="65659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41927</xdr:rowOff>
    </xdr:from>
    <xdr:ext cx="762000" cy="259045"/>
    <xdr:sp macro="" textlink="">
      <xdr:nvSpPr>
        <xdr:cNvPr id="95" name="テキスト ボックス 94">
          <a:extLst>
            <a:ext uri="{FF2B5EF4-FFF2-40B4-BE49-F238E27FC236}">
              <a16:creationId xmlns:a16="http://schemas.microsoft.com/office/drawing/2014/main" id="{34D5F15D-AE5E-49C6-9EB6-E8F7C09459CF}"/>
            </a:ext>
          </a:extLst>
        </xdr:cNvPr>
        <xdr:cNvSpPr txBox="1"/>
      </xdr:nvSpPr>
      <xdr:spPr>
        <a:xfrm>
          <a:off x="1784350" y="6645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127000</xdr:rowOff>
    </xdr:from>
    <xdr:to>
      <xdr:col>7</xdr:col>
      <xdr:colOff>31750</xdr:colOff>
      <xdr:row>40</xdr:row>
      <xdr:rowOff>57150</xdr:rowOff>
    </xdr:to>
    <xdr:sp macro="" textlink="">
      <xdr:nvSpPr>
        <xdr:cNvPr id="96" name="楕円 95">
          <a:extLst>
            <a:ext uri="{FF2B5EF4-FFF2-40B4-BE49-F238E27FC236}">
              <a16:creationId xmlns:a16="http://schemas.microsoft.com/office/drawing/2014/main" id="{18CA3CB1-65A0-48A1-AA30-88343171B848}"/>
            </a:ext>
          </a:extLst>
        </xdr:cNvPr>
        <xdr:cNvSpPr/>
      </xdr:nvSpPr>
      <xdr:spPr>
        <a:xfrm>
          <a:off x="1282700" y="65659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41927</xdr:rowOff>
    </xdr:from>
    <xdr:ext cx="762000" cy="259045"/>
    <xdr:sp macro="" textlink="">
      <xdr:nvSpPr>
        <xdr:cNvPr id="97" name="テキスト ボックス 96">
          <a:extLst>
            <a:ext uri="{FF2B5EF4-FFF2-40B4-BE49-F238E27FC236}">
              <a16:creationId xmlns:a16="http://schemas.microsoft.com/office/drawing/2014/main" id="{502E32F6-7E0B-40B8-B990-46514F57D543}"/>
            </a:ext>
          </a:extLst>
        </xdr:cNvPr>
        <xdr:cNvSpPr txBox="1"/>
      </xdr:nvSpPr>
      <xdr:spPr>
        <a:xfrm>
          <a:off x="971550" y="6645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67A7DD40-B9BF-400B-B103-B2BB8CD9129E}"/>
            </a:ext>
          </a:extLst>
        </xdr:cNvPr>
        <xdr:cNvSpPr/>
      </xdr:nvSpPr>
      <xdr:spPr>
        <a:xfrm>
          <a:off x="7048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AFC3281D-BFF1-4425-A446-41E7386A7430}"/>
            </a:ext>
          </a:extLst>
        </xdr:cNvPr>
        <xdr:cNvSpPr txBox="1"/>
      </xdr:nvSpPr>
      <xdr:spPr>
        <a:xfrm>
          <a:off x="1541130" y="88519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FC7D8009-83BA-4645-A4B8-C21AFEF2A6E4}"/>
            </a:ext>
          </a:extLst>
        </xdr:cNvPr>
        <xdr:cNvSpPr txBox="1"/>
      </xdr:nvSpPr>
      <xdr:spPr>
        <a:xfrm>
          <a:off x="2973720" y="88265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54B37AD2-4B8D-4815-885C-1666D925FB19}"/>
            </a:ext>
          </a:extLst>
        </xdr:cNvPr>
        <xdr:cNvSpPr/>
      </xdr:nvSpPr>
      <xdr:spPr>
        <a:xfrm>
          <a:off x="5372100" y="87503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1696E76C-B2C8-415F-ABFE-38A154A6874C}"/>
            </a:ext>
          </a:extLst>
        </xdr:cNvPr>
        <xdr:cNvSpPr/>
      </xdr:nvSpPr>
      <xdr:spPr>
        <a:xfrm>
          <a:off x="5372100" y="89281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A3DA759C-07E6-477F-8B5C-118AAC375D86}"/>
            </a:ext>
          </a:extLst>
        </xdr:cNvPr>
        <xdr:cNvSpPr/>
      </xdr:nvSpPr>
      <xdr:spPr>
        <a:xfrm>
          <a:off x="687070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7580CBB0-8D9B-403C-B9B1-29D960DB8E8F}"/>
            </a:ext>
          </a:extLst>
        </xdr:cNvPr>
        <xdr:cNvSpPr/>
      </xdr:nvSpPr>
      <xdr:spPr>
        <a:xfrm>
          <a:off x="687070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EC825B57-8610-4C23-AF80-8989AB51054D}"/>
            </a:ext>
          </a:extLst>
        </xdr:cNvPr>
        <xdr:cNvSpPr/>
      </xdr:nvSpPr>
      <xdr:spPr>
        <a:xfrm>
          <a:off x="819785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C9ED8CCD-1188-409A-9B2E-C254D0BFD499}"/>
            </a:ext>
          </a:extLst>
        </xdr:cNvPr>
        <xdr:cNvSpPr/>
      </xdr:nvSpPr>
      <xdr:spPr>
        <a:xfrm>
          <a:off x="819785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49CA33A9-AC13-4537-BD40-DBC07BD20DD1}"/>
            </a:ext>
          </a:extLst>
        </xdr:cNvPr>
        <xdr:cNvSpPr/>
      </xdr:nvSpPr>
      <xdr:spPr>
        <a:xfrm>
          <a:off x="7048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BC3CCAE4-BEA7-4725-A229-E20DB9F7EDD8}"/>
            </a:ext>
          </a:extLst>
        </xdr:cNvPr>
        <xdr:cNvSpPr/>
      </xdr:nvSpPr>
      <xdr:spPr>
        <a:xfrm>
          <a:off x="54991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1B05737C-77BD-41CF-9EE3-4E95D56F721F}"/>
            </a:ext>
          </a:extLst>
        </xdr:cNvPr>
        <xdr:cNvSpPr/>
      </xdr:nvSpPr>
      <xdr:spPr>
        <a:xfrm>
          <a:off x="5499100" y="92392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77871000-719D-4244-9973-DC1EBB25EEEF}"/>
            </a:ext>
          </a:extLst>
        </xdr:cNvPr>
        <xdr:cNvSpPr txBox="1"/>
      </xdr:nvSpPr>
      <xdr:spPr>
        <a:xfrm>
          <a:off x="5607050" y="95440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令和３年度の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94.8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％悪化して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98.2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％となっており、依然として類似団体平均上回っている。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前年度から悪化したのは、普通交付税の減等により経常的一般財源収入が減少したことに加え、物価・エネルギー価格高騰に伴う施設の管理運営費が増加したことなどによるものと考えられる。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引き続き、財政運営方針（令和６年度～令和９年度）に掲げた方策を着実に実行しながら財政の健全化に努めていく。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A59E1BD5-2CF6-4EE9-B3D1-A16445F8026D}"/>
            </a:ext>
          </a:extLst>
        </xdr:cNvPr>
        <xdr:cNvSpPr txBox="1"/>
      </xdr:nvSpPr>
      <xdr:spPr>
        <a:xfrm>
          <a:off x="666750" y="9055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B09B647-F921-4E0B-8F9D-3DF2B37631CE}"/>
            </a:ext>
          </a:extLst>
        </xdr:cNvPr>
        <xdr:cNvCxnSpPr/>
      </xdr:nvCxnSpPr>
      <xdr:spPr>
        <a:xfrm>
          <a:off x="7048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986D4C83-ED21-4F09-B1A2-3B6FE6F68DCC}"/>
            </a:ext>
          </a:extLst>
        </xdr:cNvPr>
        <xdr:cNvSpPr txBox="1"/>
      </xdr:nvSpPr>
      <xdr:spPr>
        <a:xfrm>
          <a:off x="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28C7855-7EF3-4549-A650-F821AFF1C9F0}"/>
            </a:ext>
          </a:extLst>
        </xdr:cNvPr>
        <xdr:cNvCxnSpPr/>
      </xdr:nvCxnSpPr>
      <xdr:spPr>
        <a:xfrm>
          <a:off x="704850" y="11173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D0189229-8A8A-414C-8439-7CCE213D30F1}"/>
            </a:ext>
          </a:extLst>
        </xdr:cNvPr>
        <xdr:cNvSpPr txBox="1"/>
      </xdr:nvSpPr>
      <xdr:spPr>
        <a:xfrm>
          <a:off x="0" y="1103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A04E2A83-E8F5-4428-AD54-93180186ABC1}"/>
            </a:ext>
          </a:extLst>
        </xdr:cNvPr>
        <xdr:cNvCxnSpPr/>
      </xdr:nvCxnSpPr>
      <xdr:spPr>
        <a:xfrm>
          <a:off x="704850" y="107844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97E180F0-BCFE-4F34-8DFD-8FC3B1550352}"/>
            </a:ext>
          </a:extLst>
        </xdr:cNvPr>
        <xdr:cNvSpPr txBox="1"/>
      </xdr:nvSpPr>
      <xdr:spPr>
        <a:xfrm>
          <a:off x="0" y="1064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BD53B741-0F9F-48B7-BE65-1CEFC7DC5472}"/>
            </a:ext>
          </a:extLst>
        </xdr:cNvPr>
        <xdr:cNvCxnSpPr/>
      </xdr:nvCxnSpPr>
      <xdr:spPr>
        <a:xfrm>
          <a:off x="704850" y="10401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5D455376-503E-44CD-98B5-3C48D82AAE6A}"/>
            </a:ext>
          </a:extLst>
        </xdr:cNvPr>
        <xdr:cNvSpPr txBox="1"/>
      </xdr:nvSpPr>
      <xdr:spPr>
        <a:xfrm>
          <a:off x="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CB70D130-FF4F-48C9-AC84-76BAD586E146}"/>
            </a:ext>
          </a:extLst>
        </xdr:cNvPr>
        <xdr:cNvCxnSpPr/>
      </xdr:nvCxnSpPr>
      <xdr:spPr>
        <a:xfrm>
          <a:off x="704850" y="100118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8BCB24E8-24AF-4468-A6BE-C72B76C8C88E}"/>
            </a:ext>
          </a:extLst>
        </xdr:cNvPr>
        <xdr:cNvSpPr txBox="1"/>
      </xdr:nvSpPr>
      <xdr:spPr>
        <a:xfrm>
          <a:off x="0" y="9875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19D3D79F-B4F0-4FC1-A494-7A195D5D101D}"/>
            </a:ext>
          </a:extLst>
        </xdr:cNvPr>
        <xdr:cNvCxnSpPr/>
      </xdr:nvCxnSpPr>
      <xdr:spPr>
        <a:xfrm>
          <a:off x="704850" y="96223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9C55352E-0D5C-47F7-B474-8BA77F9832AB}"/>
            </a:ext>
          </a:extLst>
        </xdr:cNvPr>
        <xdr:cNvSpPr txBox="1"/>
      </xdr:nvSpPr>
      <xdr:spPr>
        <a:xfrm>
          <a:off x="0" y="948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B9AC8A6C-1B95-42AF-9E42-4019A65C030A}"/>
            </a:ext>
          </a:extLst>
        </xdr:cNvPr>
        <xdr:cNvCxnSpPr/>
      </xdr:nvCxnSpPr>
      <xdr:spPr>
        <a:xfrm>
          <a:off x="7048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18B65C32-A980-4899-903F-C3215E257A5B}"/>
            </a:ext>
          </a:extLst>
        </xdr:cNvPr>
        <xdr:cNvSpPr txBox="1"/>
      </xdr:nvSpPr>
      <xdr:spPr>
        <a:xfrm>
          <a:off x="0" y="909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3C2E6B03-D221-423E-AD0E-38C9AF322117}"/>
            </a:ext>
          </a:extLst>
        </xdr:cNvPr>
        <xdr:cNvSpPr/>
      </xdr:nvSpPr>
      <xdr:spPr>
        <a:xfrm>
          <a:off x="7048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124178</xdr:rowOff>
    </xdr:from>
    <xdr:to>
      <xdr:col>23</xdr:col>
      <xdr:colOff>133350</xdr:colOff>
      <xdr:row>67</xdr:row>
      <xdr:rowOff>165805</xdr:rowOff>
    </xdr:to>
    <xdr:cxnSp macro="">
      <xdr:nvCxnSpPr>
        <xdr:cNvPr id="127" name="直線コネクタ 126">
          <a:extLst>
            <a:ext uri="{FF2B5EF4-FFF2-40B4-BE49-F238E27FC236}">
              <a16:creationId xmlns:a16="http://schemas.microsoft.com/office/drawing/2014/main" id="{19CECDCF-78E5-45CB-89CD-C149B67BBAC1}"/>
            </a:ext>
          </a:extLst>
        </xdr:cNvPr>
        <xdr:cNvCxnSpPr/>
      </xdr:nvCxnSpPr>
      <xdr:spPr>
        <a:xfrm flipV="1">
          <a:off x="4514850" y="9534878"/>
          <a:ext cx="0" cy="1692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137882</xdr:rowOff>
    </xdr:from>
    <xdr:ext cx="762000" cy="259045"/>
    <xdr:sp macro="" textlink="">
      <xdr:nvSpPr>
        <xdr:cNvPr id="128" name="財政構造の弾力性最小値テキスト">
          <a:extLst>
            <a:ext uri="{FF2B5EF4-FFF2-40B4-BE49-F238E27FC236}">
              <a16:creationId xmlns:a16="http://schemas.microsoft.com/office/drawing/2014/main" id="{0AF64942-3AB7-4682-88DC-B1718B4F5023}"/>
            </a:ext>
          </a:extLst>
        </xdr:cNvPr>
        <xdr:cNvSpPr txBox="1"/>
      </xdr:nvSpPr>
      <xdr:spPr>
        <a:xfrm>
          <a:off x="4584700" y="11199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165805</xdr:rowOff>
    </xdr:from>
    <xdr:to>
      <xdr:col>24</xdr:col>
      <xdr:colOff>12700</xdr:colOff>
      <xdr:row>67</xdr:row>
      <xdr:rowOff>165805</xdr:rowOff>
    </xdr:to>
    <xdr:cxnSp macro="">
      <xdr:nvCxnSpPr>
        <xdr:cNvPr id="129" name="直線コネクタ 128">
          <a:extLst>
            <a:ext uri="{FF2B5EF4-FFF2-40B4-BE49-F238E27FC236}">
              <a16:creationId xmlns:a16="http://schemas.microsoft.com/office/drawing/2014/main" id="{6FB494FB-4EB3-4301-8D29-5E50718BEA34}"/>
            </a:ext>
          </a:extLst>
        </xdr:cNvPr>
        <xdr:cNvCxnSpPr/>
      </xdr:nvCxnSpPr>
      <xdr:spPr>
        <a:xfrm>
          <a:off x="4425950" y="1122750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39105</xdr:rowOff>
    </xdr:from>
    <xdr:ext cx="762000" cy="259045"/>
    <xdr:sp macro="" textlink="">
      <xdr:nvSpPr>
        <xdr:cNvPr id="130" name="財政構造の弾力性最大値テキスト">
          <a:extLst>
            <a:ext uri="{FF2B5EF4-FFF2-40B4-BE49-F238E27FC236}">
              <a16:creationId xmlns:a16="http://schemas.microsoft.com/office/drawing/2014/main" id="{F79FCD49-0149-498B-AE03-B63823A3823D}"/>
            </a:ext>
          </a:extLst>
        </xdr:cNvPr>
        <xdr:cNvSpPr txBox="1"/>
      </xdr:nvSpPr>
      <xdr:spPr>
        <a:xfrm>
          <a:off x="4584700" y="9284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124178</xdr:rowOff>
    </xdr:from>
    <xdr:to>
      <xdr:col>24</xdr:col>
      <xdr:colOff>12700</xdr:colOff>
      <xdr:row>57</xdr:row>
      <xdr:rowOff>124178</xdr:rowOff>
    </xdr:to>
    <xdr:cxnSp macro="">
      <xdr:nvCxnSpPr>
        <xdr:cNvPr id="131" name="直線コネクタ 130">
          <a:extLst>
            <a:ext uri="{FF2B5EF4-FFF2-40B4-BE49-F238E27FC236}">
              <a16:creationId xmlns:a16="http://schemas.microsoft.com/office/drawing/2014/main" id="{931442C8-8752-48D2-ADE9-1C639EC49DAF}"/>
            </a:ext>
          </a:extLst>
        </xdr:cNvPr>
        <xdr:cNvCxnSpPr/>
      </xdr:nvCxnSpPr>
      <xdr:spPr>
        <a:xfrm>
          <a:off x="4425950" y="95348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4233</xdr:rowOff>
    </xdr:from>
    <xdr:to>
      <xdr:col>23</xdr:col>
      <xdr:colOff>133350</xdr:colOff>
      <xdr:row>64</xdr:row>
      <xdr:rowOff>117122</xdr:rowOff>
    </xdr:to>
    <xdr:cxnSp macro="">
      <xdr:nvCxnSpPr>
        <xdr:cNvPr id="132" name="直線コネクタ 131">
          <a:extLst>
            <a:ext uri="{FF2B5EF4-FFF2-40B4-BE49-F238E27FC236}">
              <a16:creationId xmlns:a16="http://schemas.microsoft.com/office/drawing/2014/main" id="{D5E7F657-5DB4-410C-B707-BDABC8F52642}"/>
            </a:ext>
          </a:extLst>
        </xdr:cNvPr>
        <xdr:cNvCxnSpPr/>
      </xdr:nvCxnSpPr>
      <xdr:spPr>
        <a:xfrm>
          <a:off x="3752850" y="10240433"/>
          <a:ext cx="762000" cy="44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144232</xdr:rowOff>
    </xdr:from>
    <xdr:ext cx="762000" cy="259045"/>
    <xdr:sp macro="" textlink="">
      <xdr:nvSpPr>
        <xdr:cNvPr id="133" name="財政構造の弾力性平均値テキスト">
          <a:extLst>
            <a:ext uri="{FF2B5EF4-FFF2-40B4-BE49-F238E27FC236}">
              <a16:creationId xmlns:a16="http://schemas.microsoft.com/office/drawing/2014/main" id="{F2CC7698-8A46-4BFC-B99A-F61BC65AC32E}"/>
            </a:ext>
          </a:extLst>
        </xdr:cNvPr>
        <xdr:cNvSpPr txBox="1"/>
      </xdr:nvSpPr>
      <xdr:spPr>
        <a:xfrm>
          <a:off x="4584700" y="10215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127705</xdr:rowOff>
    </xdr:from>
    <xdr:to>
      <xdr:col>23</xdr:col>
      <xdr:colOff>184150</xdr:colOff>
      <xdr:row>63</xdr:row>
      <xdr:rowOff>57855</xdr:rowOff>
    </xdr:to>
    <xdr:sp macro="" textlink="">
      <xdr:nvSpPr>
        <xdr:cNvPr id="134" name="フローチャート: 判断 133">
          <a:extLst>
            <a:ext uri="{FF2B5EF4-FFF2-40B4-BE49-F238E27FC236}">
              <a16:creationId xmlns:a16="http://schemas.microsoft.com/office/drawing/2014/main" id="{4949C6A5-C10F-490D-85D2-E532BB3BE159}"/>
            </a:ext>
          </a:extLst>
        </xdr:cNvPr>
        <xdr:cNvSpPr/>
      </xdr:nvSpPr>
      <xdr:spPr>
        <a:xfrm>
          <a:off x="4464050" y="103639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4233</xdr:rowOff>
    </xdr:from>
    <xdr:to>
      <xdr:col>19</xdr:col>
      <xdr:colOff>133350</xdr:colOff>
      <xdr:row>64</xdr:row>
      <xdr:rowOff>36689</xdr:rowOff>
    </xdr:to>
    <xdr:cxnSp macro="">
      <xdr:nvCxnSpPr>
        <xdr:cNvPr id="135" name="直線コネクタ 134">
          <a:extLst>
            <a:ext uri="{FF2B5EF4-FFF2-40B4-BE49-F238E27FC236}">
              <a16:creationId xmlns:a16="http://schemas.microsoft.com/office/drawing/2014/main" id="{FFC03FB1-117D-4362-B019-4F5C27A0728E}"/>
            </a:ext>
          </a:extLst>
        </xdr:cNvPr>
        <xdr:cNvCxnSpPr/>
      </xdr:nvCxnSpPr>
      <xdr:spPr>
        <a:xfrm flipV="1">
          <a:off x="2940050" y="10240433"/>
          <a:ext cx="812800" cy="36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14817</xdr:rowOff>
    </xdr:from>
    <xdr:to>
      <xdr:col>19</xdr:col>
      <xdr:colOff>184150</xdr:colOff>
      <xdr:row>60</xdr:row>
      <xdr:rowOff>116417</xdr:rowOff>
    </xdr:to>
    <xdr:sp macro="" textlink="">
      <xdr:nvSpPr>
        <xdr:cNvPr id="136" name="フローチャート: 判断 135">
          <a:extLst>
            <a:ext uri="{FF2B5EF4-FFF2-40B4-BE49-F238E27FC236}">
              <a16:creationId xmlns:a16="http://schemas.microsoft.com/office/drawing/2014/main" id="{82FB04B0-F816-4B88-9D33-C3A41D5550C5}"/>
            </a:ext>
          </a:extLst>
        </xdr:cNvPr>
        <xdr:cNvSpPr/>
      </xdr:nvSpPr>
      <xdr:spPr>
        <a:xfrm>
          <a:off x="3702050" y="992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126594</xdr:rowOff>
    </xdr:from>
    <xdr:ext cx="736600" cy="259045"/>
    <xdr:sp macro="" textlink="">
      <xdr:nvSpPr>
        <xdr:cNvPr id="137" name="テキスト ボックス 136">
          <a:extLst>
            <a:ext uri="{FF2B5EF4-FFF2-40B4-BE49-F238E27FC236}">
              <a16:creationId xmlns:a16="http://schemas.microsoft.com/office/drawing/2014/main" id="{7897596B-9776-4F9E-BD97-F137D52F9FC8}"/>
            </a:ext>
          </a:extLst>
        </xdr:cNvPr>
        <xdr:cNvSpPr txBox="1"/>
      </xdr:nvSpPr>
      <xdr:spPr>
        <a:xfrm>
          <a:off x="3409950" y="9702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36689</xdr:rowOff>
    </xdr:from>
    <xdr:to>
      <xdr:col>15</xdr:col>
      <xdr:colOff>82550</xdr:colOff>
      <xdr:row>64</xdr:row>
      <xdr:rowOff>143933</xdr:rowOff>
    </xdr:to>
    <xdr:cxnSp macro="">
      <xdr:nvCxnSpPr>
        <xdr:cNvPr id="138" name="直線コネクタ 137">
          <a:extLst>
            <a:ext uri="{FF2B5EF4-FFF2-40B4-BE49-F238E27FC236}">
              <a16:creationId xmlns:a16="http://schemas.microsoft.com/office/drawing/2014/main" id="{EE06AA14-8E2A-4EA3-96DA-9243ED74173F}"/>
            </a:ext>
          </a:extLst>
        </xdr:cNvPr>
        <xdr:cNvCxnSpPr/>
      </xdr:nvCxnSpPr>
      <xdr:spPr>
        <a:xfrm flipV="1">
          <a:off x="2127250" y="10603089"/>
          <a:ext cx="8128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117122</xdr:rowOff>
    </xdr:from>
    <xdr:to>
      <xdr:col>15</xdr:col>
      <xdr:colOff>133350</xdr:colOff>
      <xdr:row>64</xdr:row>
      <xdr:rowOff>47272</xdr:rowOff>
    </xdr:to>
    <xdr:sp macro="" textlink="">
      <xdr:nvSpPr>
        <xdr:cNvPr id="139" name="フローチャート: 判断 138">
          <a:extLst>
            <a:ext uri="{FF2B5EF4-FFF2-40B4-BE49-F238E27FC236}">
              <a16:creationId xmlns:a16="http://schemas.microsoft.com/office/drawing/2014/main" id="{9A611097-CA86-49F9-A397-7C6698473AA4}"/>
            </a:ext>
          </a:extLst>
        </xdr:cNvPr>
        <xdr:cNvSpPr/>
      </xdr:nvSpPr>
      <xdr:spPr>
        <a:xfrm>
          <a:off x="2889250" y="1051842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57449</xdr:rowOff>
    </xdr:from>
    <xdr:ext cx="762000" cy="259045"/>
    <xdr:sp macro="" textlink="">
      <xdr:nvSpPr>
        <xdr:cNvPr id="140" name="テキスト ボックス 139">
          <a:extLst>
            <a:ext uri="{FF2B5EF4-FFF2-40B4-BE49-F238E27FC236}">
              <a16:creationId xmlns:a16="http://schemas.microsoft.com/office/drawing/2014/main" id="{5DA05DB3-E82E-4F0A-824A-95716D8EA34E}"/>
            </a:ext>
          </a:extLst>
        </xdr:cNvPr>
        <xdr:cNvSpPr txBox="1"/>
      </xdr:nvSpPr>
      <xdr:spPr>
        <a:xfrm>
          <a:off x="2597150" y="1029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103717</xdr:rowOff>
    </xdr:from>
    <xdr:to>
      <xdr:col>11</xdr:col>
      <xdr:colOff>31750</xdr:colOff>
      <xdr:row>64</xdr:row>
      <xdr:rowOff>143933</xdr:rowOff>
    </xdr:to>
    <xdr:cxnSp macro="">
      <xdr:nvCxnSpPr>
        <xdr:cNvPr id="141" name="直線コネクタ 140">
          <a:extLst>
            <a:ext uri="{FF2B5EF4-FFF2-40B4-BE49-F238E27FC236}">
              <a16:creationId xmlns:a16="http://schemas.microsoft.com/office/drawing/2014/main" id="{C15AD90C-9686-4964-A132-3751CBF2271B}"/>
            </a:ext>
          </a:extLst>
        </xdr:cNvPr>
        <xdr:cNvCxnSpPr/>
      </xdr:nvCxnSpPr>
      <xdr:spPr>
        <a:xfrm>
          <a:off x="1333500" y="10670117"/>
          <a:ext cx="79375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117122</xdr:rowOff>
    </xdr:from>
    <xdr:to>
      <xdr:col>11</xdr:col>
      <xdr:colOff>82550</xdr:colOff>
      <xdr:row>64</xdr:row>
      <xdr:rowOff>47272</xdr:rowOff>
    </xdr:to>
    <xdr:sp macro="" textlink="">
      <xdr:nvSpPr>
        <xdr:cNvPr id="142" name="フローチャート: 判断 141">
          <a:extLst>
            <a:ext uri="{FF2B5EF4-FFF2-40B4-BE49-F238E27FC236}">
              <a16:creationId xmlns:a16="http://schemas.microsoft.com/office/drawing/2014/main" id="{0F059834-439F-4E98-8DF6-8298B1CFBE65}"/>
            </a:ext>
          </a:extLst>
        </xdr:cNvPr>
        <xdr:cNvSpPr/>
      </xdr:nvSpPr>
      <xdr:spPr>
        <a:xfrm>
          <a:off x="2095500" y="1051842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57449</xdr:rowOff>
    </xdr:from>
    <xdr:ext cx="762000" cy="259045"/>
    <xdr:sp macro="" textlink="">
      <xdr:nvSpPr>
        <xdr:cNvPr id="143" name="テキスト ボックス 142">
          <a:extLst>
            <a:ext uri="{FF2B5EF4-FFF2-40B4-BE49-F238E27FC236}">
              <a16:creationId xmlns:a16="http://schemas.microsoft.com/office/drawing/2014/main" id="{F7E98106-ED33-422C-ACB2-AE2055EF764D}"/>
            </a:ext>
          </a:extLst>
        </xdr:cNvPr>
        <xdr:cNvSpPr txBox="1"/>
      </xdr:nvSpPr>
      <xdr:spPr>
        <a:xfrm>
          <a:off x="1784350" y="1029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36689</xdr:rowOff>
    </xdr:from>
    <xdr:to>
      <xdr:col>7</xdr:col>
      <xdr:colOff>31750</xdr:colOff>
      <xdr:row>63</xdr:row>
      <xdr:rowOff>138289</xdr:rowOff>
    </xdr:to>
    <xdr:sp macro="" textlink="">
      <xdr:nvSpPr>
        <xdr:cNvPr id="144" name="フローチャート: 判断 143">
          <a:extLst>
            <a:ext uri="{FF2B5EF4-FFF2-40B4-BE49-F238E27FC236}">
              <a16:creationId xmlns:a16="http://schemas.microsoft.com/office/drawing/2014/main" id="{731C4D41-A35C-42FD-B8F7-8AD1B7D1EB9D}"/>
            </a:ext>
          </a:extLst>
        </xdr:cNvPr>
        <xdr:cNvSpPr/>
      </xdr:nvSpPr>
      <xdr:spPr>
        <a:xfrm>
          <a:off x="1282700" y="1043798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148466</xdr:rowOff>
    </xdr:from>
    <xdr:ext cx="762000" cy="259045"/>
    <xdr:sp macro="" textlink="">
      <xdr:nvSpPr>
        <xdr:cNvPr id="145" name="テキスト ボックス 144">
          <a:extLst>
            <a:ext uri="{FF2B5EF4-FFF2-40B4-BE49-F238E27FC236}">
              <a16:creationId xmlns:a16="http://schemas.microsoft.com/office/drawing/2014/main" id="{45A0B36A-8E03-43D6-8447-6935B8A95AD0}"/>
            </a:ext>
          </a:extLst>
        </xdr:cNvPr>
        <xdr:cNvSpPr txBox="1"/>
      </xdr:nvSpPr>
      <xdr:spPr>
        <a:xfrm>
          <a:off x="971550" y="10219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CAF8FF23-3AFE-4518-BBEF-3CF65635505B}"/>
            </a:ext>
          </a:extLst>
        </xdr:cNvPr>
        <xdr:cNvSpPr txBox="1"/>
      </xdr:nvSpPr>
      <xdr:spPr>
        <a:xfrm>
          <a:off x="4318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FA50B7F5-1A5F-4B29-941A-DD185822DC67}"/>
            </a:ext>
          </a:extLst>
        </xdr:cNvPr>
        <xdr:cNvSpPr txBox="1"/>
      </xdr:nvSpPr>
      <xdr:spPr>
        <a:xfrm>
          <a:off x="355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87DCDB6C-D20B-42AE-9A31-312110078FE2}"/>
            </a:ext>
          </a:extLst>
        </xdr:cNvPr>
        <xdr:cNvSpPr txBox="1"/>
      </xdr:nvSpPr>
      <xdr:spPr>
        <a:xfrm>
          <a:off x="27432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1B31BE6-0647-4148-943B-8E949006484B}"/>
            </a:ext>
          </a:extLst>
        </xdr:cNvPr>
        <xdr:cNvSpPr txBox="1"/>
      </xdr:nvSpPr>
      <xdr:spPr>
        <a:xfrm>
          <a:off x="19304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18BA3F2-CD9B-4D9C-B524-2DDF816EFF57}"/>
            </a:ext>
          </a:extLst>
        </xdr:cNvPr>
        <xdr:cNvSpPr txBox="1"/>
      </xdr:nvSpPr>
      <xdr:spPr>
        <a:xfrm>
          <a:off x="11366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66322</xdr:rowOff>
    </xdr:from>
    <xdr:to>
      <xdr:col>23</xdr:col>
      <xdr:colOff>184150</xdr:colOff>
      <xdr:row>64</xdr:row>
      <xdr:rowOff>167922</xdr:rowOff>
    </xdr:to>
    <xdr:sp macro="" textlink="">
      <xdr:nvSpPr>
        <xdr:cNvPr id="151" name="楕円 150">
          <a:extLst>
            <a:ext uri="{FF2B5EF4-FFF2-40B4-BE49-F238E27FC236}">
              <a16:creationId xmlns:a16="http://schemas.microsoft.com/office/drawing/2014/main" id="{364C2D1C-7612-4834-A39D-AFEA5C62D2B3}"/>
            </a:ext>
          </a:extLst>
        </xdr:cNvPr>
        <xdr:cNvSpPr/>
      </xdr:nvSpPr>
      <xdr:spPr>
        <a:xfrm>
          <a:off x="4464050" y="1063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38399</xdr:rowOff>
    </xdr:from>
    <xdr:ext cx="762000" cy="259045"/>
    <xdr:sp macro="" textlink="">
      <xdr:nvSpPr>
        <xdr:cNvPr id="152" name="財政構造の弾力性該当値テキスト">
          <a:extLst>
            <a:ext uri="{FF2B5EF4-FFF2-40B4-BE49-F238E27FC236}">
              <a16:creationId xmlns:a16="http://schemas.microsoft.com/office/drawing/2014/main" id="{8E1E1587-F48E-4424-8C47-7CA34B04226D}"/>
            </a:ext>
          </a:extLst>
        </xdr:cNvPr>
        <xdr:cNvSpPr txBox="1"/>
      </xdr:nvSpPr>
      <xdr:spPr>
        <a:xfrm>
          <a:off x="4584700" y="106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124883</xdr:rowOff>
    </xdr:from>
    <xdr:to>
      <xdr:col>19</xdr:col>
      <xdr:colOff>184150</xdr:colOff>
      <xdr:row>62</xdr:row>
      <xdr:rowOff>55033</xdr:rowOff>
    </xdr:to>
    <xdr:sp macro="" textlink="">
      <xdr:nvSpPr>
        <xdr:cNvPr id="153" name="楕円 152">
          <a:extLst>
            <a:ext uri="{FF2B5EF4-FFF2-40B4-BE49-F238E27FC236}">
              <a16:creationId xmlns:a16="http://schemas.microsoft.com/office/drawing/2014/main" id="{7C6833C8-14B8-46F3-8195-9516629B4F5B}"/>
            </a:ext>
          </a:extLst>
        </xdr:cNvPr>
        <xdr:cNvSpPr/>
      </xdr:nvSpPr>
      <xdr:spPr>
        <a:xfrm>
          <a:off x="3702050" y="1019598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39810</xdr:rowOff>
    </xdr:from>
    <xdr:ext cx="736600" cy="259045"/>
    <xdr:sp macro="" textlink="">
      <xdr:nvSpPr>
        <xdr:cNvPr id="154" name="テキスト ボックス 153">
          <a:extLst>
            <a:ext uri="{FF2B5EF4-FFF2-40B4-BE49-F238E27FC236}">
              <a16:creationId xmlns:a16="http://schemas.microsoft.com/office/drawing/2014/main" id="{73562E12-8187-44C9-BB0E-18550B530C73}"/>
            </a:ext>
          </a:extLst>
        </xdr:cNvPr>
        <xdr:cNvSpPr txBox="1"/>
      </xdr:nvSpPr>
      <xdr:spPr>
        <a:xfrm>
          <a:off x="3409950" y="10276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157339</xdr:rowOff>
    </xdr:from>
    <xdr:to>
      <xdr:col>15</xdr:col>
      <xdr:colOff>133350</xdr:colOff>
      <xdr:row>64</xdr:row>
      <xdr:rowOff>87489</xdr:rowOff>
    </xdr:to>
    <xdr:sp macro="" textlink="">
      <xdr:nvSpPr>
        <xdr:cNvPr id="155" name="楕円 154">
          <a:extLst>
            <a:ext uri="{FF2B5EF4-FFF2-40B4-BE49-F238E27FC236}">
              <a16:creationId xmlns:a16="http://schemas.microsoft.com/office/drawing/2014/main" id="{891E34B9-5654-4B4C-B1D4-7409D3611729}"/>
            </a:ext>
          </a:extLst>
        </xdr:cNvPr>
        <xdr:cNvSpPr/>
      </xdr:nvSpPr>
      <xdr:spPr>
        <a:xfrm>
          <a:off x="2889250" y="1055863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72266</xdr:rowOff>
    </xdr:from>
    <xdr:ext cx="762000" cy="259045"/>
    <xdr:sp macro="" textlink="">
      <xdr:nvSpPr>
        <xdr:cNvPr id="156" name="テキスト ボックス 155">
          <a:extLst>
            <a:ext uri="{FF2B5EF4-FFF2-40B4-BE49-F238E27FC236}">
              <a16:creationId xmlns:a16="http://schemas.microsoft.com/office/drawing/2014/main" id="{BA1C7C37-2848-4CF5-B44A-3FBD44E676C1}"/>
            </a:ext>
          </a:extLst>
        </xdr:cNvPr>
        <xdr:cNvSpPr txBox="1"/>
      </xdr:nvSpPr>
      <xdr:spPr>
        <a:xfrm>
          <a:off x="2597150" y="10638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93133</xdr:rowOff>
    </xdr:from>
    <xdr:to>
      <xdr:col>11</xdr:col>
      <xdr:colOff>82550</xdr:colOff>
      <xdr:row>65</xdr:row>
      <xdr:rowOff>23283</xdr:rowOff>
    </xdr:to>
    <xdr:sp macro="" textlink="">
      <xdr:nvSpPr>
        <xdr:cNvPr id="157" name="楕円 156">
          <a:extLst>
            <a:ext uri="{FF2B5EF4-FFF2-40B4-BE49-F238E27FC236}">
              <a16:creationId xmlns:a16="http://schemas.microsoft.com/office/drawing/2014/main" id="{39695773-83C4-4D25-BED8-777CFDDF69E9}"/>
            </a:ext>
          </a:extLst>
        </xdr:cNvPr>
        <xdr:cNvSpPr/>
      </xdr:nvSpPr>
      <xdr:spPr>
        <a:xfrm>
          <a:off x="2095500" y="1065953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8060</xdr:rowOff>
    </xdr:from>
    <xdr:ext cx="762000" cy="259045"/>
    <xdr:sp macro="" textlink="">
      <xdr:nvSpPr>
        <xdr:cNvPr id="158" name="テキスト ボックス 157">
          <a:extLst>
            <a:ext uri="{FF2B5EF4-FFF2-40B4-BE49-F238E27FC236}">
              <a16:creationId xmlns:a16="http://schemas.microsoft.com/office/drawing/2014/main" id="{F10862AF-8DC1-4E29-B6A1-759370F6D73A}"/>
            </a:ext>
          </a:extLst>
        </xdr:cNvPr>
        <xdr:cNvSpPr txBox="1"/>
      </xdr:nvSpPr>
      <xdr:spPr>
        <a:xfrm>
          <a:off x="1784350" y="10739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52917</xdr:rowOff>
    </xdr:from>
    <xdr:to>
      <xdr:col>7</xdr:col>
      <xdr:colOff>31750</xdr:colOff>
      <xdr:row>64</xdr:row>
      <xdr:rowOff>154517</xdr:rowOff>
    </xdr:to>
    <xdr:sp macro="" textlink="">
      <xdr:nvSpPr>
        <xdr:cNvPr id="159" name="楕円 158">
          <a:extLst>
            <a:ext uri="{FF2B5EF4-FFF2-40B4-BE49-F238E27FC236}">
              <a16:creationId xmlns:a16="http://schemas.microsoft.com/office/drawing/2014/main" id="{3F865DC3-8891-480B-A03C-D57848894126}"/>
            </a:ext>
          </a:extLst>
        </xdr:cNvPr>
        <xdr:cNvSpPr/>
      </xdr:nvSpPr>
      <xdr:spPr>
        <a:xfrm>
          <a:off x="1282700" y="1061931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139294</xdr:rowOff>
    </xdr:from>
    <xdr:ext cx="762000" cy="259045"/>
    <xdr:sp macro="" textlink="">
      <xdr:nvSpPr>
        <xdr:cNvPr id="160" name="テキスト ボックス 159">
          <a:extLst>
            <a:ext uri="{FF2B5EF4-FFF2-40B4-BE49-F238E27FC236}">
              <a16:creationId xmlns:a16="http://schemas.microsoft.com/office/drawing/2014/main" id="{7250BF3F-C9FF-4D23-8E47-BA2C391FF7C0}"/>
            </a:ext>
          </a:extLst>
        </xdr:cNvPr>
        <xdr:cNvSpPr txBox="1"/>
      </xdr:nvSpPr>
      <xdr:spPr>
        <a:xfrm>
          <a:off x="971550" y="10705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B52CE030-A9DA-4F30-A749-48FF17CC5077}"/>
            </a:ext>
          </a:extLst>
        </xdr:cNvPr>
        <xdr:cNvSpPr/>
      </xdr:nvSpPr>
      <xdr:spPr>
        <a:xfrm>
          <a:off x="7048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22736714-C3FF-4174-91F6-00FCFC8F834F}"/>
            </a:ext>
          </a:extLst>
        </xdr:cNvPr>
        <xdr:cNvSpPr txBox="1"/>
      </xdr:nvSpPr>
      <xdr:spPr>
        <a:xfrm>
          <a:off x="746553" y="125222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200C1C42-EDD7-47BB-918E-D5BA12F367AA}"/>
            </a:ext>
          </a:extLst>
        </xdr:cNvPr>
        <xdr:cNvSpPr txBox="1"/>
      </xdr:nvSpPr>
      <xdr:spPr>
        <a:xfrm>
          <a:off x="3787347" y="124968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[185,485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C3A901D2-6956-48B1-B3F4-B50A9BBED006}"/>
            </a:ext>
          </a:extLst>
        </xdr:cNvPr>
        <xdr:cNvSpPr/>
      </xdr:nvSpPr>
      <xdr:spPr>
        <a:xfrm>
          <a:off x="5372100" y="1241425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82BC13A0-B5A1-41EE-9F2E-B1E2BA09122D}"/>
            </a:ext>
          </a:extLst>
        </xdr:cNvPr>
        <xdr:cNvSpPr/>
      </xdr:nvSpPr>
      <xdr:spPr>
        <a:xfrm>
          <a:off x="5372100" y="125984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30DFC4AE-4AD8-4117-AA85-19F44466F746}"/>
            </a:ext>
          </a:extLst>
        </xdr:cNvPr>
        <xdr:cNvSpPr/>
      </xdr:nvSpPr>
      <xdr:spPr>
        <a:xfrm>
          <a:off x="687070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7976C76C-9BEF-433C-A3B5-3301E61C095F}"/>
            </a:ext>
          </a:extLst>
        </xdr:cNvPr>
        <xdr:cNvSpPr/>
      </xdr:nvSpPr>
      <xdr:spPr>
        <a:xfrm>
          <a:off x="687070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F7E20612-935F-4AB3-8AED-BE8F56586F25}"/>
            </a:ext>
          </a:extLst>
        </xdr:cNvPr>
        <xdr:cNvSpPr/>
      </xdr:nvSpPr>
      <xdr:spPr>
        <a:xfrm>
          <a:off x="819785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B269F9B1-2646-4074-84D8-2A2BB861DD2F}"/>
            </a:ext>
          </a:extLst>
        </xdr:cNvPr>
        <xdr:cNvSpPr/>
      </xdr:nvSpPr>
      <xdr:spPr>
        <a:xfrm>
          <a:off x="819785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510EF63-91B8-44BA-BE83-60CBEFC1EB47}"/>
            </a:ext>
          </a:extLst>
        </xdr:cNvPr>
        <xdr:cNvSpPr/>
      </xdr:nvSpPr>
      <xdr:spPr>
        <a:xfrm>
          <a:off x="7048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C446388E-360C-4DC4-B4BF-D5E07C6CA221}"/>
            </a:ext>
          </a:extLst>
        </xdr:cNvPr>
        <xdr:cNvSpPr/>
      </xdr:nvSpPr>
      <xdr:spPr>
        <a:xfrm>
          <a:off x="54991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7B2853AB-5DC3-45A3-AF51-E620E2259818}"/>
            </a:ext>
          </a:extLst>
        </xdr:cNvPr>
        <xdr:cNvSpPr/>
      </xdr:nvSpPr>
      <xdr:spPr>
        <a:xfrm>
          <a:off x="5499100" y="12903200"/>
          <a:ext cx="34544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F36ED1F1-3601-4781-8756-078B220F1224}"/>
            </a:ext>
          </a:extLst>
        </xdr:cNvPr>
        <xdr:cNvSpPr txBox="1"/>
      </xdr:nvSpPr>
      <xdr:spPr>
        <a:xfrm>
          <a:off x="5607050" y="13208000"/>
          <a:ext cx="525145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令和３年度の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175,882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9,603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185,485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円となっており、依然として類似団体平均を上回っている。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前年度を上回っているのは、学校給食の公会計化に伴う学校給食の食材調達費の皆増等により物件費が増加している一方で、人口が前年比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％の減となっていることなどが主な要因となっていると考えられる。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引き続き、財政運営方針（令和６年度～令和９年度）に掲げた方策を着実に実行しながら業務改革に取り組んでいく。</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1A907401-7BEE-4825-97EE-D0BE8A45C18C}"/>
            </a:ext>
          </a:extLst>
        </xdr:cNvPr>
        <xdr:cNvSpPr txBox="1"/>
      </xdr:nvSpPr>
      <xdr:spPr>
        <a:xfrm>
          <a:off x="666750" y="127190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8E0DCB51-F7F9-4D71-91DB-3F83210CD809}"/>
            </a:ext>
          </a:extLst>
        </xdr:cNvPr>
        <xdr:cNvCxnSpPr/>
      </xdr:nvCxnSpPr>
      <xdr:spPr>
        <a:xfrm>
          <a:off x="7048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E8604527-CEE2-4DA4-A4E8-7232581D5DF4}"/>
            </a:ext>
          </a:extLst>
        </xdr:cNvPr>
        <xdr:cNvSpPr txBox="1"/>
      </xdr:nvSpPr>
      <xdr:spPr>
        <a:xfrm>
          <a:off x="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a:extLst>
            <a:ext uri="{FF2B5EF4-FFF2-40B4-BE49-F238E27FC236}">
              <a16:creationId xmlns:a16="http://schemas.microsoft.com/office/drawing/2014/main" id="{C4ED9025-5534-4DA1-AC77-395CCD4DB02F}"/>
            </a:ext>
          </a:extLst>
        </xdr:cNvPr>
        <xdr:cNvCxnSpPr/>
      </xdr:nvCxnSpPr>
      <xdr:spPr>
        <a:xfrm>
          <a:off x="704850" y="147637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a:extLst>
            <a:ext uri="{FF2B5EF4-FFF2-40B4-BE49-F238E27FC236}">
              <a16:creationId xmlns:a16="http://schemas.microsoft.com/office/drawing/2014/main" id="{7163494B-39AC-4018-8C33-DC0129D83D6F}"/>
            </a:ext>
          </a:extLst>
        </xdr:cNvPr>
        <xdr:cNvSpPr txBox="1"/>
      </xdr:nvSpPr>
      <xdr:spPr>
        <a:xfrm>
          <a:off x="0" y="146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a:extLst>
            <a:ext uri="{FF2B5EF4-FFF2-40B4-BE49-F238E27FC236}">
              <a16:creationId xmlns:a16="http://schemas.microsoft.com/office/drawing/2014/main" id="{21F28B50-6D53-4C67-9699-C73B1A783EBB}"/>
            </a:ext>
          </a:extLst>
        </xdr:cNvPr>
        <xdr:cNvCxnSpPr/>
      </xdr:nvCxnSpPr>
      <xdr:spPr>
        <a:xfrm>
          <a:off x="704850" y="14300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a:extLst>
            <a:ext uri="{FF2B5EF4-FFF2-40B4-BE49-F238E27FC236}">
              <a16:creationId xmlns:a16="http://schemas.microsoft.com/office/drawing/2014/main" id="{6F6DD3AA-F1C5-4377-B4DD-3B48F122475A}"/>
            </a:ext>
          </a:extLst>
        </xdr:cNvPr>
        <xdr:cNvSpPr txBox="1"/>
      </xdr:nvSpPr>
      <xdr:spPr>
        <a:xfrm>
          <a:off x="0" y="1416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a:extLst>
            <a:ext uri="{FF2B5EF4-FFF2-40B4-BE49-F238E27FC236}">
              <a16:creationId xmlns:a16="http://schemas.microsoft.com/office/drawing/2014/main" id="{59E32B62-8116-45C3-A674-1FE79A5E5BDA}"/>
            </a:ext>
          </a:extLst>
        </xdr:cNvPr>
        <xdr:cNvCxnSpPr/>
      </xdr:nvCxnSpPr>
      <xdr:spPr>
        <a:xfrm>
          <a:off x="704850" y="138366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a:extLst>
            <a:ext uri="{FF2B5EF4-FFF2-40B4-BE49-F238E27FC236}">
              <a16:creationId xmlns:a16="http://schemas.microsoft.com/office/drawing/2014/main" id="{65F25C32-A9D2-43A1-846A-C04849C374E0}"/>
            </a:ext>
          </a:extLst>
        </xdr:cNvPr>
        <xdr:cNvSpPr txBox="1"/>
      </xdr:nvSpPr>
      <xdr:spPr>
        <a:xfrm>
          <a:off x="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a:extLst>
            <a:ext uri="{FF2B5EF4-FFF2-40B4-BE49-F238E27FC236}">
              <a16:creationId xmlns:a16="http://schemas.microsoft.com/office/drawing/2014/main" id="{6323C1A3-5229-434B-9EB9-DBC79A290289}"/>
            </a:ext>
          </a:extLst>
        </xdr:cNvPr>
        <xdr:cNvCxnSpPr/>
      </xdr:nvCxnSpPr>
      <xdr:spPr>
        <a:xfrm>
          <a:off x="704850" y="133731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a:extLst>
            <a:ext uri="{FF2B5EF4-FFF2-40B4-BE49-F238E27FC236}">
              <a16:creationId xmlns:a16="http://schemas.microsoft.com/office/drawing/2014/main" id="{10D8363F-00A8-478D-96D7-503C7CECCF3A}"/>
            </a:ext>
          </a:extLst>
        </xdr:cNvPr>
        <xdr:cNvSpPr txBox="1"/>
      </xdr:nvSpPr>
      <xdr:spPr>
        <a:xfrm>
          <a:off x="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6DEAF18B-89A5-4FCE-8F8A-008D0543BF36}"/>
            </a:ext>
          </a:extLst>
        </xdr:cNvPr>
        <xdr:cNvCxnSpPr/>
      </xdr:nvCxnSpPr>
      <xdr:spPr>
        <a:xfrm>
          <a:off x="7048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9BC8295D-4D84-4792-AC0C-C67CFC436E9E}"/>
            </a:ext>
          </a:extLst>
        </xdr:cNvPr>
        <xdr:cNvSpPr txBox="1"/>
      </xdr:nvSpPr>
      <xdr:spPr>
        <a:xfrm>
          <a:off x="0" y="1276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59629ECB-470F-4799-AF86-822AF3BD7BD6}"/>
            </a:ext>
          </a:extLst>
        </xdr:cNvPr>
        <xdr:cNvSpPr/>
      </xdr:nvSpPr>
      <xdr:spPr>
        <a:xfrm>
          <a:off x="7048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83</xdr:row>
      <xdr:rowOff>142182</xdr:rowOff>
    </xdr:from>
    <xdr:to>
      <xdr:col>23</xdr:col>
      <xdr:colOff>133350</xdr:colOff>
      <xdr:row>89</xdr:row>
      <xdr:rowOff>131671</xdr:rowOff>
    </xdr:to>
    <xdr:cxnSp macro="">
      <xdr:nvCxnSpPr>
        <xdr:cNvPr id="188" name="直線コネクタ 187">
          <a:extLst>
            <a:ext uri="{FF2B5EF4-FFF2-40B4-BE49-F238E27FC236}">
              <a16:creationId xmlns:a16="http://schemas.microsoft.com/office/drawing/2014/main" id="{770A7F47-5CF1-4462-995C-E5EBE3F91194}"/>
            </a:ext>
          </a:extLst>
        </xdr:cNvPr>
        <xdr:cNvCxnSpPr/>
      </xdr:nvCxnSpPr>
      <xdr:spPr>
        <a:xfrm flipV="1">
          <a:off x="4514850" y="13845482"/>
          <a:ext cx="0" cy="9800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103748</xdr:rowOff>
    </xdr:from>
    <xdr:ext cx="762000" cy="259045"/>
    <xdr:sp macro="" textlink="">
      <xdr:nvSpPr>
        <xdr:cNvPr id="189" name="人件費・物件費等の状況最小値テキスト">
          <a:extLst>
            <a:ext uri="{FF2B5EF4-FFF2-40B4-BE49-F238E27FC236}">
              <a16:creationId xmlns:a16="http://schemas.microsoft.com/office/drawing/2014/main" id="{FC2AB81D-9DA2-4616-82AC-282AFFAAD719}"/>
            </a:ext>
          </a:extLst>
        </xdr:cNvPr>
        <xdr:cNvSpPr txBox="1"/>
      </xdr:nvSpPr>
      <xdr:spPr>
        <a:xfrm>
          <a:off x="4584700" y="14797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131671</xdr:rowOff>
    </xdr:from>
    <xdr:to>
      <xdr:col>24</xdr:col>
      <xdr:colOff>12700</xdr:colOff>
      <xdr:row>89</xdr:row>
      <xdr:rowOff>131671</xdr:rowOff>
    </xdr:to>
    <xdr:cxnSp macro="">
      <xdr:nvCxnSpPr>
        <xdr:cNvPr id="190" name="直線コネクタ 189">
          <a:extLst>
            <a:ext uri="{FF2B5EF4-FFF2-40B4-BE49-F238E27FC236}">
              <a16:creationId xmlns:a16="http://schemas.microsoft.com/office/drawing/2014/main" id="{EB491939-1E65-45AC-B889-7A874687C8AF}"/>
            </a:ext>
          </a:extLst>
        </xdr:cNvPr>
        <xdr:cNvCxnSpPr/>
      </xdr:nvCxnSpPr>
      <xdr:spPr>
        <a:xfrm>
          <a:off x="4425950" y="1482557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57109</xdr:rowOff>
    </xdr:from>
    <xdr:ext cx="762000" cy="259045"/>
    <xdr:sp macro="" textlink="">
      <xdr:nvSpPr>
        <xdr:cNvPr id="191" name="人件費・物件費等の状況最大値テキスト">
          <a:extLst>
            <a:ext uri="{FF2B5EF4-FFF2-40B4-BE49-F238E27FC236}">
              <a16:creationId xmlns:a16="http://schemas.microsoft.com/office/drawing/2014/main" id="{03AD785F-F9FA-4A2F-B724-F2C1917106E2}"/>
            </a:ext>
          </a:extLst>
        </xdr:cNvPr>
        <xdr:cNvSpPr txBox="1"/>
      </xdr:nvSpPr>
      <xdr:spPr>
        <a:xfrm>
          <a:off x="4584700" y="13595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83</xdr:row>
      <xdr:rowOff>142182</xdr:rowOff>
    </xdr:from>
    <xdr:to>
      <xdr:col>24</xdr:col>
      <xdr:colOff>12700</xdr:colOff>
      <xdr:row>83</xdr:row>
      <xdr:rowOff>142182</xdr:rowOff>
    </xdr:to>
    <xdr:cxnSp macro="">
      <xdr:nvCxnSpPr>
        <xdr:cNvPr id="192" name="直線コネクタ 191">
          <a:extLst>
            <a:ext uri="{FF2B5EF4-FFF2-40B4-BE49-F238E27FC236}">
              <a16:creationId xmlns:a16="http://schemas.microsoft.com/office/drawing/2014/main" id="{BC5D0D92-0AFC-4A59-ADDD-DDEBE17B4708}"/>
            </a:ext>
          </a:extLst>
        </xdr:cNvPr>
        <xdr:cNvCxnSpPr/>
      </xdr:nvCxnSpPr>
      <xdr:spPr>
        <a:xfrm>
          <a:off x="4425950" y="1384548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2232</xdr:rowOff>
    </xdr:from>
    <xdr:to>
      <xdr:col>23</xdr:col>
      <xdr:colOff>133350</xdr:colOff>
      <xdr:row>87</xdr:row>
      <xdr:rowOff>62503</xdr:rowOff>
    </xdr:to>
    <xdr:cxnSp macro="">
      <xdr:nvCxnSpPr>
        <xdr:cNvPr id="193" name="直線コネクタ 192">
          <a:extLst>
            <a:ext uri="{FF2B5EF4-FFF2-40B4-BE49-F238E27FC236}">
              <a16:creationId xmlns:a16="http://schemas.microsoft.com/office/drawing/2014/main" id="{E6B0F490-1C14-4109-93BF-807BDB47ED69}"/>
            </a:ext>
          </a:extLst>
        </xdr:cNvPr>
        <xdr:cNvCxnSpPr/>
      </xdr:nvCxnSpPr>
      <xdr:spPr>
        <a:xfrm>
          <a:off x="3752850" y="14200832"/>
          <a:ext cx="762000" cy="225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85</xdr:row>
      <xdr:rowOff>15882</xdr:rowOff>
    </xdr:from>
    <xdr:ext cx="762000" cy="259045"/>
    <xdr:sp macro="" textlink="">
      <xdr:nvSpPr>
        <xdr:cNvPr id="194" name="人件費・物件費等の状況平均値テキスト">
          <a:extLst>
            <a:ext uri="{FF2B5EF4-FFF2-40B4-BE49-F238E27FC236}">
              <a16:creationId xmlns:a16="http://schemas.microsoft.com/office/drawing/2014/main" id="{280B2D82-C6F0-4E44-B293-627F255848C1}"/>
            </a:ext>
          </a:extLst>
        </xdr:cNvPr>
        <xdr:cNvSpPr txBox="1"/>
      </xdr:nvSpPr>
      <xdr:spPr>
        <a:xfrm>
          <a:off x="4584700" y="140493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170805</xdr:rowOff>
    </xdr:from>
    <xdr:to>
      <xdr:col>23</xdr:col>
      <xdr:colOff>184150</xdr:colOff>
      <xdr:row>86</xdr:row>
      <xdr:rowOff>100955</xdr:rowOff>
    </xdr:to>
    <xdr:sp macro="" textlink="">
      <xdr:nvSpPr>
        <xdr:cNvPr id="195" name="フローチャート: 判断 194">
          <a:extLst>
            <a:ext uri="{FF2B5EF4-FFF2-40B4-BE49-F238E27FC236}">
              <a16:creationId xmlns:a16="http://schemas.microsoft.com/office/drawing/2014/main" id="{89D0778D-7604-4B3D-B177-BD4709FD8C25}"/>
            </a:ext>
          </a:extLst>
        </xdr:cNvPr>
        <xdr:cNvSpPr/>
      </xdr:nvSpPr>
      <xdr:spPr>
        <a:xfrm>
          <a:off x="4464050" y="1419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76566</xdr:rowOff>
    </xdr:from>
    <xdr:to>
      <xdr:col>19</xdr:col>
      <xdr:colOff>133350</xdr:colOff>
      <xdr:row>86</xdr:row>
      <xdr:rowOff>2232</xdr:rowOff>
    </xdr:to>
    <xdr:cxnSp macro="">
      <xdr:nvCxnSpPr>
        <xdr:cNvPr id="196" name="直線コネクタ 195">
          <a:extLst>
            <a:ext uri="{FF2B5EF4-FFF2-40B4-BE49-F238E27FC236}">
              <a16:creationId xmlns:a16="http://schemas.microsoft.com/office/drawing/2014/main" id="{0D685F6F-3A5A-4957-93D5-70D8987AA4C5}"/>
            </a:ext>
          </a:extLst>
        </xdr:cNvPr>
        <xdr:cNvCxnSpPr/>
      </xdr:nvCxnSpPr>
      <xdr:spPr>
        <a:xfrm>
          <a:off x="2940050" y="13944966"/>
          <a:ext cx="812800" cy="255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85</xdr:row>
      <xdr:rowOff>57105</xdr:rowOff>
    </xdr:from>
    <xdr:to>
      <xdr:col>19</xdr:col>
      <xdr:colOff>184150</xdr:colOff>
      <xdr:row>85</xdr:row>
      <xdr:rowOff>158705</xdr:rowOff>
    </xdr:to>
    <xdr:sp macro="" textlink="">
      <xdr:nvSpPr>
        <xdr:cNvPr id="197" name="フローチャート: 判断 196">
          <a:extLst>
            <a:ext uri="{FF2B5EF4-FFF2-40B4-BE49-F238E27FC236}">
              <a16:creationId xmlns:a16="http://schemas.microsoft.com/office/drawing/2014/main" id="{BEC1C995-FED1-44F0-BE6C-24B986C549FD}"/>
            </a:ext>
          </a:extLst>
        </xdr:cNvPr>
        <xdr:cNvSpPr/>
      </xdr:nvSpPr>
      <xdr:spPr>
        <a:xfrm>
          <a:off x="3702050" y="1409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168882</xdr:rowOff>
    </xdr:from>
    <xdr:ext cx="736600" cy="259045"/>
    <xdr:sp macro="" textlink="">
      <xdr:nvSpPr>
        <xdr:cNvPr id="198" name="テキスト ボックス 197">
          <a:extLst>
            <a:ext uri="{FF2B5EF4-FFF2-40B4-BE49-F238E27FC236}">
              <a16:creationId xmlns:a16="http://schemas.microsoft.com/office/drawing/2014/main" id="{D910F693-30D3-4B69-8FDE-516536EB0612}"/>
            </a:ext>
          </a:extLst>
        </xdr:cNvPr>
        <xdr:cNvSpPr txBox="1"/>
      </xdr:nvSpPr>
      <xdr:spPr>
        <a:xfrm>
          <a:off x="3409950" y="13865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115083</xdr:rowOff>
    </xdr:from>
    <xdr:to>
      <xdr:col>15</xdr:col>
      <xdr:colOff>82550</xdr:colOff>
      <xdr:row>84</xdr:row>
      <xdr:rowOff>76566</xdr:rowOff>
    </xdr:to>
    <xdr:cxnSp macro="">
      <xdr:nvCxnSpPr>
        <xdr:cNvPr id="199" name="直線コネクタ 198">
          <a:extLst>
            <a:ext uri="{FF2B5EF4-FFF2-40B4-BE49-F238E27FC236}">
              <a16:creationId xmlns:a16="http://schemas.microsoft.com/office/drawing/2014/main" id="{73DEE404-48B6-4C26-8141-4E2DB768439F}"/>
            </a:ext>
          </a:extLst>
        </xdr:cNvPr>
        <xdr:cNvCxnSpPr/>
      </xdr:nvCxnSpPr>
      <xdr:spPr>
        <a:xfrm>
          <a:off x="2127250" y="13818383"/>
          <a:ext cx="812800" cy="126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90343</xdr:rowOff>
    </xdr:from>
    <xdr:to>
      <xdr:col>15</xdr:col>
      <xdr:colOff>133350</xdr:colOff>
      <xdr:row>84</xdr:row>
      <xdr:rowOff>20493</xdr:rowOff>
    </xdr:to>
    <xdr:sp macro="" textlink="">
      <xdr:nvSpPr>
        <xdr:cNvPr id="200" name="フローチャート: 判断 199">
          <a:extLst>
            <a:ext uri="{FF2B5EF4-FFF2-40B4-BE49-F238E27FC236}">
              <a16:creationId xmlns:a16="http://schemas.microsoft.com/office/drawing/2014/main" id="{370DDDAE-5CE4-4FF1-8911-4851165092A1}"/>
            </a:ext>
          </a:extLst>
        </xdr:cNvPr>
        <xdr:cNvSpPr/>
      </xdr:nvSpPr>
      <xdr:spPr>
        <a:xfrm>
          <a:off x="2889250" y="1379364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30670</xdr:rowOff>
    </xdr:from>
    <xdr:ext cx="762000" cy="259045"/>
    <xdr:sp macro="" textlink="">
      <xdr:nvSpPr>
        <xdr:cNvPr id="201" name="テキスト ボックス 200">
          <a:extLst>
            <a:ext uri="{FF2B5EF4-FFF2-40B4-BE49-F238E27FC236}">
              <a16:creationId xmlns:a16="http://schemas.microsoft.com/office/drawing/2014/main" id="{BA04A543-7AB8-4504-9384-CF52E1DC4A15}"/>
            </a:ext>
          </a:extLst>
        </xdr:cNvPr>
        <xdr:cNvSpPr txBox="1"/>
      </xdr:nvSpPr>
      <xdr:spPr>
        <a:xfrm>
          <a:off x="2597150" y="1356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90591</xdr:rowOff>
    </xdr:from>
    <xdr:to>
      <xdr:col>11</xdr:col>
      <xdr:colOff>31750</xdr:colOff>
      <xdr:row>83</xdr:row>
      <xdr:rowOff>115083</xdr:rowOff>
    </xdr:to>
    <xdr:cxnSp macro="">
      <xdr:nvCxnSpPr>
        <xdr:cNvPr id="202" name="直線コネクタ 201">
          <a:extLst>
            <a:ext uri="{FF2B5EF4-FFF2-40B4-BE49-F238E27FC236}">
              <a16:creationId xmlns:a16="http://schemas.microsoft.com/office/drawing/2014/main" id="{06F0FA28-A9A7-46E6-93EC-C9444823BDC5}"/>
            </a:ext>
          </a:extLst>
        </xdr:cNvPr>
        <xdr:cNvCxnSpPr/>
      </xdr:nvCxnSpPr>
      <xdr:spPr>
        <a:xfrm>
          <a:off x="1333500" y="13793891"/>
          <a:ext cx="79375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84534</xdr:rowOff>
    </xdr:from>
    <xdr:to>
      <xdr:col>11</xdr:col>
      <xdr:colOff>82550</xdr:colOff>
      <xdr:row>83</xdr:row>
      <xdr:rowOff>14684</xdr:rowOff>
    </xdr:to>
    <xdr:sp macro="" textlink="">
      <xdr:nvSpPr>
        <xdr:cNvPr id="203" name="フローチャート: 判断 202">
          <a:extLst>
            <a:ext uri="{FF2B5EF4-FFF2-40B4-BE49-F238E27FC236}">
              <a16:creationId xmlns:a16="http://schemas.microsoft.com/office/drawing/2014/main" id="{F460EF61-738D-4048-A4B9-956CDBCF3A69}"/>
            </a:ext>
          </a:extLst>
        </xdr:cNvPr>
        <xdr:cNvSpPr/>
      </xdr:nvSpPr>
      <xdr:spPr>
        <a:xfrm>
          <a:off x="2095500" y="1362273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24861</xdr:rowOff>
    </xdr:from>
    <xdr:ext cx="762000" cy="259045"/>
    <xdr:sp macro="" textlink="">
      <xdr:nvSpPr>
        <xdr:cNvPr id="204" name="テキスト ボックス 203">
          <a:extLst>
            <a:ext uri="{FF2B5EF4-FFF2-40B4-BE49-F238E27FC236}">
              <a16:creationId xmlns:a16="http://schemas.microsoft.com/office/drawing/2014/main" id="{C9F24B44-2F6A-4877-9023-395F725AE80C}"/>
            </a:ext>
          </a:extLst>
        </xdr:cNvPr>
        <xdr:cNvSpPr txBox="1"/>
      </xdr:nvSpPr>
      <xdr:spPr>
        <a:xfrm>
          <a:off x="1784350" y="13397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29663</xdr:rowOff>
    </xdr:from>
    <xdr:to>
      <xdr:col>7</xdr:col>
      <xdr:colOff>31750</xdr:colOff>
      <xdr:row>82</xdr:row>
      <xdr:rowOff>131263</xdr:rowOff>
    </xdr:to>
    <xdr:sp macro="" textlink="">
      <xdr:nvSpPr>
        <xdr:cNvPr id="205" name="フローチャート: 判断 204">
          <a:extLst>
            <a:ext uri="{FF2B5EF4-FFF2-40B4-BE49-F238E27FC236}">
              <a16:creationId xmlns:a16="http://schemas.microsoft.com/office/drawing/2014/main" id="{530DE83A-7636-4924-AA1B-707E50BE8E7E}"/>
            </a:ext>
          </a:extLst>
        </xdr:cNvPr>
        <xdr:cNvSpPr/>
      </xdr:nvSpPr>
      <xdr:spPr>
        <a:xfrm>
          <a:off x="1282700" y="1356786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141440</xdr:rowOff>
    </xdr:from>
    <xdr:ext cx="762000" cy="259045"/>
    <xdr:sp macro="" textlink="">
      <xdr:nvSpPr>
        <xdr:cNvPr id="206" name="テキスト ボックス 205">
          <a:extLst>
            <a:ext uri="{FF2B5EF4-FFF2-40B4-BE49-F238E27FC236}">
              <a16:creationId xmlns:a16="http://schemas.microsoft.com/office/drawing/2014/main" id="{9CF98CA6-05A3-42DC-B960-C32B6A183271}"/>
            </a:ext>
          </a:extLst>
        </xdr:cNvPr>
        <xdr:cNvSpPr txBox="1"/>
      </xdr:nvSpPr>
      <xdr:spPr>
        <a:xfrm>
          <a:off x="971550" y="13349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522B324E-6C4B-4214-B32C-C8A08A26E90B}"/>
            </a:ext>
          </a:extLst>
        </xdr:cNvPr>
        <xdr:cNvSpPr txBox="1"/>
      </xdr:nvSpPr>
      <xdr:spPr>
        <a:xfrm>
          <a:off x="4318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FAEBCA8E-9703-4613-8346-688903389F94}"/>
            </a:ext>
          </a:extLst>
        </xdr:cNvPr>
        <xdr:cNvSpPr txBox="1"/>
      </xdr:nvSpPr>
      <xdr:spPr>
        <a:xfrm>
          <a:off x="355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51C07B5-9AB0-4442-9108-640684BAF07E}"/>
            </a:ext>
          </a:extLst>
        </xdr:cNvPr>
        <xdr:cNvSpPr txBox="1"/>
      </xdr:nvSpPr>
      <xdr:spPr>
        <a:xfrm>
          <a:off x="27432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44C7524-C787-4C9C-BB14-722BB00486D6}"/>
            </a:ext>
          </a:extLst>
        </xdr:cNvPr>
        <xdr:cNvSpPr txBox="1"/>
      </xdr:nvSpPr>
      <xdr:spPr>
        <a:xfrm>
          <a:off x="19304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8845C818-7B41-49A2-B314-2912CFE5FEAC}"/>
            </a:ext>
          </a:extLst>
        </xdr:cNvPr>
        <xdr:cNvSpPr txBox="1"/>
      </xdr:nvSpPr>
      <xdr:spPr>
        <a:xfrm>
          <a:off x="11366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87</xdr:row>
      <xdr:rowOff>11703</xdr:rowOff>
    </xdr:from>
    <xdr:to>
      <xdr:col>23</xdr:col>
      <xdr:colOff>184150</xdr:colOff>
      <xdr:row>87</xdr:row>
      <xdr:rowOff>113303</xdr:rowOff>
    </xdr:to>
    <xdr:sp macro="" textlink="">
      <xdr:nvSpPr>
        <xdr:cNvPr id="212" name="楕円 211">
          <a:extLst>
            <a:ext uri="{FF2B5EF4-FFF2-40B4-BE49-F238E27FC236}">
              <a16:creationId xmlns:a16="http://schemas.microsoft.com/office/drawing/2014/main" id="{69B0044C-6399-44A1-9A34-B4BE78D4D223}"/>
            </a:ext>
          </a:extLst>
        </xdr:cNvPr>
        <xdr:cNvSpPr/>
      </xdr:nvSpPr>
      <xdr:spPr>
        <a:xfrm>
          <a:off x="4464050" y="14375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155230</xdr:rowOff>
    </xdr:from>
    <xdr:ext cx="762000" cy="259045"/>
    <xdr:sp macro="" textlink="">
      <xdr:nvSpPr>
        <xdr:cNvPr id="213" name="人件費・物件費等の状況該当値テキスト">
          <a:extLst>
            <a:ext uri="{FF2B5EF4-FFF2-40B4-BE49-F238E27FC236}">
              <a16:creationId xmlns:a16="http://schemas.microsoft.com/office/drawing/2014/main" id="{C91872FD-DE84-4725-8B42-428FB67AC0EB}"/>
            </a:ext>
          </a:extLst>
        </xdr:cNvPr>
        <xdr:cNvSpPr txBox="1"/>
      </xdr:nvSpPr>
      <xdr:spPr>
        <a:xfrm>
          <a:off x="4584700" y="14353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122882</xdr:rowOff>
    </xdr:from>
    <xdr:to>
      <xdr:col>19</xdr:col>
      <xdr:colOff>184150</xdr:colOff>
      <xdr:row>86</xdr:row>
      <xdr:rowOff>53032</xdr:rowOff>
    </xdr:to>
    <xdr:sp macro="" textlink="">
      <xdr:nvSpPr>
        <xdr:cNvPr id="214" name="楕円 213">
          <a:extLst>
            <a:ext uri="{FF2B5EF4-FFF2-40B4-BE49-F238E27FC236}">
              <a16:creationId xmlns:a16="http://schemas.microsoft.com/office/drawing/2014/main" id="{48AA3BA0-2DA0-4980-ADB9-6F8134BD5EC0}"/>
            </a:ext>
          </a:extLst>
        </xdr:cNvPr>
        <xdr:cNvSpPr/>
      </xdr:nvSpPr>
      <xdr:spPr>
        <a:xfrm>
          <a:off x="3702050" y="1415638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37809</xdr:rowOff>
    </xdr:from>
    <xdr:ext cx="736600" cy="259045"/>
    <xdr:sp macro="" textlink="">
      <xdr:nvSpPr>
        <xdr:cNvPr id="215" name="テキスト ボックス 214">
          <a:extLst>
            <a:ext uri="{FF2B5EF4-FFF2-40B4-BE49-F238E27FC236}">
              <a16:creationId xmlns:a16="http://schemas.microsoft.com/office/drawing/2014/main" id="{2ED3B397-2DC9-4E18-9E45-24480441063F}"/>
            </a:ext>
          </a:extLst>
        </xdr:cNvPr>
        <xdr:cNvSpPr txBox="1"/>
      </xdr:nvSpPr>
      <xdr:spPr>
        <a:xfrm>
          <a:off x="3409950" y="14236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25766</xdr:rowOff>
    </xdr:from>
    <xdr:to>
      <xdr:col>15</xdr:col>
      <xdr:colOff>133350</xdr:colOff>
      <xdr:row>84</xdr:row>
      <xdr:rowOff>127366</xdr:rowOff>
    </xdr:to>
    <xdr:sp macro="" textlink="">
      <xdr:nvSpPr>
        <xdr:cNvPr id="216" name="楕円 215">
          <a:extLst>
            <a:ext uri="{FF2B5EF4-FFF2-40B4-BE49-F238E27FC236}">
              <a16:creationId xmlns:a16="http://schemas.microsoft.com/office/drawing/2014/main" id="{5D45DBDF-5E0A-49FF-9F97-47248180F5DE}"/>
            </a:ext>
          </a:extLst>
        </xdr:cNvPr>
        <xdr:cNvSpPr/>
      </xdr:nvSpPr>
      <xdr:spPr>
        <a:xfrm>
          <a:off x="2889250" y="1389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112143</xdr:rowOff>
    </xdr:from>
    <xdr:ext cx="762000" cy="259045"/>
    <xdr:sp macro="" textlink="">
      <xdr:nvSpPr>
        <xdr:cNvPr id="217" name="テキスト ボックス 216">
          <a:extLst>
            <a:ext uri="{FF2B5EF4-FFF2-40B4-BE49-F238E27FC236}">
              <a16:creationId xmlns:a16="http://schemas.microsoft.com/office/drawing/2014/main" id="{388F0F56-1677-465D-B020-6BFA74CC7875}"/>
            </a:ext>
          </a:extLst>
        </xdr:cNvPr>
        <xdr:cNvSpPr txBox="1"/>
      </xdr:nvSpPr>
      <xdr:spPr>
        <a:xfrm>
          <a:off x="2597150" y="13980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64283</xdr:rowOff>
    </xdr:from>
    <xdr:to>
      <xdr:col>11</xdr:col>
      <xdr:colOff>82550</xdr:colOff>
      <xdr:row>83</xdr:row>
      <xdr:rowOff>165883</xdr:rowOff>
    </xdr:to>
    <xdr:sp macro="" textlink="">
      <xdr:nvSpPr>
        <xdr:cNvPr id="218" name="楕円 217">
          <a:extLst>
            <a:ext uri="{FF2B5EF4-FFF2-40B4-BE49-F238E27FC236}">
              <a16:creationId xmlns:a16="http://schemas.microsoft.com/office/drawing/2014/main" id="{46B1F1C9-1187-456A-BDC2-4E092D183E33}"/>
            </a:ext>
          </a:extLst>
        </xdr:cNvPr>
        <xdr:cNvSpPr/>
      </xdr:nvSpPr>
      <xdr:spPr>
        <a:xfrm>
          <a:off x="2095500" y="1376758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150660</xdr:rowOff>
    </xdr:from>
    <xdr:ext cx="762000" cy="259045"/>
    <xdr:sp macro="" textlink="">
      <xdr:nvSpPr>
        <xdr:cNvPr id="219" name="テキスト ボックス 218">
          <a:extLst>
            <a:ext uri="{FF2B5EF4-FFF2-40B4-BE49-F238E27FC236}">
              <a16:creationId xmlns:a16="http://schemas.microsoft.com/office/drawing/2014/main" id="{A779D711-72A6-43A5-847C-E6305296FFFB}"/>
            </a:ext>
          </a:extLst>
        </xdr:cNvPr>
        <xdr:cNvSpPr txBox="1"/>
      </xdr:nvSpPr>
      <xdr:spPr>
        <a:xfrm>
          <a:off x="1784350" y="13853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39791</xdr:rowOff>
    </xdr:from>
    <xdr:to>
      <xdr:col>7</xdr:col>
      <xdr:colOff>31750</xdr:colOff>
      <xdr:row>83</xdr:row>
      <xdr:rowOff>141391</xdr:rowOff>
    </xdr:to>
    <xdr:sp macro="" textlink="">
      <xdr:nvSpPr>
        <xdr:cNvPr id="220" name="楕円 219">
          <a:extLst>
            <a:ext uri="{FF2B5EF4-FFF2-40B4-BE49-F238E27FC236}">
              <a16:creationId xmlns:a16="http://schemas.microsoft.com/office/drawing/2014/main" id="{39B66A6B-45B8-4FD2-A21A-9D6BA67AB1EC}"/>
            </a:ext>
          </a:extLst>
        </xdr:cNvPr>
        <xdr:cNvSpPr/>
      </xdr:nvSpPr>
      <xdr:spPr>
        <a:xfrm>
          <a:off x="1282700" y="1374309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126168</xdr:rowOff>
    </xdr:from>
    <xdr:ext cx="762000" cy="259045"/>
    <xdr:sp macro="" textlink="">
      <xdr:nvSpPr>
        <xdr:cNvPr id="221" name="テキスト ボックス 220">
          <a:extLst>
            <a:ext uri="{FF2B5EF4-FFF2-40B4-BE49-F238E27FC236}">
              <a16:creationId xmlns:a16="http://schemas.microsoft.com/office/drawing/2014/main" id="{EBD35FF5-37A3-4724-9A3C-FECD563F6BBE}"/>
            </a:ext>
          </a:extLst>
        </xdr:cNvPr>
        <xdr:cNvSpPr txBox="1"/>
      </xdr:nvSpPr>
      <xdr:spPr>
        <a:xfrm>
          <a:off x="971550" y="13829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71837DA4-891D-40F0-B4D0-D513AEB74957}"/>
            </a:ext>
          </a:extLst>
        </xdr:cNvPr>
        <xdr:cNvSpPr/>
      </xdr:nvSpPr>
      <xdr:spPr>
        <a:xfrm>
          <a:off x="116649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32DBDD3A-BFDA-4400-878B-D6AC59104354}"/>
            </a:ext>
          </a:extLst>
        </xdr:cNvPr>
        <xdr:cNvSpPr txBox="1"/>
      </xdr:nvSpPr>
      <xdr:spPr>
        <a:xfrm>
          <a:off x="12412847" y="125222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6898549B-C303-4AD0-A9A5-82B33E0B8AC0}"/>
            </a:ext>
          </a:extLst>
        </xdr:cNvPr>
        <xdr:cNvSpPr txBox="1"/>
      </xdr:nvSpPr>
      <xdr:spPr>
        <a:xfrm>
          <a:off x="14041255" y="124968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EB8F2DF-4ABA-4FD7-AEDA-290325E15E82}"/>
            </a:ext>
          </a:extLst>
        </xdr:cNvPr>
        <xdr:cNvSpPr/>
      </xdr:nvSpPr>
      <xdr:spPr>
        <a:xfrm>
          <a:off x="16351250" y="124142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5310F573-EE4D-4BDD-B493-0935935D3057}"/>
            </a:ext>
          </a:extLst>
        </xdr:cNvPr>
        <xdr:cNvSpPr/>
      </xdr:nvSpPr>
      <xdr:spPr>
        <a:xfrm>
          <a:off x="16351250" y="125984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A616DB33-9CB7-4458-BEDA-D5C3EFDBC7CA}"/>
            </a:ext>
          </a:extLst>
        </xdr:cNvPr>
        <xdr:cNvSpPr/>
      </xdr:nvSpPr>
      <xdr:spPr>
        <a:xfrm>
          <a:off x="1784985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8E95A024-BCE3-4BF9-A0E4-D0A7FCD11503}"/>
            </a:ext>
          </a:extLst>
        </xdr:cNvPr>
        <xdr:cNvSpPr/>
      </xdr:nvSpPr>
      <xdr:spPr>
        <a:xfrm>
          <a:off x="1784985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CF0CDDEB-C0C2-47C4-B3FE-060380DB056E}"/>
            </a:ext>
          </a:extLst>
        </xdr:cNvPr>
        <xdr:cNvSpPr/>
      </xdr:nvSpPr>
      <xdr:spPr>
        <a:xfrm>
          <a:off x="1917700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8211CEA1-6807-4E16-90FF-F6DCD0354FB3}"/>
            </a:ext>
          </a:extLst>
        </xdr:cNvPr>
        <xdr:cNvSpPr/>
      </xdr:nvSpPr>
      <xdr:spPr>
        <a:xfrm>
          <a:off x="1917700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5479D01B-EBB7-4EE4-BEFD-2CA724E95DB8}"/>
            </a:ext>
          </a:extLst>
        </xdr:cNvPr>
        <xdr:cNvSpPr/>
      </xdr:nvSpPr>
      <xdr:spPr>
        <a:xfrm>
          <a:off x="116649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DDB0F442-B675-4533-84B8-4411287DC6FF}"/>
            </a:ext>
          </a:extLst>
        </xdr:cNvPr>
        <xdr:cNvSpPr/>
      </xdr:nvSpPr>
      <xdr:spPr>
        <a:xfrm>
          <a:off x="164592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7BB27D5B-F73A-48BC-9F8C-CEE4C251B8C2}"/>
            </a:ext>
          </a:extLst>
        </xdr:cNvPr>
        <xdr:cNvSpPr/>
      </xdr:nvSpPr>
      <xdr:spPr>
        <a:xfrm>
          <a:off x="16459200" y="1290320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684BED2D-8E4F-46F8-8AAC-9AFDDCE8A565}"/>
            </a:ext>
          </a:extLst>
        </xdr:cNvPr>
        <xdr:cNvSpPr txBox="1"/>
      </xdr:nvSpPr>
      <xdr:spPr>
        <a:xfrm>
          <a:off x="16573500" y="13208000"/>
          <a:ext cx="525780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令和３年度において、国及び本市では給料表の改定は行われておらず、令和４年度のラスパイレス指数は、１００を下回る水準を維持している。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48D32DD9-828D-4E83-BCD8-3B84AE295C2B}"/>
            </a:ext>
          </a:extLst>
        </xdr:cNvPr>
        <xdr:cNvCxnSpPr/>
      </xdr:nvCxnSpPr>
      <xdr:spPr>
        <a:xfrm>
          <a:off x="116649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E83A590B-2AE4-4ED9-A64E-B287DD3AA64E}"/>
            </a:ext>
          </a:extLst>
        </xdr:cNvPr>
        <xdr:cNvSpPr txBox="1"/>
      </xdr:nvSpPr>
      <xdr:spPr>
        <a:xfrm>
          <a:off x="1097915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6D374F1D-6210-40DD-B7B4-56FC002FFB8C}"/>
            </a:ext>
          </a:extLst>
        </xdr:cNvPr>
        <xdr:cNvCxnSpPr/>
      </xdr:nvCxnSpPr>
      <xdr:spPr>
        <a:xfrm>
          <a:off x="11664950" y="1484418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AA4E52B1-8E17-4349-90E5-C1C5BE5E5054}"/>
            </a:ext>
          </a:extLst>
        </xdr:cNvPr>
        <xdr:cNvSpPr txBox="1"/>
      </xdr:nvSpPr>
      <xdr:spPr>
        <a:xfrm>
          <a:off x="10979150" y="1470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C9C53927-FC97-485F-BB3A-CBFC76BBB564}"/>
            </a:ext>
          </a:extLst>
        </xdr:cNvPr>
        <xdr:cNvCxnSpPr/>
      </xdr:nvCxnSpPr>
      <xdr:spPr>
        <a:xfrm>
          <a:off x="11664950" y="1445471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380AAEF8-3C18-4F12-8653-7195B9F32A14}"/>
            </a:ext>
          </a:extLst>
        </xdr:cNvPr>
        <xdr:cNvSpPr txBox="1"/>
      </xdr:nvSpPr>
      <xdr:spPr>
        <a:xfrm>
          <a:off x="10979150" y="1431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CBEBDC4D-A9E2-46A5-AD2D-45F275F70256}"/>
            </a:ext>
          </a:extLst>
        </xdr:cNvPr>
        <xdr:cNvCxnSpPr/>
      </xdr:nvCxnSpPr>
      <xdr:spPr>
        <a:xfrm>
          <a:off x="11664950" y="14065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1CD168E5-5E34-4EDD-AA5F-03629F7E87E6}"/>
            </a:ext>
          </a:extLst>
        </xdr:cNvPr>
        <xdr:cNvSpPr txBox="1"/>
      </xdr:nvSpPr>
      <xdr:spPr>
        <a:xfrm>
          <a:off x="1097915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43656213-994F-4C0F-880F-3E458A0D17FD}"/>
            </a:ext>
          </a:extLst>
        </xdr:cNvPr>
        <xdr:cNvCxnSpPr/>
      </xdr:nvCxnSpPr>
      <xdr:spPr>
        <a:xfrm>
          <a:off x="11664950" y="1368213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D5B0BC73-8F21-4D29-A08F-B5C74ED6874A}"/>
            </a:ext>
          </a:extLst>
        </xdr:cNvPr>
        <xdr:cNvSpPr txBox="1"/>
      </xdr:nvSpPr>
      <xdr:spPr>
        <a:xfrm>
          <a:off x="10979150" y="13539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B48F9559-FCA1-465E-9D55-39BB980FC1E6}"/>
            </a:ext>
          </a:extLst>
        </xdr:cNvPr>
        <xdr:cNvCxnSpPr/>
      </xdr:nvCxnSpPr>
      <xdr:spPr>
        <a:xfrm>
          <a:off x="11664950" y="132926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2B85B594-8E57-43D7-9114-DA365AC7650F}"/>
            </a:ext>
          </a:extLst>
        </xdr:cNvPr>
        <xdr:cNvSpPr txBox="1"/>
      </xdr:nvSpPr>
      <xdr:spPr>
        <a:xfrm>
          <a:off x="10979150" y="13156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BF607843-0EFE-4BA4-8A5A-F1BB22883CC5}"/>
            </a:ext>
          </a:extLst>
        </xdr:cNvPr>
        <xdr:cNvCxnSpPr/>
      </xdr:nvCxnSpPr>
      <xdr:spPr>
        <a:xfrm>
          <a:off x="116649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39767A6A-61ED-40E4-9A2E-D8908E9DDE29}"/>
            </a:ext>
          </a:extLst>
        </xdr:cNvPr>
        <xdr:cNvSpPr txBox="1"/>
      </xdr:nvSpPr>
      <xdr:spPr>
        <a:xfrm>
          <a:off x="10979150" y="1276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DFE9CAE1-64D2-4915-A091-C9F90380CB30}"/>
            </a:ext>
          </a:extLst>
        </xdr:cNvPr>
        <xdr:cNvSpPr/>
      </xdr:nvSpPr>
      <xdr:spPr>
        <a:xfrm>
          <a:off x="116649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134409</xdr:rowOff>
    </xdr:from>
    <xdr:to>
      <xdr:col>81</xdr:col>
      <xdr:colOff>44450</xdr:colOff>
      <xdr:row>88</xdr:row>
      <xdr:rowOff>60325</xdr:rowOff>
    </xdr:to>
    <xdr:cxnSp macro="">
      <xdr:nvCxnSpPr>
        <xdr:cNvPr id="250" name="直線コネクタ 249">
          <a:extLst>
            <a:ext uri="{FF2B5EF4-FFF2-40B4-BE49-F238E27FC236}">
              <a16:creationId xmlns:a16="http://schemas.microsoft.com/office/drawing/2014/main" id="{43C88309-EF11-4EE8-B6CF-4DF3AF49C091}"/>
            </a:ext>
          </a:extLst>
        </xdr:cNvPr>
        <xdr:cNvCxnSpPr/>
      </xdr:nvCxnSpPr>
      <xdr:spPr>
        <a:xfrm flipV="1">
          <a:off x="15474950" y="13507509"/>
          <a:ext cx="0" cy="10816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32402</xdr:rowOff>
    </xdr:from>
    <xdr:ext cx="762000" cy="259045"/>
    <xdr:sp macro="" textlink="">
      <xdr:nvSpPr>
        <xdr:cNvPr id="251" name="給与水準   （国との比較）最小値テキスト">
          <a:extLst>
            <a:ext uri="{FF2B5EF4-FFF2-40B4-BE49-F238E27FC236}">
              <a16:creationId xmlns:a16="http://schemas.microsoft.com/office/drawing/2014/main" id="{56D0D7EB-2A16-488E-9936-145C0C630097}"/>
            </a:ext>
          </a:extLst>
        </xdr:cNvPr>
        <xdr:cNvSpPr txBox="1"/>
      </xdr:nvSpPr>
      <xdr:spPr>
        <a:xfrm>
          <a:off x="15563850" y="14561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60325</xdr:rowOff>
    </xdr:from>
    <xdr:to>
      <xdr:col>81</xdr:col>
      <xdr:colOff>133350</xdr:colOff>
      <xdr:row>88</xdr:row>
      <xdr:rowOff>60325</xdr:rowOff>
    </xdr:to>
    <xdr:cxnSp macro="">
      <xdr:nvCxnSpPr>
        <xdr:cNvPr id="252" name="直線コネクタ 251">
          <a:extLst>
            <a:ext uri="{FF2B5EF4-FFF2-40B4-BE49-F238E27FC236}">
              <a16:creationId xmlns:a16="http://schemas.microsoft.com/office/drawing/2014/main" id="{9E2611EF-94A8-4E50-BAE2-2902B5573F70}"/>
            </a:ext>
          </a:extLst>
        </xdr:cNvPr>
        <xdr:cNvCxnSpPr/>
      </xdr:nvCxnSpPr>
      <xdr:spPr>
        <a:xfrm>
          <a:off x="15405100" y="145891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49336</xdr:rowOff>
    </xdr:from>
    <xdr:ext cx="762000" cy="259045"/>
    <xdr:sp macro="" textlink="">
      <xdr:nvSpPr>
        <xdr:cNvPr id="253" name="給与水準   （国との比較）最大値テキスト">
          <a:extLst>
            <a:ext uri="{FF2B5EF4-FFF2-40B4-BE49-F238E27FC236}">
              <a16:creationId xmlns:a16="http://schemas.microsoft.com/office/drawing/2014/main" id="{86F09D85-16D6-4739-8840-8B6847292A3A}"/>
            </a:ext>
          </a:extLst>
        </xdr:cNvPr>
        <xdr:cNvSpPr txBox="1"/>
      </xdr:nvSpPr>
      <xdr:spPr>
        <a:xfrm>
          <a:off x="15563850" y="13257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134409</xdr:rowOff>
    </xdr:from>
    <xdr:to>
      <xdr:col>81</xdr:col>
      <xdr:colOff>133350</xdr:colOff>
      <xdr:row>81</xdr:row>
      <xdr:rowOff>134409</xdr:rowOff>
    </xdr:to>
    <xdr:cxnSp macro="">
      <xdr:nvCxnSpPr>
        <xdr:cNvPr id="254" name="直線コネクタ 253">
          <a:extLst>
            <a:ext uri="{FF2B5EF4-FFF2-40B4-BE49-F238E27FC236}">
              <a16:creationId xmlns:a16="http://schemas.microsoft.com/office/drawing/2014/main" id="{60AE28DD-C105-4AE4-BB60-385ECECCEA5D}"/>
            </a:ext>
          </a:extLst>
        </xdr:cNvPr>
        <xdr:cNvCxnSpPr/>
      </xdr:nvCxnSpPr>
      <xdr:spPr>
        <a:xfrm>
          <a:off x="15405100" y="1350750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162984</xdr:rowOff>
    </xdr:from>
    <xdr:to>
      <xdr:col>81</xdr:col>
      <xdr:colOff>44450</xdr:colOff>
      <xdr:row>85</xdr:row>
      <xdr:rowOff>11641</xdr:rowOff>
    </xdr:to>
    <xdr:cxnSp macro="">
      <xdr:nvCxnSpPr>
        <xdr:cNvPr id="255" name="直線コネクタ 254">
          <a:extLst>
            <a:ext uri="{FF2B5EF4-FFF2-40B4-BE49-F238E27FC236}">
              <a16:creationId xmlns:a16="http://schemas.microsoft.com/office/drawing/2014/main" id="{70BC379A-FF35-4369-BFEC-DC65890E7D19}"/>
            </a:ext>
          </a:extLst>
        </xdr:cNvPr>
        <xdr:cNvCxnSpPr/>
      </xdr:nvCxnSpPr>
      <xdr:spPr>
        <a:xfrm>
          <a:off x="14712950" y="14031384"/>
          <a:ext cx="762000" cy="13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108602</xdr:rowOff>
    </xdr:from>
    <xdr:ext cx="762000" cy="259045"/>
    <xdr:sp macro="" textlink="">
      <xdr:nvSpPr>
        <xdr:cNvPr id="256" name="給与水準   （国との比較）平均値テキスト">
          <a:extLst>
            <a:ext uri="{FF2B5EF4-FFF2-40B4-BE49-F238E27FC236}">
              <a16:creationId xmlns:a16="http://schemas.microsoft.com/office/drawing/2014/main" id="{5BBF9932-563F-45CD-B51F-08FEFA3C37BE}"/>
            </a:ext>
          </a:extLst>
        </xdr:cNvPr>
        <xdr:cNvSpPr txBox="1"/>
      </xdr:nvSpPr>
      <xdr:spPr>
        <a:xfrm>
          <a:off x="15563850" y="13811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92075</xdr:rowOff>
    </xdr:from>
    <xdr:to>
      <xdr:col>81</xdr:col>
      <xdr:colOff>95250</xdr:colOff>
      <xdr:row>85</xdr:row>
      <xdr:rowOff>22225</xdr:rowOff>
    </xdr:to>
    <xdr:sp macro="" textlink="">
      <xdr:nvSpPr>
        <xdr:cNvPr id="257" name="フローチャート: 判断 256">
          <a:extLst>
            <a:ext uri="{FF2B5EF4-FFF2-40B4-BE49-F238E27FC236}">
              <a16:creationId xmlns:a16="http://schemas.microsoft.com/office/drawing/2014/main" id="{6257DB9C-EA9C-4657-8C95-3800F8652D5F}"/>
            </a:ext>
          </a:extLst>
        </xdr:cNvPr>
        <xdr:cNvSpPr/>
      </xdr:nvSpPr>
      <xdr:spPr>
        <a:xfrm>
          <a:off x="15430500" y="139604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162984</xdr:rowOff>
    </xdr:from>
    <xdr:to>
      <xdr:col>77</xdr:col>
      <xdr:colOff>44450</xdr:colOff>
      <xdr:row>85</xdr:row>
      <xdr:rowOff>11641</xdr:rowOff>
    </xdr:to>
    <xdr:cxnSp macro="">
      <xdr:nvCxnSpPr>
        <xdr:cNvPr id="258" name="直線コネクタ 257">
          <a:extLst>
            <a:ext uri="{FF2B5EF4-FFF2-40B4-BE49-F238E27FC236}">
              <a16:creationId xmlns:a16="http://schemas.microsoft.com/office/drawing/2014/main" id="{ECEBFFF2-2BC3-4782-B7A1-16C93AF4E35B}"/>
            </a:ext>
          </a:extLst>
        </xdr:cNvPr>
        <xdr:cNvCxnSpPr/>
      </xdr:nvCxnSpPr>
      <xdr:spPr>
        <a:xfrm flipV="1">
          <a:off x="13906500" y="14031384"/>
          <a:ext cx="806450" cy="13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92075</xdr:rowOff>
    </xdr:from>
    <xdr:to>
      <xdr:col>77</xdr:col>
      <xdr:colOff>95250</xdr:colOff>
      <xdr:row>85</xdr:row>
      <xdr:rowOff>22225</xdr:rowOff>
    </xdr:to>
    <xdr:sp macro="" textlink="">
      <xdr:nvSpPr>
        <xdr:cNvPr id="259" name="フローチャート: 判断 258">
          <a:extLst>
            <a:ext uri="{FF2B5EF4-FFF2-40B4-BE49-F238E27FC236}">
              <a16:creationId xmlns:a16="http://schemas.microsoft.com/office/drawing/2014/main" id="{CA4F5155-7796-4775-9254-5E7A802D6270}"/>
            </a:ext>
          </a:extLst>
        </xdr:cNvPr>
        <xdr:cNvSpPr/>
      </xdr:nvSpPr>
      <xdr:spPr>
        <a:xfrm>
          <a:off x="14668500" y="139604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32402</xdr:rowOff>
    </xdr:from>
    <xdr:ext cx="736600" cy="259045"/>
    <xdr:sp macro="" textlink="">
      <xdr:nvSpPr>
        <xdr:cNvPr id="260" name="テキスト ボックス 259">
          <a:extLst>
            <a:ext uri="{FF2B5EF4-FFF2-40B4-BE49-F238E27FC236}">
              <a16:creationId xmlns:a16="http://schemas.microsoft.com/office/drawing/2014/main" id="{7823FE95-CA71-4F53-94D7-2CA18EDD268F}"/>
            </a:ext>
          </a:extLst>
        </xdr:cNvPr>
        <xdr:cNvSpPr txBox="1"/>
      </xdr:nvSpPr>
      <xdr:spPr>
        <a:xfrm>
          <a:off x="14370050" y="13735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11641</xdr:rowOff>
    </xdr:from>
    <xdr:to>
      <xdr:col>72</xdr:col>
      <xdr:colOff>203200</xdr:colOff>
      <xdr:row>85</xdr:row>
      <xdr:rowOff>11641</xdr:rowOff>
    </xdr:to>
    <xdr:cxnSp macro="">
      <xdr:nvCxnSpPr>
        <xdr:cNvPr id="261" name="直線コネクタ 260">
          <a:extLst>
            <a:ext uri="{FF2B5EF4-FFF2-40B4-BE49-F238E27FC236}">
              <a16:creationId xmlns:a16="http://schemas.microsoft.com/office/drawing/2014/main" id="{749C76E0-146A-422A-88AB-5453C532E416}"/>
            </a:ext>
          </a:extLst>
        </xdr:cNvPr>
        <xdr:cNvCxnSpPr/>
      </xdr:nvCxnSpPr>
      <xdr:spPr>
        <a:xfrm>
          <a:off x="13106400" y="14045141"/>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132291</xdr:rowOff>
    </xdr:from>
    <xdr:to>
      <xdr:col>73</xdr:col>
      <xdr:colOff>44450</xdr:colOff>
      <xdr:row>85</xdr:row>
      <xdr:rowOff>62441</xdr:rowOff>
    </xdr:to>
    <xdr:sp macro="" textlink="">
      <xdr:nvSpPr>
        <xdr:cNvPr id="262" name="フローチャート: 判断 261">
          <a:extLst>
            <a:ext uri="{FF2B5EF4-FFF2-40B4-BE49-F238E27FC236}">
              <a16:creationId xmlns:a16="http://schemas.microsoft.com/office/drawing/2014/main" id="{505ADC38-B9BA-4816-AB05-262A484E98FF}"/>
            </a:ext>
          </a:extLst>
        </xdr:cNvPr>
        <xdr:cNvSpPr/>
      </xdr:nvSpPr>
      <xdr:spPr>
        <a:xfrm>
          <a:off x="13868400" y="1400069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72618</xdr:rowOff>
    </xdr:from>
    <xdr:ext cx="762000" cy="259045"/>
    <xdr:sp macro="" textlink="">
      <xdr:nvSpPr>
        <xdr:cNvPr id="263" name="テキスト ボックス 262">
          <a:extLst>
            <a:ext uri="{FF2B5EF4-FFF2-40B4-BE49-F238E27FC236}">
              <a16:creationId xmlns:a16="http://schemas.microsoft.com/office/drawing/2014/main" id="{5FFFCEBF-1723-49BE-9756-42AD1A2A77B4}"/>
            </a:ext>
          </a:extLst>
        </xdr:cNvPr>
        <xdr:cNvSpPr txBox="1"/>
      </xdr:nvSpPr>
      <xdr:spPr>
        <a:xfrm>
          <a:off x="13557250" y="13775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11641</xdr:rowOff>
    </xdr:from>
    <xdr:to>
      <xdr:col>68</xdr:col>
      <xdr:colOff>152400</xdr:colOff>
      <xdr:row>85</xdr:row>
      <xdr:rowOff>51859</xdr:rowOff>
    </xdr:to>
    <xdr:cxnSp macro="">
      <xdr:nvCxnSpPr>
        <xdr:cNvPr id="264" name="直線コネクタ 263">
          <a:extLst>
            <a:ext uri="{FF2B5EF4-FFF2-40B4-BE49-F238E27FC236}">
              <a16:creationId xmlns:a16="http://schemas.microsoft.com/office/drawing/2014/main" id="{206351C6-026B-4ABE-8D74-B2ACE0EF741B}"/>
            </a:ext>
          </a:extLst>
        </xdr:cNvPr>
        <xdr:cNvCxnSpPr/>
      </xdr:nvCxnSpPr>
      <xdr:spPr>
        <a:xfrm flipV="1">
          <a:off x="12293600" y="14045141"/>
          <a:ext cx="8128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132291</xdr:rowOff>
    </xdr:from>
    <xdr:to>
      <xdr:col>68</xdr:col>
      <xdr:colOff>203200</xdr:colOff>
      <xdr:row>85</xdr:row>
      <xdr:rowOff>62441</xdr:rowOff>
    </xdr:to>
    <xdr:sp macro="" textlink="">
      <xdr:nvSpPr>
        <xdr:cNvPr id="265" name="フローチャート: 判断 264">
          <a:extLst>
            <a:ext uri="{FF2B5EF4-FFF2-40B4-BE49-F238E27FC236}">
              <a16:creationId xmlns:a16="http://schemas.microsoft.com/office/drawing/2014/main" id="{BFB97799-83F0-4DCE-BD3F-CC3C8B2A05AA}"/>
            </a:ext>
          </a:extLst>
        </xdr:cNvPr>
        <xdr:cNvSpPr/>
      </xdr:nvSpPr>
      <xdr:spPr>
        <a:xfrm>
          <a:off x="13055600" y="14000691"/>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72618</xdr:rowOff>
    </xdr:from>
    <xdr:ext cx="762000" cy="259045"/>
    <xdr:sp macro="" textlink="">
      <xdr:nvSpPr>
        <xdr:cNvPr id="266" name="テキスト ボックス 265">
          <a:extLst>
            <a:ext uri="{FF2B5EF4-FFF2-40B4-BE49-F238E27FC236}">
              <a16:creationId xmlns:a16="http://schemas.microsoft.com/office/drawing/2014/main" id="{7A0652E6-278B-47E6-89B9-E91199E4B8FC}"/>
            </a:ext>
          </a:extLst>
        </xdr:cNvPr>
        <xdr:cNvSpPr txBox="1"/>
      </xdr:nvSpPr>
      <xdr:spPr>
        <a:xfrm>
          <a:off x="12763500" y="13775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41275</xdr:rowOff>
    </xdr:from>
    <xdr:to>
      <xdr:col>64</xdr:col>
      <xdr:colOff>152400</xdr:colOff>
      <xdr:row>85</xdr:row>
      <xdr:rowOff>142875</xdr:rowOff>
    </xdr:to>
    <xdr:sp macro="" textlink="">
      <xdr:nvSpPr>
        <xdr:cNvPr id="267" name="フローチャート: 判断 266">
          <a:extLst>
            <a:ext uri="{FF2B5EF4-FFF2-40B4-BE49-F238E27FC236}">
              <a16:creationId xmlns:a16="http://schemas.microsoft.com/office/drawing/2014/main" id="{5AF75F80-9B70-4E78-B99E-3CB574A9119E}"/>
            </a:ext>
          </a:extLst>
        </xdr:cNvPr>
        <xdr:cNvSpPr/>
      </xdr:nvSpPr>
      <xdr:spPr>
        <a:xfrm>
          <a:off x="122428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127652</xdr:rowOff>
    </xdr:from>
    <xdr:ext cx="762000" cy="259045"/>
    <xdr:sp macro="" textlink="">
      <xdr:nvSpPr>
        <xdr:cNvPr id="268" name="テキスト ボックス 267">
          <a:extLst>
            <a:ext uri="{FF2B5EF4-FFF2-40B4-BE49-F238E27FC236}">
              <a16:creationId xmlns:a16="http://schemas.microsoft.com/office/drawing/2014/main" id="{5A924260-A7E9-4C82-A66E-84E1BFDC5C10}"/>
            </a:ext>
          </a:extLst>
        </xdr:cNvPr>
        <xdr:cNvSpPr txBox="1"/>
      </xdr:nvSpPr>
      <xdr:spPr>
        <a:xfrm>
          <a:off x="119507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B0FC52C0-E511-4BD1-BE46-C33A8B482D1E}"/>
            </a:ext>
          </a:extLst>
        </xdr:cNvPr>
        <xdr:cNvSpPr txBox="1"/>
      </xdr:nvSpPr>
      <xdr:spPr>
        <a:xfrm>
          <a:off x="15278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B8053FF-6BFB-4A8A-A207-1E7FB8267614}"/>
            </a:ext>
          </a:extLst>
        </xdr:cNvPr>
        <xdr:cNvSpPr txBox="1"/>
      </xdr:nvSpPr>
      <xdr:spPr>
        <a:xfrm>
          <a:off x="14516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2F44D1E7-E226-4EE3-8951-81EFE1AE783B}"/>
            </a:ext>
          </a:extLst>
        </xdr:cNvPr>
        <xdr:cNvSpPr txBox="1"/>
      </xdr:nvSpPr>
      <xdr:spPr>
        <a:xfrm>
          <a:off x="1371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2A065E24-F076-4CEB-9868-EA6DD7C64F6B}"/>
            </a:ext>
          </a:extLst>
        </xdr:cNvPr>
        <xdr:cNvSpPr txBox="1"/>
      </xdr:nvSpPr>
      <xdr:spPr>
        <a:xfrm>
          <a:off x="129095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ED9598FA-ED2F-41AD-A6F1-83A2915F0F18}"/>
            </a:ext>
          </a:extLst>
        </xdr:cNvPr>
        <xdr:cNvSpPr txBox="1"/>
      </xdr:nvSpPr>
      <xdr:spPr>
        <a:xfrm>
          <a:off x="120967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74" name="楕円 273">
          <a:extLst>
            <a:ext uri="{FF2B5EF4-FFF2-40B4-BE49-F238E27FC236}">
              <a16:creationId xmlns:a16="http://schemas.microsoft.com/office/drawing/2014/main" id="{FE6FAFA2-6D8F-4DB8-893A-CB1E9E9F9600}"/>
            </a:ext>
          </a:extLst>
        </xdr:cNvPr>
        <xdr:cNvSpPr/>
      </xdr:nvSpPr>
      <xdr:spPr>
        <a:xfrm>
          <a:off x="15430500" y="1400069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104368</xdr:rowOff>
    </xdr:from>
    <xdr:ext cx="762000" cy="259045"/>
    <xdr:sp macro="" textlink="">
      <xdr:nvSpPr>
        <xdr:cNvPr id="275" name="給与水準   （国との比較）該当値テキスト">
          <a:extLst>
            <a:ext uri="{FF2B5EF4-FFF2-40B4-BE49-F238E27FC236}">
              <a16:creationId xmlns:a16="http://schemas.microsoft.com/office/drawing/2014/main" id="{1D60B4BF-9463-4EE3-8EBB-43F88126F76F}"/>
            </a:ext>
          </a:extLst>
        </xdr:cNvPr>
        <xdr:cNvSpPr txBox="1"/>
      </xdr:nvSpPr>
      <xdr:spPr>
        <a:xfrm>
          <a:off x="15563850" y="13972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112184</xdr:rowOff>
    </xdr:from>
    <xdr:to>
      <xdr:col>77</xdr:col>
      <xdr:colOff>95250</xdr:colOff>
      <xdr:row>85</xdr:row>
      <xdr:rowOff>42334</xdr:rowOff>
    </xdr:to>
    <xdr:sp macro="" textlink="">
      <xdr:nvSpPr>
        <xdr:cNvPr id="276" name="楕円 275">
          <a:extLst>
            <a:ext uri="{FF2B5EF4-FFF2-40B4-BE49-F238E27FC236}">
              <a16:creationId xmlns:a16="http://schemas.microsoft.com/office/drawing/2014/main" id="{578BD9C5-76BA-4026-8AFC-302A6E773EA9}"/>
            </a:ext>
          </a:extLst>
        </xdr:cNvPr>
        <xdr:cNvSpPr/>
      </xdr:nvSpPr>
      <xdr:spPr>
        <a:xfrm>
          <a:off x="14668500" y="1398058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27111</xdr:rowOff>
    </xdr:from>
    <xdr:ext cx="736600" cy="259045"/>
    <xdr:sp macro="" textlink="">
      <xdr:nvSpPr>
        <xdr:cNvPr id="277" name="テキスト ボックス 276">
          <a:extLst>
            <a:ext uri="{FF2B5EF4-FFF2-40B4-BE49-F238E27FC236}">
              <a16:creationId xmlns:a16="http://schemas.microsoft.com/office/drawing/2014/main" id="{8E3A67BD-BAD1-4453-AD16-7A260A0A2E1E}"/>
            </a:ext>
          </a:extLst>
        </xdr:cNvPr>
        <xdr:cNvSpPr txBox="1"/>
      </xdr:nvSpPr>
      <xdr:spPr>
        <a:xfrm>
          <a:off x="14370050" y="14060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132291</xdr:rowOff>
    </xdr:from>
    <xdr:to>
      <xdr:col>73</xdr:col>
      <xdr:colOff>44450</xdr:colOff>
      <xdr:row>85</xdr:row>
      <xdr:rowOff>62441</xdr:rowOff>
    </xdr:to>
    <xdr:sp macro="" textlink="">
      <xdr:nvSpPr>
        <xdr:cNvPr id="278" name="楕円 277">
          <a:extLst>
            <a:ext uri="{FF2B5EF4-FFF2-40B4-BE49-F238E27FC236}">
              <a16:creationId xmlns:a16="http://schemas.microsoft.com/office/drawing/2014/main" id="{5343C0AB-0908-43E7-A5CF-9EA99617C8D7}"/>
            </a:ext>
          </a:extLst>
        </xdr:cNvPr>
        <xdr:cNvSpPr/>
      </xdr:nvSpPr>
      <xdr:spPr>
        <a:xfrm>
          <a:off x="13868400" y="1400069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47218</xdr:rowOff>
    </xdr:from>
    <xdr:ext cx="762000" cy="259045"/>
    <xdr:sp macro="" textlink="">
      <xdr:nvSpPr>
        <xdr:cNvPr id="279" name="テキスト ボックス 278">
          <a:extLst>
            <a:ext uri="{FF2B5EF4-FFF2-40B4-BE49-F238E27FC236}">
              <a16:creationId xmlns:a16="http://schemas.microsoft.com/office/drawing/2014/main" id="{821E2B1B-34C4-4D6D-A8EB-6AB8724976D7}"/>
            </a:ext>
          </a:extLst>
        </xdr:cNvPr>
        <xdr:cNvSpPr txBox="1"/>
      </xdr:nvSpPr>
      <xdr:spPr>
        <a:xfrm>
          <a:off x="13557250" y="14080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132291</xdr:rowOff>
    </xdr:from>
    <xdr:to>
      <xdr:col>68</xdr:col>
      <xdr:colOff>203200</xdr:colOff>
      <xdr:row>85</xdr:row>
      <xdr:rowOff>62441</xdr:rowOff>
    </xdr:to>
    <xdr:sp macro="" textlink="">
      <xdr:nvSpPr>
        <xdr:cNvPr id="280" name="楕円 279">
          <a:extLst>
            <a:ext uri="{FF2B5EF4-FFF2-40B4-BE49-F238E27FC236}">
              <a16:creationId xmlns:a16="http://schemas.microsoft.com/office/drawing/2014/main" id="{FAE4D070-0A85-4C6E-A40B-07957EDCF424}"/>
            </a:ext>
          </a:extLst>
        </xdr:cNvPr>
        <xdr:cNvSpPr/>
      </xdr:nvSpPr>
      <xdr:spPr>
        <a:xfrm>
          <a:off x="13055600" y="14000691"/>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47218</xdr:rowOff>
    </xdr:from>
    <xdr:ext cx="762000" cy="259045"/>
    <xdr:sp macro="" textlink="">
      <xdr:nvSpPr>
        <xdr:cNvPr id="281" name="テキスト ボックス 280">
          <a:extLst>
            <a:ext uri="{FF2B5EF4-FFF2-40B4-BE49-F238E27FC236}">
              <a16:creationId xmlns:a16="http://schemas.microsoft.com/office/drawing/2014/main" id="{97EC1FFE-DA6A-4B55-9F70-A774DBA8E9E2}"/>
            </a:ext>
          </a:extLst>
        </xdr:cNvPr>
        <xdr:cNvSpPr txBox="1"/>
      </xdr:nvSpPr>
      <xdr:spPr>
        <a:xfrm>
          <a:off x="12763500" y="14080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1059</xdr:rowOff>
    </xdr:from>
    <xdr:to>
      <xdr:col>64</xdr:col>
      <xdr:colOff>152400</xdr:colOff>
      <xdr:row>85</xdr:row>
      <xdr:rowOff>102659</xdr:rowOff>
    </xdr:to>
    <xdr:sp macro="" textlink="">
      <xdr:nvSpPr>
        <xdr:cNvPr id="282" name="楕円 281">
          <a:extLst>
            <a:ext uri="{FF2B5EF4-FFF2-40B4-BE49-F238E27FC236}">
              <a16:creationId xmlns:a16="http://schemas.microsoft.com/office/drawing/2014/main" id="{8A761609-4201-40A0-A7D1-88DD33EF7DE2}"/>
            </a:ext>
          </a:extLst>
        </xdr:cNvPr>
        <xdr:cNvSpPr/>
      </xdr:nvSpPr>
      <xdr:spPr>
        <a:xfrm>
          <a:off x="12242800" y="14034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112836</xdr:rowOff>
    </xdr:from>
    <xdr:ext cx="762000" cy="259045"/>
    <xdr:sp macro="" textlink="">
      <xdr:nvSpPr>
        <xdr:cNvPr id="283" name="テキスト ボックス 282">
          <a:extLst>
            <a:ext uri="{FF2B5EF4-FFF2-40B4-BE49-F238E27FC236}">
              <a16:creationId xmlns:a16="http://schemas.microsoft.com/office/drawing/2014/main" id="{8B5C5786-6BF2-4089-8F1F-51E55DE170C7}"/>
            </a:ext>
          </a:extLst>
        </xdr:cNvPr>
        <xdr:cNvSpPr txBox="1"/>
      </xdr:nvSpPr>
      <xdr:spPr>
        <a:xfrm>
          <a:off x="11950700" y="13816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7055A5EE-CD4B-4774-B496-12446FD3045D}"/>
            </a:ext>
          </a:extLst>
        </xdr:cNvPr>
        <xdr:cNvSpPr/>
      </xdr:nvSpPr>
      <xdr:spPr>
        <a:xfrm>
          <a:off x="116649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D4644F4A-5FBD-45A9-99B5-C7AC7A10C82B}"/>
            </a:ext>
          </a:extLst>
        </xdr:cNvPr>
        <xdr:cNvSpPr txBox="1"/>
      </xdr:nvSpPr>
      <xdr:spPr>
        <a:xfrm>
          <a:off x="12146152" y="885190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C6D9BBA1-C154-4CE6-AA32-2F6D5BD92555}"/>
            </a:ext>
          </a:extLst>
        </xdr:cNvPr>
        <xdr:cNvSpPr txBox="1"/>
      </xdr:nvSpPr>
      <xdr:spPr>
        <a:xfrm>
          <a:off x="14307949" y="88265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EA5DCC3-D1A5-49F9-9BB3-93C7B6925AC6}"/>
            </a:ext>
          </a:extLst>
        </xdr:cNvPr>
        <xdr:cNvSpPr/>
      </xdr:nvSpPr>
      <xdr:spPr>
        <a:xfrm>
          <a:off x="16351250" y="87503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CF707A81-2971-42FA-A6AA-AA9FBB1A5A68}"/>
            </a:ext>
          </a:extLst>
        </xdr:cNvPr>
        <xdr:cNvSpPr/>
      </xdr:nvSpPr>
      <xdr:spPr>
        <a:xfrm>
          <a:off x="16351250" y="89281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A7F9C411-7F66-4A9A-81F3-37184C098862}"/>
            </a:ext>
          </a:extLst>
        </xdr:cNvPr>
        <xdr:cNvSpPr/>
      </xdr:nvSpPr>
      <xdr:spPr>
        <a:xfrm>
          <a:off x="1784985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429EB347-027A-48A5-94F3-C94990B610E4}"/>
            </a:ext>
          </a:extLst>
        </xdr:cNvPr>
        <xdr:cNvSpPr/>
      </xdr:nvSpPr>
      <xdr:spPr>
        <a:xfrm>
          <a:off x="1784985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35741460-AD2B-462B-820A-E4D821FBE899}"/>
            </a:ext>
          </a:extLst>
        </xdr:cNvPr>
        <xdr:cNvSpPr/>
      </xdr:nvSpPr>
      <xdr:spPr>
        <a:xfrm>
          <a:off x="1917700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D039418F-1F81-4B74-B21B-CBFDF2A53278}"/>
            </a:ext>
          </a:extLst>
        </xdr:cNvPr>
        <xdr:cNvSpPr/>
      </xdr:nvSpPr>
      <xdr:spPr>
        <a:xfrm>
          <a:off x="1917700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CA209A7-03D9-4AC4-9171-AED379E5AFDB}"/>
            </a:ext>
          </a:extLst>
        </xdr:cNvPr>
        <xdr:cNvSpPr/>
      </xdr:nvSpPr>
      <xdr:spPr>
        <a:xfrm>
          <a:off x="116649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C23CDAD-21BB-44B9-AA0E-A41098F1F4AE}"/>
            </a:ext>
          </a:extLst>
        </xdr:cNvPr>
        <xdr:cNvSpPr/>
      </xdr:nvSpPr>
      <xdr:spPr>
        <a:xfrm>
          <a:off x="164592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DCE940A8-51A0-439D-9BFF-68DE6DD1EF55}"/>
            </a:ext>
          </a:extLst>
        </xdr:cNvPr>
        <xdr:cNvSpPr/>
      </xdr:nvSpPr>
      <xdr:spPr>
        <a:xfrm>
          <a:off x="16459200" y="92392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65348625-727C-4AF6-AA05-271A57D2D66C}"/>
            </a:ext>
          </a:extLst>
        </xdr:cNvPr>
        <xdr:cNvSpPr txBox="1"/>
      </xdr:nvSpPr>
      <xdr:spPr>
        <a:xfrm>
          <a:off x="16573500" y="95440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正規職員の育児休業に伴う代替要員を正規職員により措置しているため、人口千人当たりの職員数が類似団体平均を上回っている。</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3BC579D2-CABF-488C-AC81-FBDFAB3A8312}"/>
            </a:ext>
          </a:extLst>
        </xdr:cNvPr>
        <xdr:cNvSpPr txBox="1"/>
      </xdr:nvSpPr>
      <xdr:spPr>
        <a:xfrm>
          <a:off x="11626850" y="9055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19F1A605-EC54-4775-AC59-AB2E1A700617}"/>
            </a:ext>
          </a:extLst>
        </xdr:cNvPr>
        <xdr:cNvCxnSpPr/>
      </xdr:nvCxnSpPr>
      <xdr:spPr>
        <a:xfrm>
          <a:off x="116649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C70A0C6E-B9AB-41F6-B3DE-713C6D525635}"/>
            </a:ext>
          </a:extLst>
        </xdr:cNvPr>
        <xdr:cNvSpPr txBox="1"/>
      </xdr:nvSpPr>
      <xdr:spPr>
        <a:xfrm>
          <a:off x="1097915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0" name="直線コネクタ 299">
          <a:extLst>
            <a:ext uri="{FF2B5EF4-FFF2-40B4-BE49-F238E27FC236}">
              <a16:creationId xmlns:a16="http://schemas.microsoft.com/office/drawing/2014/main" id="{FD986D27-2866-4D73-9EA7-A87C60E844D6}"/>
            </a:ext>
          </a:extLst>
        </xdr:cNvPr>
        <xdr:cNvCxnSpPr/>
      </xdr:nvCxnSpPr>
      <xdr:spPr>
        <a:xfrm>
          <a:off x="11664950" y="110934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1" name="テキスト ボックス 300">
          <a:extLst>
            <a:ext uri="{FF2B5EF4-FFF2-40B4-BE49-F238E27FC236}">
              <a16:creationId xmlns:a16="http://schemas.microsoft.com/office/drawing/2014/main" id="{DE2FF70F-0871-4BD2-A889-CC374C203899}"/>
            </a:ext>
          </a:extLst>
        </xdr:cNvPr>
        <xdr:cNvSpPr txBox="1"/>
      </xdr:nvSpPr>
      <xdr:spPr>
        <a:xfrm>
          <a:off x="10979150" y="1095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2" name="直線コネクタ 301">
          <a:extLst>
            <a:ext uri="{FF2B5EF4-FFF2-40B4-BE49-F238E27FC236}">
              <a16:creationId xmlns:a16="http://schemas.microsoft.com/office/drawing/2014/main" id="{406B22B3-1811-467C-B185-64BF34A3F073}"/>
            </a:ext>
          </a:extLst>
        </xdr:cNvPr>
        <xdr:cNvCxnSpPr/>
      </xdr:nvCxnSpPr>
      <xdr:spPr>
        <a:xfrm>
          <a:off x="11664950" y="106299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3" name="テキスト ボックス 302">
          <a:extLst>
            <a:ext uri="{FF2B5EF4-FFF2-40B4-BE49-F238E27FC236}">
              <a16:creationId xmlns:a16="http://schemas.microsoft.com/office/drawing/2014/main" id="{75D884A1-0089-4CC3-973C-9DF0FA77749B}"/>
            </a:ext>
          </a:extLst>
        </xdr:cNvPr>
        <xdr:cNvSpPr txBox="1"/>
      </xdr:nvSpPr>
      <xdr:spPr>
        <a:xfrm>
          <a:off x="10979150" y="1049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4" name="直線コネクタ 303">
          <a:extLst>
            <a:ext uri="{FF2B5EF4-FFF2-40B4-BE49-F238E27FC236}">
              <a16:creationId xmlns:a16="http://schemas.microsoft.com/office/drawing/2014/main" id="{8B5756B0-CD0C-437A-BCF6-94431B0F784C}"/>
            </a:ext>
          </a:extLst>
        </xdr:cNvPr>
        <xdr:cNvCxnSpPr/>
      </xdr:nvCxnSpPr>
      <xdr:spPr>
        <a:xfrm>
          <a:off x="11664950" y="101663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5" name="テキスト ボックス 304">
          <a:extLst>
            <a:ext uri="{FF2B5EF4-FFF2-40B4-BE49-F238E27FC236}">
              <a16:creationId xmlns:a16="http://schemas.microsoft.com/office/drawing/2014/main" id="{4C9210AD-4B38-4905-83FB-AD10F134C762}"/>
            </a:ext>
          </a:extLst>
        </xdr:cNvPr>
        <xdr:cNvSpPr txBox="1"/>
      </xdr:nvSpPr>
      <xdr:spPr>
        <a:xfrm>
          <a:off x="1097915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6" name="直線コネクタ 305">
          <a:extLst>
            <a:ext uri="{FF2B5EF4-FFF2-40B4-BE49-F238E27FC236}">
              <a16:creationId xmlns:a16="http://schemas.microsoft.com/office/drawing/2014/main" id="{20A2E516-51CF-4358-98FF-91A7929ABDC5}"/>
            </a:ext>
          </a:extLst>
        </xdr:cNvPr>
        <xdr:cNvCxnSpPr/>
      </xdr:nvCxnSpPr>
      <xdr:spPr>
        <a:xfrm>
          <a:off x="11664950" y="9702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7" name="テキスト ボックス 306">
          <a:extLst>
            <a:ext uri="{FF2B5EF4-FFF2-40B4-BE49-F238E27FC236}">
              <a16:creationId xmlns:a16="http://schemas.microsoft.com/office/drawing/2014/main" id="{CFB3914D-BAF5-4E0D-8EBD-ECF6F2F476F2}"/>
            </a:ext>
          </a:extLst>
        </xdr:cNvPr>
        <xdr:cNvSpPr txBox="1"/>
      </xdr:nvSpPr>
      <xdr:spPr>
        <a:xfrm>
          <a:off x="10979150" y="956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164DFF3B-55FE-4876-96AF-6F2BF83C9077}"/>
            </a:ext>
          </a:extLst>
        </xdr:cNvPr>
        <xdr:cNvCxnSpPr/>
      </xdr:nvCxnSpPr>
      <xdr:spPr>
        <a:xfrm>
          <a:off x="116649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EB1483CE-4151-47FC-875B-641C5A2FEBD1}"/>
            </a:ext>
          </a:extLst>
        </xdr:cNvPr>
        <xdr:cNvSpPr txBox="1"/>
      </xdr:nvSpPr>
      <xdr:spPr>
        <a:xfrm>
          <a:off x="10979150" y="909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383FB97A-E7D1-495E-833A-3A84BAEDA356}"/>
            </a:ext>
          </a:extLst>
        </xdr:cNvPr>
        <xdr:cNvSpPr/>
      </xdr:nvSpPr>
      <xdr:spPr>
        <a:xfrm>
          <a:off x="116649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88392</xdr:rowOff>
    </xdr:from>
    <xdr:to>
      <xdr:col>81</xdr:col>
      <xdr:colOff>44450</xdr:colOff>
      <xdr:row>65</xdr:row>
      <xdr:rowOff>143002</xdr:rowOff>
    </xdr:to>
    <xdr:cxnSp macro="">
      <xdr:nvCxnSpPr>
        <xdr:cNvPr id="311" name="直線コネクタ 310">
          <a:extLst>
            <a:ext uri="{FF2B5EF4-FFF2-40B4-BE49-F238E27FC236}">
              <a16:creationId xmlns:a16="http://schemas.microsoft.com/office/drawing/2014/main" id="{0D52120B-6807-4947-BFE5-D6C667E89804}"/>
            </a:ext>
          </a:extLst>
        </xdr:cNvPr>
        <xdr:cNvCxnSpPr/>
      </xdr:nvCxnSpPr>
      <xdr:spPr>
        <a:xfrm flipV="1">
          <a:off x="15474950" y="9664192"/>
          <a:ext cx="0" cy="12103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115079</xdr:rowOff>
    </xdr:from>
    <xdr:ext cx="762000" cy="259045"/>
    <xdr:sp macro="" textlink="">
      <xdr:nvSpPr>
        <xdr:cNvPr id="312" name="定員管理の状況最小値テキスト">
          <a:extLst>
            <a:ext uri="{FF2B5EF4-FFF2-40B4-BE49-F238E27FC236}">
              <a16:creationId xmlns:a16="http://schemas.microsoft.com/office/drawing/2014/main" id="{EBCBCAB1-FB23-44BE-A139-6D417507B687}"/>
            </a:ext>
          </a:extLst>
        </xdr:cNvPr>
        <xdr:cNvSpPr txBox="1"/>
      </xdr:nvSpPr>
      <xdr:spPr>
        <a:xfrm>
          <a:off x="15563850" y="10846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143002</xdr:rowOff>
    </xdr:from>
    <xdr:to>
      <xdr:col>81</xdr:col>
      <xdr:colOff>133350</xdr:colOff>
      <xdr:row>65</xdr:row>
      <xdr:rowOff>143002</xdr:rowOff>
    </xdr:to>
    <xdr:cxnSp macro="">
      <xdr:nvCxnSpPr>
        <xdr:cNvPr id="313" name="直線コネクタ 312">
          <a:extLst>
            <a:ext uri="{FF2B5EF4-FFF2-40B4-BE49-F238E27FC236}">
              <a16:creationId xmlns:a16="http://schemas.microsoft.com/office/drawing/2014/main" id="{DBD00B8A-FFCF-4070-81BF-85BC98B76D25}"/>
            </a:ext>
          </a:extLst>
        </xdr:cNvPr>
        <xdr:cNvCxnSpPr/>
      </xdr:nvCxnSpPr>
      <xdr:spPr>
        <a:xfrm>
          <a:off x="15405100" y="1087450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3319</xdr:rowOff>
    </xdr:from>
    <xdr:ext cx="762000" cy="259045"/>
    <xdr:sp macro="" textlink="">
      <xdr:nvSpPr>
        <xdr:cNvPr id="314" name="定員管理の状況最大値テキスト">
          <a:extLst>
            <a:ext uri="{FF2B5EF4-FFF2-40B4-BE49-F238E27FC236}">
              <a16:creationId xmlns:a16="http://schemas.microsoft.com/office/drawing/2014/main" id="{D5ACC5E8-DB0F-4B05-8275-7069A4E9518B}"/>
            </a:ext>
          </a:extLst>
        </xdr:cNvPr>
        <xdr:cNvSpPr txBox="1"/>
      </xdr:nvSpPr>
      <xdr:spPr>
        <a:xfrm>
          <a:off x="15563850" y="9414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88392</xdr:rowOff>
    </xdr:from>
    <xdr:to>
      <xdr:col>81</xdr:col>
      <xdr:colOff>133350</xdr:colOff>
      <xdr:row>58</xdr:row>
      <xdr:rowOff>88392</xdr:rowOff>
    </xdr:to>
    <xdr:cxnSp macro="">
      <xdr:nvCxnSpPr>
        <xdr:cNvPr id="315" name="直線コネクタ 314">
          <a:extLst>
            <a:ext uri="{FF2B5EF4-FFF2-40B4-BE49-F238E27FC236}">
              <a16:creationId xmlns:a16="http://schemas.microsoft.com/office/drawing/2014/main" id="{EF360591-4A21-47B2-96A3-DF909A468A55}"/>
            </a:ext>
          </a:extLst>
        </xdr:cNvPr>
        <xdr:cNvCxnSpPr/>
      </xdr:nvCxnSpPr>
      <xdr:spPr>
        <a:xfrm>
          <a:off x="15405100" y="966419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77978</xdr:rowOff>
    </xdr:from>
    <xdr:to>
      <xdr:col>81</xdr:col>
      <xdr:colOff>44450</xdr:colOff>
      <xdr:row>64</xdr:row>
      <xdr:rowOff>111760</xdr:rowOff>
    </xdr:to>
    <xdr:cxnSp macro="">
      <xdr:nvCxnSpPr>
        <xdr:cNvPr id="316" name="直線コネクタ 315">
          <a:extLst>
            <a:ext uri="{FF2B5EF4-FFF2-40B4-BE49-F238E27FC236}">
              <a16:creationId xmlns:a16="http://schemas.microsoft.com/office/drawing/2014/main" id="{478DF38C-3890-4568-AE18-61BA6DB5073E}"/>
            </a:ext>
          </a:extLst>
        </xdr:cNvPr>
        <xdr:cNvCxnSpPr/>
      </xdr:nvCxnSpPr>
      <xdr:spPr>
        <a:xfrm>
          <a:off x="14712950" y="10644378"/>
          <a:ext cx="762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48785</xdr:rowOff>
    </xdr:from>
    <xdr:ext cx="762000" cy="259045"/>
    <xdr:sp macro="" textlink="">
      <xdr:nvSpPr>
        <xdr:cNvPr id="317" name="定員管理の状況平均値テキスト">
          <a:extLst>
            <a:ext uri="{FF2B5EF4-FFF2-40B4-BE49-F238E27FC236}">
              <a16:creationId xmlns:a16="http://schemas.microsoft.com/office/drawing/2014/main" id="{9FF80C6D-5B9F-4ADE-B235-E4B5D0445664}"/>
            </a:ext>
          </a:extLst>
        </xdr:cNvPr>
        <xdr:cNvSpPr txBox="1"/>
      </xdr:nvSpPr>
      <xdr:spPr>
        <a:xfrm>
          <a:off x="15563850" y="10119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32258</xdr:rowOff>
    </xdr:from>
    <xdr:to>
      <xdr:col>81</xdr:col>
      <xdr:colOff>95250</xdr:colOff>
      <xdr:row>62</xdr:row>
      <xdr:rowOff>133858</xdr:rowOff>
    </xdr:to>
    <xdr:sp macro="" textlink="">
      <xdr:nvSpPr>
        <xdr:cNvPr id="318" name="フローチャート: 判断 317">
          <a:extLst>
            <a:ext uri="{FF2B5EF4-FFF2-40B4-BE49-F238E27FC236}">
              <a16:creationId xmlns:a16="http://schemas.microsoft.com/office/drawing/2014/main" id="{2D6EEB1B-797B-4ADC-A07E-2C1EF2405604}"/>
            </a:ext>
          </a:extLst>
        </xdr:cNvPr>
        <xdr:cNvSpPr/>
      </xdr:nvSpPr>
      <xdr:spPr>
        <a:xfrm>
          <a:off x="15430500" y="10268458"/>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49022</xdr:rowOff>
    </xdr:from>
    <xdr:to>
      <xdr:col>77</xdr:col>
      <xdr:colOff>44450</xdr:colOff>
      <xdr:row>64</xdr:row>
      <xdr:rowOff>77978</xdr:rowOff>
    </xdr:to>
    <xdr:cxnSp macro="">
      <xdr:nvCxnSpPr>
        <xdr:cNvPr id="319" name="直線コネクタ 318">
          <a:extLst>
            <a:ext uri="{FF2B5EF4-FFF2-40B4-BE49-F238E27FC236}">
              <a16:creationId xmlns:a16="http://schemas.microsoft.com/office/drawing/2014/main" id="{4BF376A6-E1B7-4F3C-ABEA-9287CDAF2CD9}"/>
            </a:ext>
          </a:extLst>
        </xdr:cNvPr>
        <xdr:cNvCxnSpPr/>
      </xdr:nvCxnSpPr>
      <xdr:spPr>
        <a:xfrm>
          <a:off x="13906500" y="10615422"/>
          <a:ext cx="80645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22606</xdr:rowOff>
    </xdr:from>
    <xdr:to>
      <xdr:col>77</xdr:col>
      <xdr:colOff>95250</xdr:colOff>
      <xdr:row>62</xdr:row>
      <xdr:rowOff>124206</xdr:rowOff>
    </xdr:to>
    <xdr:sp macro="" textlink="">
      <xdr:nvSpPr>
        <xdr:cNvPr id="320" name="フローチャート: 判断 319">
          <a:extLst>
            <a:ext uri="{FF2B5EF4-FFF2-40B4-BE49-F238E27FC236}">
              <a16:creationId xmlns:a16="http://schemas.microsoft.com/office/drawing/2014/main" id="{2806CF04-A1D1-4C69-99CF-DA90CE38F569}"/>
            </a:ext>
          </a:extLst>
        </xdr:cNvPr>
        <xdr:cNvSpPr/>
      </xdr:nvSpPr>
      <xdr:spPr>
        <a:xfrm>
          <a:off x="14668500" y="10258806"/>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134383</xdr:rowOff>
    </xdr:from>
    <xdr:ext cx="736600" cy="259045"/>
    <xdr:sp macro="" textlink="">
      <xdr:nvSpPr>
        <xdr:cNvPr id="321" name="テキスト ボックス 320">
          <a:extLst>
            <a:ext uri="{FF2B5EF4-FFF2-40B4-BE49-F238E27FC236}">
              <a16:creationId xmlns:a16="http://schemas.microsoft.com/office/drawing/2014/main" id="{BC7676D6-151B-425B-9842-4769907EB2AA}"/>
            </a:ext>
          </a:extLst>
        </xdr:cNvPr>
        <xdr:cNvSpPr txBox="1"/>
      </xdr:nvSpPr>
      <xdr:spPr>
        <a:xfrm>
          <a:off x="14370050" y="10040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39624</xdr:rowOff>
    </xdr:from>
    <xdr:to>
      <xdr:col>72</xdr:col>
      <xdr:colOff>203200</xdr:colOff>
      <xdr:row>64</xdr:row>
      <xdr:rowOff>49022</xdr:rowOff>
    </xdr:to>
    <xdr:cxnSp macro="">
      <xdr:nvCxnSpPr>
        <xdr:cNvPr id="322" name="直線コネクタ 321">
          <a:extLst>
            <a:ext uri="{FF2B5EF4-FFF2-40B4-BE49-F238E27FC236}">
              <a16:creationId xmlns:a16="http://schemas.microsoft.com/office/drawing/2014/main" id="{B7683FA5-5BE9-4192-974D-C482F9D12CB2}"/>
            </a:ext>
          </a:extLst>
        </xdr:cNvPr>
        <xdr:cNvCxnSpPr/>
      </xdr:nvCxnSpPr>
      <xdr:spPr>
        <a:xfrm>
          <a:off x="13106400" y="10275824"/>
          <a:ext cx="800100" cy="339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8128</xdr:rowOff>
    </xdr:from>
    <xdr:to>
      <xdr:col>73</xdr:col>
      <xdr:colOff>44450</xdr:colOff>
      <xdr:row>62</xdr:row>
      <xdr:rowOff>109728</xdr:rowOff>
    </xdr:to>
    <xdr:sp macro="" textlink="">
      <xdr:nvSpPr>
        <xdr:cNvPr id="323" name="フローチャート: 判断 322">
          <a:extLst>
            <a:ext uri="{FF2B5EF4-FFF2-40B4-BE49-F238E27FC236}">
              <a16:creationId xmlns:a16="http://schemas.microsoft.com/office/drawing/2014/main" id="{F27B6D57-8C7E-42F2-A513-AFD4E66BA908}"/>
            </a:ext>
          </a:extLst>
        </xdr:cNvPr>
        <xdr:cNvSpPr/>
      </xdr:nvSpPr>
      <xdr:spPr>
        <a:xfrm>
          <a:off x="13868400" y="1024432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119905</xdr:rowOff>
    </xdr:from>
    <xdr:ext cx="762000" cy="259045"/>
    <xdr:sp macro="" textlink="">
      <xdr:nvSpPr>
        <xdr:cNvPr id="324" name="テキスト ボックス 323">
          <a:extLst>
            <a:ext uri="{FF2B5EF4-FFF2-40B4-BE49-F238E27FC236}">
              <a16:creationId xmlns:a16="http://schemas.microsoft.com/office/drawing/2014/main" id="{55E85573-8DE1-4BED-B880-0068AD91C324}"/>
            </a:ext>
          </a:extLst>
        </xdr:cNvPr>
        <xdr:cNvSpPr txBox="1"/>
      </xdr:nvSpPr>
      <xdr:spPr>
        <a:xfrm>
          <a:off x="13557250" y="1002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133858</xdr:rowOff>
    </xdr:from>
    <xdr:to>
      <xdr:col>68</xdr:col>
      <xdr:colOff>152400</xdr:colOff>
      <xdr:row>62</xdr:row>
      <xdr:rowOff>39624</xdr:rowOff>
    </xdr:to>
    <xdr:cxnSp macro="">
      <xdr:nvCxnSpPr>
        <xdr:cNvPr id="325" name="直線コネクタ 324">
          <a:extLst>
            <a:ext uri="{FF2B5EF4-FFF2-40B4-BE49-F238E27FC236}">
              <a16:creationId xmlns:a16="http://schemas.microsoft.com/office/drawing/2014/main" id="{24EAD6EF-D923-457A-A602-2C9946905011}"/>
            </a:ext>
          </a:extLst>
        </xdr:cNvPr>
        <xdr:cNvCxnSpPr/>
      </xdr:nvCxnSpPr>
      <xdr:spPr>
        <a:xfrm>
          <a:off x="12293600" y="10204958"/>
          <a:ext cx="8128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162814</xdr:rowOff>
    </xdr:from>
    <xdr:to>
      <xdr:col>68</xdr:col>
      <xdr:colOff>203200</xdr:colOff>
      <xdr:row>61</xdr:row>
      <xdr:rowOff>92964</xdr:rowOff>
    </xdr:to>
    <xdr:sp macro="" textlink="">
      <xdr:nvSpPr>
        <xdr:cNvPr id="326" name="フローチャート: 判断 325">
          <a:extLst>
            <a:ext uri="{FF2B5EF4-FFF2-40B4-BE49-F238E27FC236}">
              <a16:creationId xmlns:a16="http://schemas.microsoft.com/office/drawing/2014/main" id="{216C2F10-FF40-43C6-8126-CAB74052AE67}"/>
            </a:ext>
          </a:extLst>
        </xdr:cNvPr>
        <xdr:cNvSpPr/>
      </xdr:nvSpPr>
      <xdr:spPr>
        <a:xfrm>
          <a:off x="13055600" y="10068814"/>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103141</xdr:rowOff>
    </xdr:from>
    <xdr:ext cx="762000" cy="259045"/>
    <xdr:sp macro="" textlink="">
      <xdr:nvSpPr>
        <xdr:cNvPr id="327" name="テキスト ボックス 326">
          <a:extLst>
            <a:ext uri="{FF2B5EF4-FFF2-40B4-BE49-F238E27FC236}">
              <a16:creationId xmlns:a16="http://schemas.microsoft.com/office/drawing/2014/main" id="{D89B5EF3-6286-4F3B-8421-797E316657B8}"/>
            </a:ext>
          </a:extLst>
        </xdr:cNvPr>
        <xdr:cNvSpPr txBox="1"/>
      </xdr:nvSpPr>
      <xdr:spPr>
        <a:xfrm>
          <a:off x="12763500" y="984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90424</xdr:rowOff>
    </xdr:from>
    <xdr:to>
      <xdr:col>64</xdr:col>
      <xdr:colOff>152400</xdr:colOff>
      <xdr:row>61</xdr:row>
      <xdr:rowOff>20574</xdr:rowOff>
    </xdr:to>
    <xdr:sp macro="" textlink="">
      <xdr:nvSpPr>
        <xdr:cNvPr id="328" name="フローチャート: 判断 327">
          <a:extLst>
            <a:ext uri="{FF2B5EF4-FFF2-40B4-BE49-F238E27FC236}">
              <a16:creationId xmlns:a16="http://schemas.microsoft.com/office/drawing/2014/main" id="{5C52E9F7-E64A-4DC4-B8BC-9A73FF670963}"/>
            </a:ext>
          </a:extLst>
        </xdr:cNvPr>
        <xdr:cNvSpPr/>
      </xdr:nvSpPr>
      <xdr:spPr>
        <a:xfrm>
          <a:off x="12242800" y="999642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30751</xdr:rowOff>
    </xdr:from>
    <xdr:ext cx="762000" cy="259045"/>
    <xdr:sp macro="" textlink="">
      <xdr:nvSpPr>
        <xdr:cNvPr id="329" name="テキスト ボックス 328">
          <a:extLst>
            <a:ext uri="{FF2B5EF4-FFF2-40B4-BE49-F238E27FC236}">
              <a16:creationId xmlns:a16="http://schemas.microsoft.com/office/drawing/2014/main" id="{018FFA6B-2001-4068-88FC-3A5FD1FCDE62}"/>
            </a:ext>
          </a:extLst>
        </xdr:cNvPr>
        <xdr:cNvSpPr txBox="1"/>
      </xdr:nvSpPr>
      <xdr:spPr>
        <a:xfrm>
          <a:off x="11950700" y="9771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D2BE64B4-DF6C-48B5-8F33-60FA0EBBE22E}"/>
            </a:ext>
          </a:extLst>
        </xdr:cNvPr>
        <xdr:cNvSpPr txBox="1"/>
      </xdr:nvSpPr>
      <xdr:spPr>
        <a:xfrm>
          <a:off x="15278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8D1C38E1-43FA-4B3E-9F3D-4805DCCE5AD7}"/>
            </a:ext>
          </a:extLst>
        </xdr:cNvPr>
        <xdr:cNvSpPr txBox="1"/>
      </xdr:nvSpPr>
      <xdr:spPr>
        <a:xfrm>
          <a:off x="14516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13C13A66-0E57-443C-BC3A-99567A4C9B89}"/>
            </a:ext>
          </a:extLst>
        </xdr:cNvPr>
        <xdr:cNvSpPr txBox="1"/>
      </xdr:nvSpPr>
      <xdr:spPr>
        <a:xfrm>
          <a:off x="1371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D7290C1D-6A24-4B2E-93D2-8CB54696A894}"/>
            </a:ext>
          </a:extLst>
        </xdr:cNvPr>
        <xdr:cNvSpPr txBox="1"/>
      </xdr:nvSpPr>
      <xdr:spPr>
        <a:xfrm>
          <a:off x="129095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722B45EA-9382-41D5-B3AD-6D192C08914F}"/>
            </a:ext>
          </a:extLst>
        </xdr:cNvPr>
        <xdr:cNvSpPr txBox="1"/>
      </xdr:nvSpPr>
      <xdr:spPr>
        <a:xfrm>
          <a:off x="120967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60960</xdr:rowOff>
    </xdr:from>
    <xdr:to>
      <xdr:col>81</xdr:col>
      <xdr:colOff>95250</xdr:colOff>
      <xdr:row>64</xdr:row>
      <xdr:rowOff>162560</xdr:rowOff>
    </xdr:to>
    <xdr:sp macro="" textlink="">
      <xdr:nvSpPr>
        <xdr:cNvPr id="335" name="楕円 334">
          <a:extLst>
            <a:ext uri="{FF2B5EF4-FFF2-40B4-BE49-F238E27FC236}">
              <a16:creationId xmlns:a16="http://schemas.microsoft.com/office/drawing/2014/main" id="{728DDA29-6D10-4230-BC61-418AE27B0BC3}"/>
            </a:ext>
          </a:extLst>
        </xdr:cNvPr>
        <xdr:cNvSpPr/>
      </xdr:nvSpPr>
      <xdr:spPr>
        <a:xfrm>
          <a:off x="15430500" y="1062736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33037</xdr:rowOff>
    </xdr:from>
    <xdr:ext cx="762000" cy="259045"/>
    <xdr:sp macro="" textlink="">
      <xdr:nvSpPr>
        <xdr:cNvPr id="336" name="定員管理の状況該当値テキスト">
          <a:extLst>
            <a:ext uri="{FF2B5EF4-FFF2-40B4-BE49-F238E27FC236}">
              <a16:creationId xmlns:a16="http://schemas.microsoft.com/office/drawing/2014/main" id="{832DD6E9-123B-4302-9BE1-33A1C425561B}"/>
            </a:ext>
          </a:extLst>
        </xdr:cNvPr>
        <xdr:cNvSpPr txBox="1"/>
      </xdr:nvSpPr>
      <xdr:spPr>
        <a:xfrm>
          <a:off x="15563850" y="10599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27178</xdr:rowOff>
    </xdr:from>
    <xdr:to>
      <xdr:col>77</xdr:col>
      <xdr:colOff>95250</xdr:colOff>
      <xdr:row>64</xdr:row>
      <xdr:rowOff>128778</xdr:rowOff>
    </xdr:to>
    <xdr:sp macro="" textlink="">
      <xdr:nvSpPr>
        <xdr:cNvPr id="337" name="楕円 336">
          <a:extLst>
            <a:ext uri="{FF2B5EF4-FFF2-40B4-BE49-F238E27FC236}">
              <a16:creationId xmlns:a16="http://schemas.microsoft.com/office/drawing/2014/main" id="{F68C2F14-FDAD-4488-8B09-A5E60C7214D2}"/>
            </a:ext>
          </a:extLst>
        </xdr:cNvPr>
        <xdr:cNvSpPr/>
      </xdr:nvSpPr>
      <xdr:spPr>
        <a:xfrm>
          <a:off x="14668500" y="10593578"/>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113555</xdr:rowOff>
    </xdr:from>
    <xdr:ext cx="736600" cy="259045"/>
    <xdr:sp macro="" textlink="">
      <xdr:nvSpPr>
        <xdr:cNvPr id="338" name="テキスト ボックス 337">
          <a:extLst>
            <a:ext uri="{FF2B5EF4-FFF2-40B4-BE49-F238E27FC236}">
              <a16:creationId xmlns:a16="http://schemas.microsoft.com/office/drawing/2014/main" id="{C969A893-136B-41B0-B46C-06F3BE2C3337}"/>
            </a:ext>
          </a:extLst>
        </xdr:cNvPr>
        <xdr:cNvSpPr txBox="1"/>
      </xdr:nvSpPr>
      <xdr:spPr>
        <a:xfrm>
          <a:off x="14370050" y="10679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169672</xdr:rowOff>
    </xdr:from>
    <xdr:to>
      <xdr:col>73</xdr:col>
      <xdr:colOff>44450</xdr:colOff>
      <xdr:row>64</xdr:row>
      <xdr:rowOff>99822</xdr:rowOff>
    </xdr:to>
    <xdr:sp macro="" textlink="">
      <xdr:nvSpPr>
        <xdr:cNvPr id="339" name="楕円 338">
          <a:extLst>
            <a:ext uri="{FF2B5EF4-FFF2-40B4-BE49-F238E27FC236}">
              <a16:creationId xmlns:a16="http://schemas.microsoft.com/office/drawing/2014/main" id="{C7B57E45-C451-4BAF-81AC-FCBFF42CD5A6}"/>
            </a:ext>
          </a:extLst>
        </xdr:cNvPr>
        <xdr:cNvSpPr/>
      </xdr:nvSpPr>
      <xdr:spPr>
        <a:xfrm>
          <a:off x="13868400" y="1056462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84599</xdr:rowOff>
    </xdr:from>
    <xdr:ext cx="762000" cy="259045"/>
    <xdr:sp macro="" textlink="">
      <xdr:nvSpPr>
        <xdr:cNvPr id="340" name="テキスト ボックス 339">
          <a:extLst>
            <a:ext uri="{FF2B5EF4-FFF2-40B4-BE49-F238E27FC236}">
              <a16:creationId xmlns:a16="http://schemas.microsoft.com/office/drawing/2014/main" id="{F31E449B-B4C4-401E-90C9-AD448EFA83EE}"/>
            </a:ext>
          </a:extLst>
        </xdr:cNvPr>
        <xdr:cNvSpPr txBox="1"/>
      </xdr:nvSpPr>
      <xdr:spPr>
        <a:xfrm>
          <a:off x="13557250" y="10650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160274</xdr:rowOff>
    </xdr:from>
    <xdr:to>
      <xdr:col>68</xdr:col>
      <xdr:colOff>203200</xdr:colOff>
      <xdr:row>62</xdr:row>
      <xdr:rowOff>90424</xdr:rowOff>
    </xdr:to>
    <xdr:sp macro="" textlink="">
      <xdr:nvSpPr>
        <xdr:cNvPr id="341" name="楕円 340">
          <a:extLst>
            <a:ext uri="{FF2B5EF4-FFF2-40B4-BE49-F238E27FC236}">
              <a16:creationId xmlns:a16="http://schemas.microsoft.com/office/drawing/2014/main" id="{43DA4837-A714-4624-B767-50C02812F90B}"/>
            </a:ext>
          </a:extLst>
        </xdr:cNvPr>
        <xdr:cNvSpPr/>
      </xdr:nvSpPr>
      <xdr:spPr>
        <a:xfrm>
          <a:off x="13055600" y="10231374"/>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75201</xdr:rowOff>
    </xdr:from>
    <xdr:ext cx="762000" cy="259045"/>
    <xdr:sp macro="" textlink="">
      <xdr:nvSpPr>
        <xdr:cNvPr id="342" name="テキスト ボックス 341">
          <a:extLst>
            <a:ext uri="{FF2B5EF4-FFF2-40B4-BE49-F238E27FC236}">
              <a16:creationId xmlns:a16="http://schemas.microsoft.com/office/drawing/2014/main" id="{C7034E79-B2E1-40EB-A9F8-4E2E962E82A2}"/>
            </a:ext>
          </a:extLst>
        </xdr:cNvPr>
        <xdr:cNvSpPr txBox="1"/>
      </xdr:nvSpPr>
      <xdr:spPr>
        <a:xfrm>
          <a:off x="12763500" y="10311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83058</xdr:rowOff>
    </xdr:from>
    <xdr:to>
      <xdr:col>64</xdr:col>
      <xdr:colOff>152400</xdr:colOff>
      <xdr:row>62</xdr:row>
      <xdr:rowOff>13208</xdr:rowOff>
    </xdr:to>
    <xdr:sp macro="" textlink="">
      <xdr:nvSpPr>
        <xdr:cNvPr id="343" name="楕円 342">
          <a:extLst>
            <a:ext uri="{FF2B5EF4-FFF2-40B4-BE49-F238E27FC236}">
              <a16:creationId xmlns:a16="http://schemas.microsoft.com/office/drawing/2014/main" id="{FBC180FB-E943-4DB8-8D42-2463F4908A5A}"/>
            </a:ext>
          </a:extLst>
        </xdr:cNvPr>
        <xdr:cNvSpPr/>
      </xdr:nvSpPr>
      <xdr:spPr>
        <a:xfrm>
          <a:off x="12242800" y="1015415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169435</xdr:rowOff>
    </xdr:from>
    <xdr:ext cx="762000" cy="259045"/>
    <xdr:sp macro="" textlink="">
      <xdr:nvSpPr>
        <xdr:cNvPr id="344" name="テキスト ボックス 343">
          <a:extLst>
            <a:ext uri="{FF2B5EF4-FFF2-40B4-BE49-F238E27FC236}">
              <a16:creationId xmlns:a16="http://schemas.microsoft.com/office/drawing/2014/main" id="{A330C8DC-D22B-4CD1-8902-141D8E60CD8B}"/>
            </a:ext>
          </a:extLst>
        </xdr:cNvPr>
        <xdr:cNvSpPr txBox="1"/>
      </xdr:nvSpPr>
      <xdr:spPr>
        <a:xfrm>
          <a:off x="11950700" y="10234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783E66E1-B1E6-4BF0-A6A7-A4D8333B5016}"/>
            </a:ext>
          </a:extLst>
        </xdr:cNvPr>
        <xdr:cNvSpPr/>
      </xdr:nvSpPr>
      <xdr:spPr>
        <a:xfrm>
          <a:off x="116649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34B7E1D3-C054-43FE-85B8-1A89E26C20CA}"/>
            </a:ext>
          </a:extLst>
        </xdr:cNvPr>
        <xdr:cNvSpPr txBox="1"/>
      </xdr:nvSpPr>
      <xdr:spPr>
        <a:xfrm>
          <a:off x="12436924" y="518160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ECC185C2-5F7C-45F2-A733-C8CFFC5983B7}"/>
            </a:ext>
          </a:extLst>
        </xdr:cNvPr>
        <xdr:cNvSpPr txBox="1"/>
      </xdr:nvSpPr>
      <xdr:spPr>
        <a:xfrm>
          <a:off x="14017176" y="51562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EB79D71B-923D-4AF2-9CB6-2AD0276ECB80}"/>
            </a:ext>
          </a:extLst>
        </xdr:cNvPr>
        <xdr:cNvSpPr/>
      </xdr:nvSpPr>
      <xdr:spPr>
        <a:xfrm>
          <a:off x="16351250" y="50800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208CFF15-734A-4D2B-9F5C-7FE70387DB4A}"/>
            </a:ext>
          </a:extLst>
        </xdr:cNvPr>
        <xdr:cNvSpPr/>
      </xdr:nvSpPr>
      <xdr:spPr>
        <a:xfrm>
          <a:off x="16351250" y="52641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5F77F936-CFAF-4A04-B75C-2A3A952F67AC}"/>
            </a:ext>
          </a:extLst>
        </xdr:cNvPr>
        <xdr:cNvSpPr/>
      </xdr:nvSpPr>
      <xdr:spPr>
        <a:xfrm>
          <a:off x="1784985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37487607-E088-41AA-B9F6-BE71072F7B17}"/>
            </a:ext>
          </a:extLst>
        </xdr:cNvPr>
        <xdr:cNvSpPr/>
      </xdr:nvSpPr>
      <xdr:spPr>
        <a:xfrm>
          <a:off x="1784985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4B2E7C1B-5034-4FE4-89AE-E4EA144CC578}"/>
            </a:ext>
          </a:extLst>
        </xdr:cNvPr>
        <xdr:cNvSpPr/>
      </xdr:nvSpPr>
      <xdr:spPr>
        <a:xfrm>
          <a:off x="1917700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1427EB12-DCE1-414D-8BAD-BC123D79C3B4}"/>
            </a:ext>
          </a:extLst>
        </xdr:cNvPr>
        <xdr:cNvSpPr/>
      </xdr:nvSpPr>
      <xdr:spPr>
        <a:xfrm>
          <a:off x="1917700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C8732390-BC9E-46A8-959B-4C4310FC0FF4}"/>
            </a:ext>
          </a:extLst>
        </xdr:cNvPr>
        <xdr:cNvSpPr/>
      </xdr:nvSpPr>
      <xdr:spPr>
        <a:xfrm>
          <a:off x="116649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698AD9E2-F3B4-4D07-997D-549EF585AB50}"/>
            </a:ext>
          </a:extLst>
        </xdr:cNvPr>
        <xdr:cNvSpPr/>
      </xdr:nvSpPr>
      <xdr:spPr>
        <a:xfrm>
          <a:off x="164592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CC7CCA9E-F833-45C2-8DAE-14723B8A4D0E}"/>
            </a:ext>
          </a:extLst>
        </xdr:cNvPr>
        <xdr:cNvSpPr/>
      </xdr:nvSpPr>
      <xdr:spPr>
        <a:xfrm>
          <a:off x="16459200" y="55689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171450</xdr:colOff>
      <xdr:row>34</xdr:row>
      <xdr:rowOff>107950</xdr:rowOff>
    </xdr:from>
    <xdr:to>
      <xdr:col>114</xdr:col>
      <xdr:colOff>95250</xdr:colOff>
      <xdr:row>48</xdr:row>
      <xdr:rowOff>38100</xdr:rowOff>
    </xdr:to>
    <xdr:sp macro="" textlink="" fLocksText="0">
      <xdr:nvSpPr>
        <xdr:cNvPr id="357" name="テキスト ボックス 356">
          <a:extLst>
            <a:ext uri="{FF2B5EF4-FFF2-40B4-BE49-F238E27FC236}">
              <a16:creationId xmlns:a16="http://schemas.microsoft.com/office/drawing/2014/main" id="{2F633AB1-4F8F-4FBC-B68C-435FD6677958}"/>
            </a:ext>
          </a:extLst>
        </xdr:cNvPr>
        <xdr:cNvSpPr txBox="1"/>
      </xdr:nvSpPr>
      <xdr:spPr>
        <a:xfrm>
          <a:off x="16554450" y="5721350"/>
          <a:ext cx="5257800" cy="2241550"/>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となっているが、類似団体平均を上回っている。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実質公債費比率が改善した主な要因は、満期一括償還方式で借り入れた市債の償還額の減少により、分子である元利償還金に算入される額が減少したことである。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実質公債比率が類似団体平均を上回っているのは、都市基盤の整備を積極的に進め、多額の市債を発行してきたことが要因である。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引き続き、財政運営方針に沿って、市債残高の抑制に努め、短期の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年債から長期の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年債までバランスよく発行するとともに、減債基金の運用方法の見直しを行うことにより、金利負担の軽減に努めていく。</a:t>
          </a: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7EBEB053-B8BB-4FAB-A0E4-B7567CA59FE8}"/>
            </a:ext>
          </a:extLst>
        </xdr:cNvPr>
        <xdr:cNvSpPr txBox="1"/>
      </xdr:nvSpPr>
      <xdr:spPr>
        <a:xfrm>
          <a:off x="11626850" y="53848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674474F1-E651-4F50-928F-7383BE66B5EE}"/>
            </a:ext>
          </a:extLst>
        </xdr:cNvPr>
        <xdr:cNvCxnSpPr/>
      </xdr:nvCxnSpPr>
      <xdr:spPr>
        <a:xfrm>
          <a:off x="116649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A6F9F9DE-1F80-4AE1-B424-C6E834F2E1E9}"/>
            </a:ext>
          </a:extLst>
        </xdr:cNvPr>
        <xdr:cNvSpPr txBox="1"/>
      </xdr:nvSpPr>
      <xdr:spPr>
        <a:xfrm>
          <a:off x="10979150" y="775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1" name="直線コネクタ 360">
          <a:extLst>
            <a:ext uri="{FF2B5EF4-FFF2-40B4-BE49-F238E27FC236}">
              <a16:creationId xmlns:a16="http://schemas.microsoft.com/office/drawing/2014/main" id="{E3344BDE-4195-47E6-BD0A-5A491434F334}"/>
            </a:ext>
          </a:extLst>
        </xdr:cNvPr>
        <xdr:cNvCxnSpPr/>
      </xdr:nvCxnSpPr>
      <xdr:spPr>
        <a:xfrm>
          <a:off x="11664950" y="75610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2" name="テキスト ボックス 361">
          <a:extLst>
            <a:ext uri="{FF2B5EF4-FFF2-40B4-BE49-F238E27FC236}">
              <a16:creationId xmlns:a16="http://schemas.microsoft.com/office/drawing/2014/main" id="{E75A2E24-6E21-4553-9E43-848932455CE4}"/>
            </a:ext>
          </a:extLst>
        </xdr:cNvPr>
        <xdr:cNvSpPr txBox="1"/>
      </xdr:nvSpPr>
      <xdr:spPr>
        <a:xfrm>
          <a:off x="10979150" y="742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3" name="直線コネクタ 362">
          <a:extLst>
            <a:ext uri="{FF2B5EF4-FFF2-40B4-BE49-F238E27FC236}">
              <a16:creationId xmlns:a16="http://schemas.microsoft.com/office/drawing/2014/main" id="{527D802C-F199-42B4-B1B8-83758E9F9711}"/>
            </a:ext>
          </a:extLst>
        </xdr:cNvPr>
        <xdr:cNvCxnSpPr/>
      </xdr:nvCxnSpPr>
      <xdr:spPr>
        <a:xfrm>
          <a:off x="11664950" y="72290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4" name="テキスト ボックス 363">
          <a:extLst>
            <a:ext uri="{FF2B5EF4-FFF2-40B4-BE49-F238E27FC236}">
              <a16:creationId xmlns:a16="http://schemas.microsoft.com/office/drawing/2014/main" id="{5D1A2A77-0129-48DF-A7BF-B207292FE38F}"/>
            </a:ext>
          </a:extLst>
        </xdr:cNvPr>
        <xdr:cNvSpPr txBox="1"/>
      </xdr:nvSpPr>
      <xdr:spPr>
        <a:xfrm>
          <a:off x="10979150" y="709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5" name="直線コネクタ 364">
          <a:extLst>
            <a:ext uri="{FF2B5EF4-FFF2-40B4-BE49-F238E27FC236}">
              <a16:creationId xmlns:a16="http://schemas.microsoft.com/office/drawing/2014/main" id="{CBE4A577-F98E-4172-8185-F57A32134B0B}"/>
            </a:ext>
          </a:extLst>
        </xdr:cNvPr>
        <xdr:cNvCxnSpPr/>
      </xdr:nvCxnSpPr>
      <xdr:spPr>
        <a:xfrm>
          <a:off x="11664950" y="68970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6" name="テキスト ボックス 365">
          <a:extLst>
            <a:ext uri="{FF2B5EF4-FFF2-40B4-BE49-F238E27FC236}">
              <a16:creationId xmlns:a16="http://schemas.microsoft.com/office/drawing/2014/main" id="{DFFFD6B6-EE1C-4927-A5DD-F346138F6A82}"/>
            </a:ext>
          </a:extLst>
        </xdr:cNvPr>
        <xdr:cNvSpPr txBox="1"/>
      </xdr:nvSpPr>
      <xdr:spPr>
        <a:xfrm>
          <a:off x="1097915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7" name="直線コネクタ 366">
          <a:extLst>
            <a:ext uri="{FF2B5EF4-FFF2-40B4-BE49-F238E27FC236}">
              <a16:creationId xmlns:a16="http://schemas.microsoft.com/office/drawing/2014/main" id="{FD696D68-B3E8-4655-B00F-696EB41B57B2}"/>
            </a:ext>
          </a:extLst>
        </xdr:cNvPr>
        <xdr:cNvCxnSpPr/>
      </xdr:nvCxnSpPr>
      <xdr:spPr>
        <a:xfrm>
          <a:off x="11664950" y="656499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8" name="テキスト ボックス 367">
          <a:extLst>
            <a:ext uri="{FF2B5EF4-FFF2-40B4-BE49-F238E27FC236}">
              <a16:creationId xmlns:a16="http://schemas.microsoft.com/office/drawing/2014/main" id="{0F7BA018-BDA5-41E4-A69C-B163801DAAB2}"/>
            </a:ext>
          </a:extLst>
        </xdr:cNvPr>
        <xdr:cNvSpPr txBox="1"/>
      </xdr:nvSpPr>
      <xdr:spPr>
        <a:xfrm>
          <a:off x="10979150" y="642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9" name="直線コネクタ 368">
          <a:extLst>
            <a:ext uri="{FF2B5EF4-FFF2-40B4-BE49-F238E27FC236}">
              <a16:creationId xmlns:a16="http://schemas.microsoft.com/office/drawing/2014/main" id="{4E7835D6-9DC1-4CA9-9894-5480898E721C}"/>
            </a:ext>
          </a:extLst>
        </xdr:cNvPr>
        <xdr:cNvCxnSpPr/>
      </xdr:nvCxnSpPr>
      <xdr:spPr>
        <a:xfrm>
          <a:off x="11664950" y="623297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0" name="テキスト ボックス 369">
          <a:extLst>
            <a:ext uri="{FF2B5EF4-FFF2-40B4-BE49-F238E27FC236}">
              <a16:creationId xmlns:a16="http://schemas.microsoft.com/office/drawing/2014/main" id="{95F0C085-4825-4CD4-97AD-0352B877B83A}"/>
            </a:ext>
          </a:extLst>
        </xdr:cNvPr>
        <xdr:cNvSpPr txBox="1"/>
      </xdr:nvSpPr>
      <xdr:spPr>
        <a:xfrm>
          <a:off x="10979150" y="6097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1" name="直線コネクタ 370">
          <a:extLst>
            <a:ext uri="{FF2B5EF4-FFF2-40B4-BE49-F238E27FC236}">
              <a16:creationId xmlns:a16="http://schemas.microsoft.com/office/drawing/2014/main" id="{6BC330EC-9BC3-417B-A8F3-9180BB9CEC19}"/>
            </a:ext>
          </a:extLst>
        </xdr:cNvPr>
        <xdr:cNvCxnSpPr/>
      </xdr:nvCxnSpPr>
      <xdr:spPr>
        <a:xfrm>
          <a:off x="11664950" y="59009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2" name="テキスト ボックス 371">
          <a:extLst>
            <a:ext uri="{FF2B5EF4-FFF2-40B4-BE49-F238E27FC236}">
              <a16:creationId xmlns:a16="http://schemas.microsoft.com/office/drawing/2014/main" id="{FBE19A8C-4CF6-43F2-ACAF-FDA501B6A71A}"/>
            </a:ext>
          </a:extLst>
        </xdr:cNvPr>
        <xdr:cNvSpPr txBox="1"/>
      </xdr:nvSpPr>
      <xdr:spPr>
        <a:xfrm>
          <a:off x="10979150" y="576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A59B5A0B-F1CC-4C25-8550-191C58CCAA42}"/>
            </a:ext>
          </a:extLst>
        </xdr:cNvPr>
        <xdr:cNvCxnSpPr/>
      </xdr:nvCxnSpPr>
      <xdr:spPr>
        <a:xfrm>
          <a:off x="116649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60A1183E-9F73-4B8A-B1AB-3EDD42CB969B}"/>
            </a:ext>
          </a:extLst>
        </xdr:cNvPr>
        <xdr:cNvSpPr/>
      </xdr:nvSpPr>
      <xdr:spPr>
        <a:xfrm>
          <a:off x="116649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100390</xdr:rowOff>
    </xdr:from>
    <xdr:to>
      <xdr:col>81</xdr:col>
      <xdr:colOff>44450</xdr:colOff>
      <xdr:row>43</xdr:row>
      <xdr:rowOff>118231</xdr:rowOff>
    </xdr:to>
    <xdr:cxnSp macro="">
      <xdr:nvCxnSpPr>
        <xdr:cNvPr id="375" name="直線コネクタ 374">
          <a:extLst>
            <a:ext uri="{FF2B5EF4-FFF2-40B4-BE49-F238E27FC236}">
              <a16:creationId xmlns:a16="http://schemas.microsoft.com/office/drawing/2014/main" id="{30865288-6E9B-4FB0-A72A-F235973BECFA}"/>
            </a:ext>
          </a:extLst>
        </xdr:cNvPr>
        <xdr:cNvCxnSpPr/>
      </xdr:nvCxnSpPr>
      <xdr:spPr>
        <a:xfrm flipV="1">
          <a:off x="15474950" y="6043990"/>
          <a:ext cx="0" cy="11735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90308</xdr:rowOff>
    </xdr:from>
    <xdr:ext cx="762000" cy="259045"/>
    <xdr:sp macro="" textlink="">
      <xdr:nvSpPr>
        <xdr:cNvPr id="376" name="公債費負担の状況最小値テキスト">
          <a:extLst>
            <a:ext uri="{FF2B5EF4-FFF2-40B4-BE49-F238E27FC236}">
              <a16:creationId xmlns:a16="http://schemas.microsoft.com/office/drawing/2014/main" id="{01F63F90-64F8-4229-9306-6BC814CAF536}"/>
            </a:ext>
          </a:extLst>
        </xdr:cNvPr>
        <xdr:cNvSpPr txBox="1"/>
      </xdr:nvSpPr>
      <xdr:spPr>
        <a:xfrm>
          <a:off x="15563850" y="7189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118231</xdr:rowOff>
    </xdr:from>
    <xdr:to>
      <xdr:col>81</xdr:col>
      <xdr:colOff>133350</xdr:colOff>
      <xdr:row>43</xdr:row>
      <xdr:rowOff>118231</xdr:rowOff>
    </xdr:to>
    <xdr:cxnSp macro="">
      <xdr:nvCxnSpPr>
        <xdr:cNvPr id="377" name="直線コネクタ 376">
          <a:extLst>
            <a:ext uri="{FF2B5EF4-FFF2-40B4-BE49-F238E27FC236}">
              <a16:creationId xmlns:a16="http://schemas.microsoft.com/office/drawing/2014/main" id="{9F9D74A7-4EBA-46BF-9712-9224BA5B314F}"/>
            </a:ext>
          </a:extLst>
        </xdr:cNvPr>
        <xdr:cNvCxnSpPr/>
      </xdr:nvCxnSpPr>
      <xdr:spPr>
        <a:xfrm>
          <a:off x="15405100" y="721753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15317</xdr:rowOff>
    </xdr:from>
    <xdr:ext cx="762000" cy="259045"/>
    <xdr:sp macro="" textlink="">
      <xdr:nvSpPr>
        <xdr:cNvPr id="378" name="公債費負担の状況最大値テキスト">
          <a:extLst>
            <a:ext uri="{FF2B5EF4-FFF2-40B4-BE49-F238E27FC236}">
              <a16:creationId xmlns:a16="http://schemas.microsoft.com/office/drawing/2014/main" id="{2EE2EF6E-0DCA-4938-B1B0-9E4009722292}"/>
            </a:ext>
          </a:extLst>
        </xdr:cNvPr>
        <xdr:cNvSpPr txBox="1"/>
      </xdr:nvSpPr>
      <xdr:spPr>
        <a:xfrm>
          <a:off x="15563850" y="579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100390</xdr:rowOff>
    </xdr:from>
    <xdr:to>
      <xdr:col>81</xdr:col>
      <xdr:colOff>133350</xdr:colOff>
      <xdr:row>36</xdr:row>
      <xdr:rowOff>100390</xdr:rowOff>
    </xdr:to>
    <xdr:cxnSp macro="">
      <xdr:nvCxnSpPr>
        <xdr:cNvPr id="379" name="直線コネクタ 378">
          <a:extLst>
            <a:ext uri="{FF2B5EF4-FFF2-40B4-BE49-F238E27FC236}">
              <a16:creationId xmlns:a16="http://schemas.microsoft.com/office/drawing/2014/main" id="{95D2D763-7C62-4956-B7D7-D9DF0BA93B8D}"/>
            </a:ext>
          </a:extLst>
        </xdr:cNvPr>
        <xdr:cNvCxnSpPr/>
      </xdr:nvCxnSpPr>
      <xdr:spPr>
        <a:xfrm>
          <a:off x="15405100" y="60439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48381</xdr:rowOff>
    </xdr:from>
    <xdr:to>
      <xdr:col>81</xdr:col>
      <xdr:colOff>44450</xdr:colOff>
      <xdr:row>43</xdr:row>
      <xdr:rowOff>3326</xdr:rowOff>
    </xdr:to>
    <xdr:cxnSp macro="">
      <xdr:nvCxnSpPr>
        <xdr:cNvPr id="380" name="直線コネクタ 379">
          <a:extLst>
            <a:ext uri="{FF2B5EF4-FFF2-40B4-BE49-F238E27FC236}">
              <a16:creationId xmlns:a16="http://schemas.microsoft.com/office/drawing/2014/main" id="{30A7A055-B5A1-4BDD-8B65-8291F42C61B0}"/>
            </a:ext>
          </a:extLst>
        </xdr:cNvPr>
        <xdr:cNvCxnSpPr/>
      </xdr:nvCxnSpPr>
      <xdr:spPr>
        <a:xfrm flipV="1">
          <a:off x="14712950" y="6982581"/>
          <a:ext cx="762000" cy="120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12294</xdr:rowOff>
    </xdr:from>
    <xdr:ext cx="762000" cy="259045"/>
    <xdr:sp macro="" textlink="">
      <xdr:nvSpPr>
        <xdr:cNvPr id="381" name="公債費負担の状況平均値テキスト">
          <a:extLst>
            <a:ext uri="{FF2B5EF4-FFF2-40B4-BE49-F238E27FC236}">
              <a16:creationId xmlns:a16="http://schemas.microsoft.com/office/drawing/2014/main" id="{B182F2F5-9A10-4BEB-A784-31C97D79BAE0}"/>
            </a:ext>
          </a:extLst>
        </xdr:cNvPr>
        <xdr:cNvSpPr txBox="1"/>
      </xdr:nvSpPr>
      <xdr:spPr>
        <a:xfrm>
          <a:off x="15563850" y="64511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167217</xdr:rowOff>
    </xdr:from>
    <xdr:to>
      <xdr:col>81</xdr:col>
      <xdr:colOff>95250</xdr:colOff>
      <xdr:row>40</xdr:row>
      <xdr:rowOff>97367</xdr:rowOff>
    </xdr:to>
    <xdr:sp macro="" textlink="">
      <xdr:nvSpPr>
        <xdr:cNvPr id="382" name="フローチャート: 判断 381">
          <a:extLst>
            <a:ext uri="{FF2B5EF4-FFF2-40B4-BE49-F238E27FC236}">
              <a16:creationId xmlns:a16="http://schemas.microsoft.com/office/drawing/2014/main" id="{0E3DEB79-7251-4B28-AE44-E55C4FF3D76B}"/>
            </a:ext>
          </a:extLst>
        </xdr:cNvPr>
        <xdr:cNvSpPr/>
      </xdr:nvSpPr>
      <xdr:spPr>
        <a:xfrm>
          <a:off x="15430500" y="660611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3326</xdr:rowOff>
    </xdr:from>
    <xdr:to>
      <xdr:col>77</xdr:col>
      <xdr:colOff>44450</xdr:colOff>
      <xdr:row>43</xdr:row>
      <xdr:rowOff>95250</xdr:rowOff>
    </xdr:to>
    <xdr:cxnSp macro="">
      <xdr:nvCxnSpPr>
        <xdr:cNvPr id="383" name="直線コネクタ 382">
          <a:extLst>
            <a:ext uri="{FF2B5EF4-FFF2-40B4-BE49-F238E27FC236}">
              <a16:creationId xmlns:a16="http://schemas.microsoft.com/office/drawing/2014/main" id="{D532AFD0-4C97-4616-94E3-DEA82998446A}"/>
            </a:ext>
          </a:extLst>
        </xdr:cNvPr>
        <xdr:cNvCxnSpPr/>
      </xdr:nvCxnSpPr>
      <xdr:spPr>
        <a:xfrm flipV="1">
          <a:off x="13906500" y="7102626"/>
          <a:ext cx="80645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30238</xdr:rowOff>
    </xdr:from>
    <xdr:to>
      <xdr:col>77</xdr:col>
      <xdr:colOff>95250</xdr:colOff>
      <xdr:row>40</xdr:row>
      <xdr:rowOff>131838</xdr:rowOff>
    </xdr:to>
    <xdr:sp macro="" textlink="">
      <xdr:nvSpPr>
        <xdr:cNvPr id="384" name="フローチャート: 判断 383">
          <a:extLst>
            <a:ext uri="{FF2B5EF4-FFF2-40B4-BE49-F238E27FC236}">
              <a16:creationId xmlns:a16="http://schemas.microsoft.com/office/drawing/2014/main" id="{F4043B8A-A936-4E33-AB63-7A4745621DEE}"/>
            </a:ext>
          </a:extLst>
        </xdr:cNvPr>
        <xdr:cNvSpPr/>
      </xdr:nvSpPr>
      <xdr:spPr>
        <a:xfrm>
          <a:off x="14668500" y="6634238"/>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142015</xdr:rowOff>
    </xdr:from>
    <xdr:ext cx="736600" cy="259045"/>
    <xdr:sp macro="" textlink="">
      <xdr:nvSpPr>
        <xdr:cNvPr id="385" name="テキスト ボックス 384">
          <a:extLst>
            <a:ext uri="{FF2B5EF4-FFF2-40B4-BE49-F238E27FC236}">
              <a16:creationId xmlns:a16="http://schemas.microsoft.com/office/drawing/2014/main" id="{D04CE1BD-21AF-482A-B12B-5159AFB77A21}"/>
            </a:ext>
          </a:extLst>
        </xdr:cNvPr>
        <xdr:cNvSpPr txBox="1"/>
      </xdr:nvSpPr>
      <xdr:spPr>
        <a:xfrm>
          <a:off x="14370050" y="6415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95250</xdr:rowOff>
    </xdr:from>
    <xdr:to>
      <xdr:col>72</xdr:col>
      <xdr:colOff>203200</xdr:colOff>
      <xdr:row>44</xdr:row>
      <xdr:rowOff>4233</xdr:rowOff>
    </xdr:to>
    <xdr:cxnSp macro="">
      <xdr:nvCxnSpPr>
        <xdr:cNvPr id="386" name="直線コネクタ 385">
          <a:extLst>
            <a:ext uri="{FF2B5EF4-FFF2-40B4-BE49-F238E27FC236}">
              <a16:creationId xmlns:a16="http://schemas.microsoft.com/office/drawing/2014/main" id="{73C7A51D-5342-4E4C-BDCA-7E56909813BA}"/>
            </a:ext>
          </a:extLst>
        </xdr:cNvPr>
        <xdr:cNvCxnSpPr/>
      </xdr:nvCxnSpPr>
      <xdr:spPr>
        <a:xfrm flipV="1">
          <a:off x="13106400" y="7194550"/>
          <a:ext cx="800100" cy="74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53219</xdr:rowOff>
    </xdr:from>
    <xdr:to>
      <xdr:col>73</xdr:col>
      <xdr:colOff>44450</xdr:colOff>
      <xdr:row>40</xdr:row>
      <xdr:rowOff>154819</xdr:rowOff>
    </xdr:to>
    <xdr:sp macro="" textlink="">
      <xdr:nvSpPr>
        <xdr:cNvPr id="387" name="フローチャート: 判断 386">
          <a:extLst>
            <a:ext uri="{FF2B5EF4-FFF2-40B4-BE49-F238E27FC236}">
              <a16:creationId xmlns:a16="http://schemas.microsoft.com/office/drawing/2014/main" id="{F72D54BC-909C-4120-AAF7-E31A01BA484F}"/>
            </a:ext>
          </a:extLst>
        </xdr:cNvPr>
        <xdr:cNvSpPr/>
      </xdr:nvSpPr>
      <xdr:spPr>
        <a:xfrm>
          <a:off x="13868400" y="665721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164996</xdr:rowOff>
    </xdr:from>
    <xdr:ext cx="762000" cy="259045"/>
    <xdr:sp macro="" textlink="">
      <xdr:nvSpPr>
        <xdr:cNvPr id="388" name="テキスト ボックス 387">
          <a:extLst>
            <a:ext uri="{FF2B5EF4-FFF2-40B4-BE49-F238E27FC236}">
              <a16:creationId xmlns:a16="http://schemas.microsoft.com/office/drawing/2014/main" id="{1BEB1B65-08FE-43C3-A577-AF082351287B}"/>
            </a:ext>
          </a:extLst>
        </xdr:cNvPr>
        <xdr:cNvSpPr txBox="1"/>
      </xdr:nvSpPr>
      <xdr:spPr>
        <a:xfrm>
          <a:off x="13557250" y="6438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4233</xdr:rowOff>
    </xdr:from>
    <xdr:to>
      <xdr:col>68</xdr:col>
      <xdr:colOff>152400</xdr:colOff>
      <xdr:row>44</xdr:row>
      <xdr:rowOff>84667</xdr:rowOff>
    </xdr:to>
    <xdr:cxnSp macro="">
      <xdr:nvCxnSpPr>
        <xdr:cNvPr id="389" name="直線コネクタ 388">
          <a:extLst>
            <a:ext uri="{FF2B5EF4-FFF2-40B4-BE49-F238E27FC236}">
              <a16:creationId xmlns:a16="http://schemas.microsoft.com/office/drawing/2014/main" id="{89222239-25BF-4BDF-804D-F807601BCE24}"/>
            </a:ext>
          </a:extLst>
        </xdr:cNvPr>
        <xdr:cNvCxnSpPr/>
      </xdr:nvCxnSpPr>
      <xdr:spPr>
        <a:xfrm flipV="1">
          <a:off x="12293600" y="7268633"/>
          <a:ext cx="8128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53219</xdr:rowOff>
    </xdr:from>
    <xdr:to>
      <xdr:col>68</xdr:col>
      <xdr:colOff>203200</xdr:colOff>
      <xdr:row>40</xdr:row>
      <xdr:rowOff>154819</xdr:rowOff>
    </xdr:to>
    <xdr:sp macro="" textlink="">
      <xdr:nvSpPr>
        <xdr:cNvPr id="390" name="フローチャート: 判断 389">
          <a:extLst>
            <a:ext uri="{FF2B5EF4-FFF2-40B4-BE49-F238E27FC236}">
              <a16:creationId xmlns:a16="http://schemas.microsoft.com/office/drawing/2014/main" id="{3E657951-3C7B-422B-B891-3D3C913B2694}"/>
            </a:ext>
          </a:extLst>
        </xdr:cNvPr>
        <xdr:cNvSpPr/>
      </xdr:nvSpPr>
      <xdr:spPr>
        <a:xfrm>
          <a:off x="13055600" y="6657219"/>
          <a:ext cx="889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164996</xdr:rowOff>
    </xdr:from>
    <xdr:ext cx="762000" cy="259045"/>
    <xdr:sp macro="" textlink="">
      <xdr:nvSpPr>
        <xdr:cNvPr id="391" name="テキスト ボックス 390">
          <a:extLst>
            <a:ext uri="{FF2B5EF4-FFF2-40B4-BE49-F238E27FC236}">
              <a16:creationId xmlns:a16="http://schemas.microsoft.com/office/drawing/2014/main" id="{73ADD51E-38FF-49ED-B6A5-2126C63F0226}"/>
            </a:ext>
          </a:extLst>
        </xdr:cNvPr>
        <xdr:cNvSpPr txBox="1"/>
      </xdr:nvSpPr>
      <xdr:spPr>
        <a:xfrm>
          <a:off x="12763500" y="6438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133652</xdr:rowOff>
    </xdr:from>
    <xdr:to>
      <xdr:col>64</xdr:col>
      <xdr:colOff>152400</xdr:colOff>
      <xdr:row>41</xdr:row>
      <xdr:rowOff>63802</xdr:rowOff>
    </xdr:to>
    <xdr:sp macro="" textlink="">
      <xdr:nvSpPr>
        <xdr:cNvPr id="392" name="フローチャート: 判断 391">
          <a:extLst>
            <a:ext uri="{FF2B5EF4-FFF2-40B4-BE49-F238E27FC236}">
              <a16:creationId xmlns:a16="http://schemas.microsoft.com/office/drawing/2014/main" id="{BE67471C-0848-449C-B136-27B3604BABB1}"/>
            </a:ext>
          </a:extLst>
        </xdr:cNvPr>
        <xdr:cNvSpPr/>
      </xdr:nvSpPr>
      <xdr:spPr>
        <a:xfrm>
          <a:off x="12242800" y="673765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73979</xdr:rowOff>
    </xdr:from>
    <xdr:ext cx="762000" cy="259045"/>
    <xdr:sp macro="" textlink="">
      <xdr:nvSpPr>
        <xdr:cNvPr id="393" name="テキスト ボックス 392">
          <a:extLst>
            <a:ext uri="{FF2B5EF4-FFF2-40B4-BE49-F238E27FC236}">
              <a16:creationId xmlns:a16="http://schemas.microsoft.com/office/drawing/2014/main" id="{AC44E019-3344-44F6-B3EC-9EA344CEDA11}"/>
            </a:ext>
          </a:extLst>
        </xdr:cNvPr>
        <xdr:cNvSpPr txBox="1"/>
      </xdr:nvSpPr>
      <xdr:spPr>
        <a:xfrm>
          <a:off x="11950700" y="6512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FDBEC1DE-1EDF-43D0-837A-422EA9BCED2A}"/>
            </a:ext>
          </a:extLst>
        </xdr:cNvPr>
        <xdr:cNvSpPr txBox="1"/>
      </xdr:nvSpPr>
      <xdr:spPr>
        <a:xfrm>
          <a:off x="15278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E28342AE-4DA5-49A5-9784-2D8472F06A26}"/>
            </a:ext>
          </a:extLst>
        </xdr:cNvPr>
        <xdr:cNvSpPr txBox="1"/>
      </xdr:nvSpPr>
      <xdr:spPr>
        <a:xfrm>
          <a:off x="14516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D3EDA068-C1EB-414A-AF27-E5D02DAA3001}"/>
            </a:ext>
          </a:extLst>
        </xdr:cNvPr>
        <xdr:cNvSpPr txBox="1"/>
      </xdr:nvSpPr>
      <xdr:spPr>
        <a:xfrm>
          <a:off x="1371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C4C3674-4551-4E98-8599-2ACA611D6DDD}"/>
            </a:ext>
          </a:extLst>
        </xdr:cNvPr>
        <xdr:cNvSpPr txBox="1"/>
      </xdr:nvSpPr>
      <xdr:spPr>
        <a:xfrm>
          <a:off x="129095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A76F1FC1-6947-4954-BC74-96D5B11A35DC}"/>
            </a:ext>
          </a:extLst>
        </xdr:cNvPr>
        <xdr:cNvSpPr txBox="1"/>
      </xdr:nvSpPr>
      <xdr:spPr>
        <a:xfrm>
          <a:off x="120967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169031</xdr:rowOff>
    </xdr:from>
    <xdr:to>
      <xdr:col>81</xdr:col>
      <xdr:colOff>95250</xdr:colOff>
      <xdr:row>42</xdr:row>
      <xdr:rowOff>99181</xdr:rowOff>
    </xdr:to>
    <xdr:sp macro="" textlink="">
      <xdr:nvSpPr>
        <xdr:cNvPr id="399" name="楕円 398">
          <a:extLst>
            <a:ext uri="{FF2B5EF4-FFF2-40B4-BE49-F238E27FC236}">
              <a16:creationId xmlns:a16="http://schemas.microsoft.com/office/drawing/2014/main" id="{9CE35E77-9C80-4142-9F0A-B5BDFFF36705}"/>
            </a:ext>
          </a:extLst>
        </xdr:cNvPr>
        <xdr:cNvSpPr/>
      </xdr:nvSpPr>
      <xdr:spPr>
        <a:xfrm>
          <a:off x="15430500" y="6931781"/>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141108</xdr:rowOff>
    </xdr:from>
    <xdr:ext cx="762000" cy="259045"/>
    <xdr:sp macro="" textlink="">
      <xdr:nvSpPr>
        <xdr:cNvPr id="400" name="公債費負担の状況該当値テキスト">
          <a:extLst>
            <a:ext uri="{FF2B5EF4-FFF2-40B4-BE49-F238E27FC236}">
              <a16:creationId xmlns:a16="http://schemas.microsoft.com/office/drawing/2014/main" id="{BCABA73E-BCB6-453D-95E7-A32A9B7393C5}"/>
            </a:ext>
          </a:extLst>
        </xdr:cNvPr>
        <xdr:cNvSpPr txBox="1"/>
      </xdr:nvSpPr>
      <xdr:spPr>
        <a:xfrm>
          <a:off x="15563850" y="6910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123976</xdr:rowOff>
    </xdr:from>
    <xdr:to>
      <xdr:col>77</xdr:col>
      <xdr:colOff>95250</xdr:colOff>
      <xdr:row>43</xdr:row>
      <xdr:rowOff>54126</xdr:rowOff>
    </xdr:to>
    <xdr:sp macro="" textlink="">
      <xdr:nvSpPr>
        <xdr:cNvPr id="401" name="楕円 400">
          <a:extLst>
            <a:ext uri="{FF2B5EF4-FFF2-40B4-BE49-F238E27FC236}">
              <a16:creationId xmlns:a16="http://schemas.microsoft.com/office/drawing/2014/main" id="{5BE1A59A-5CFE-46D4-BE80-2574A2BCA35D}"/>
            </a:ext>
          </a:extLst>
        </xdr:cNvPr>
        <xdr:cNvSpPr/>
      </xdr:nvSpPr>
      <xdr:spPr>
        <a:xfrm>
          <a:off x="14668500" y="705817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38903</xdr:rowOff>
    </xdr:from>
    <xdr:ext cx="736600" cy="259045"/>
    <xdr:sp macro="" textlink="">
      <xdr:nvSpPr>
        <xdr:cNvPr id="402" name="テキスト ボックス 401">
          <a:extLst>
            <a:ext uri="{FF2B5EF4-FFF2-40B4-BE49-F238E27FC236}">
              <a16:creationId xmlns:a16="http://schemas.microsoft.com/office/drawing/2014/main" id="{01A79CFA-FC44-4FBB-B975-CC08C8053C6F}"/>
            </a:ext>
          </a:extLst>
        </xdr:cNvPr>
        <xdr:cNvSpPr txBox="1"/>
      </xdr:nvSpPr>
      <xdr:spPr>
        <a:xfrm>
          <a:off x="14370050" y="7138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44450</xdr:rowOff>
    </xdr:from>
    <xdr:to>
      <xdr:col>73</xdr:col>
      <xdr:colOff>44450</xdr:colOff>
      <xdr:row>43</xdr:row>
      <xdr:rowOff>146050</xdr:rowOff>
    </xdr:to>
    <xdr:sp macro="" textlink="">
      <xdr:nvSpPr>
        <xdr:cNvPr id="403" name="楕円 402">
          <a:extLst>
            <a:ext uri="{FF2B5EF4-FFF2-40B4-BE49-F238E27FC236}">
              <a16:creationId xmlns:a16="http://schemas.microsoft.com/office/drawing/2014/main" id="{2ECA6612-A85A-43C1-8870-E161ECC16760}"/>
            </a:ext>
          </a:extLst>
        </xdr:cNvPr>
        <xdr:cNvSpPr/>
      </xdr:nvSpPr>
      <xdr:spPr>
        <a:xfrm>
          <a:off x="13868400" y="71437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130827</xdr:rowOff>
    </xdr:from>
    <xdr:ext cx="762000" cy="259045"/>
    <xdr:sp macro="" textlink="">
      <xdr:nvSpPr>
        <xdr:cNvPr id="404" name="テキスト ボックス 403">
          <a:extLst>
            <a:ext uri="{FF2B5EF4-FFF2-40B4-BE49-F238E27FC236}">
              <a16:creationId xmlns:a16="http://schemas.microsoft.com/office/drawing/2014/main" id="{0F9E7441-BD3E-4D6E-B3B3-3AA09F0462B1}"/>
            </a:ext>
          </a:extLst>
        </xdr:cNvPr>
        <xdr:cNvSpPr txBox="1"/>
      </xdr:nvSpPr>
      <xdr:spPr>
        <a:xfrm>
          <a:off x="13557250" y="723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124883</xdr:rowOff>
    </xdr:from>
    <xdr:to>
      <xdr:col>68</xdr:col>
      <xdr:colOff>203200</xdr:colOff>
      <xdr:row>44</xdr:row>
      <xdr:rowOff>55033</xdr:rowOff>
    </xdr:to>
    <xdr:sp macro="" textlink="">
      <xdr:nvSpPr>
        <xdr:cNvPr id="405" name="楕円 404">
          <a:extLst>
            <a:ext uri="{FF2B5EF4-FFF2-40B4-BE49-F238E27FC236}">
              <a16:creationId xmlns:a16="http://schemas.microsoft.com/office/drawing/2014/main" id="{8250E45A-60A4-4152-AB7F-6B633E546D40}"/>
            </a:ext>
          </a:extLst>
        </xdr:cNvPr>
        <xdr:cNvSpPr/>
      </xdr:nvSpPr>
      <xdr:spPr>
        <a:xfrm>
          <a:off x="13055600" y="7224183"/>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39810</xdr:rowOff>
    </xdr:from>
    <xdr:ext cx="762000" cy="259045"/>
    <xdr:sp macro="" textlink="">
      <xdr:nvSpPr>
        <xdr:cNvPr id="406" name="テキスト ボックス 405">
          <a:extLst>
            <a:ext uri="{FF2B5EF4-FFF2-40B4-BE49-F238E27FC236}">
              <a16:creationId xmlns:a16="http://schemas.microsoft.com/office/drawing/2014/main" id="{9B403ED3-616A-4237-B739-03C2C069D28D}"/>
            </a:ext>
          </a:extLst>
        </xdr:cNvPr>
        <xdr:cNvSpPr txBox="1"/>
      </xdr:nvSpPr>
      <xdr:spPr>
        <a:xfrm>
          <a:off x="12763500" y="7304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33867</xdr:rowOff>
    </xdr:from>
    <xdr:to>
      <xdr:col>64</xdr:col>
      <xdr:colOff>152400</xdr:colOff>
      <xdr:row>44</xdr:row>
      <xdr:rowOff>135467</xdr:rowOff>
    </xdr:to>
    <xdr:sp macro="" textlink="">
      <xdr:nvSpPr>
        <xdr:cNvPr id="407" name="楕円 406">
          <a:extLst>
            <a:ext uri="{FF2B5EF4-FFF2-40B4-BE49-F238E27FC236}">
              <a16:creationId xmlns:a16="http://schemas.microsoft.com/office/drawing/2014/main" id="{0BCC1852-2FD5-47A2-B9AA-54263698893D}"/>
            </a:ext>
          </a:extLst>
        </xdr:cNvPr>
        <xdr:cNvSpPr/>
      </xdr:nvSpPr>
      <xdr:spPr>
        <a:xfrm>
          <a:off x="12242800" y="7298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120244</xdr:rowOff>
    </xdr:from>
    <xdr:ext cx="762000" cy="259045"/>
    <xdr:sp macro="" textlink="">
      <xdr:nvSpPr>
        <xdr:cNvPr id="408" name="テキスト ボックス 407">
          <a:extLst>
            <a:ext uri="{FF2B5EF4-FFF2-40B4-BE49-F238E27FC236}">
              <a16:creationId xmlns:a16="http://schemas.microsoft.com/office/drawing/2014/main" id="{5F7495C8-4D75-4EB2-A191-527BB7D0FA60}"/>
            </a:ext>
          </a:extLst>
        </xdr:cNvPr>
        <xdr:cNvSpPr txBox="1"/>
      </xdr:nvSpPr>
      <xdr:spPr>
        <a:xfrm>
          <a:off x="11950700" y="7384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541C14CE-A489-4934-B873-08DE4A5C0172}"/>
            </a:ext>
          </a:extLst>
        </xdr:cNvPr>
        <xdr:cNvSpPr/>
      </xdr:nvSpPr>
      <xdr:spPr>
        <a:xfrm>
          <a:off x="11664950" y="1162050"/>
          <a:ext cx="46228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43A3A505-1741-49AD-A10E-5DDB1300E44F}"/>
            </a:ext>
          </a:extLst>
        </xdr:cNvPr>
        <xdr:cNvSpPr txBox="1"/>
      </xdr:nvSpPr>
      <xdr:spPr>
        <a:xfrm>
          <a:off x="12520280" y="15113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9E3BDB80-77E5-4D34-8424-E837AEEAEB50}"/>
            </a:ext>
          </a:extLst>
        </xdr:cNvPr>
        <xdr:cNvSpPr txBox="1"/>
      </xdr:nvSpPr>
      <xdr:spPr>
        <a:xfrm>
          <a:off x="13933820" y="14859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60A65CA2-7690-4E28-ABD9-7735D01B8CE1}"/>
            </a:ext>
          </a:extLst>
        </xdr:cNvPr>
        <xdr:cNvSpPr/>
      </xdr:nvSpPr>
      <xdr:spPr>
        <a:xfrm>
          <a:off x="16351250" y="14097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95101573-D17A-43C2-B164-B0953A2B9DCC}"/>
            </a:ext>
          </a:extLst>
        </xdr:cNvPr>
        <xdr:cNvSpPr/>
      </xdr:nvSpPr>
      <xdr:spPr>
        <a:xfrm>
          <a:off x="16351250" y="15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D6F67C83-52E4-45FE-B10F-90A1327E54B5}"/>
            </a:ext>
          </a:extLst>
        </xdr:cNvPr>
        <xdr:cNvSpPr/>
      </xdr:nvSpPr>
      <xdr:spPr>
        <a:xfrm>
          <a:off x="17849850" y="14097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A3922F85-2F42-43AB-A661-1C0430A18594}"/>
            </a:ext>
          </a:extLst>
        </xdr:cNvPr>
        <xdr:cNvSpPr/>
      </xdr:nvSpPr>
      <xdr:spPr>
        <a:xfrm>
          <a:off x="17849850" y="15938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F48DAA02-430F-469F-9BCE-ACF797EA7CCF}"/>
            </a:ext>
          </a:extLst>
        </xdr:cNvPr>
        <xdr:cNvSpPr/>
      </xdr:nvSpPr>
      <xdr:spPr>
        <a:xfrm>
          <a:off x="19177000" y="14097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AE0573E5-10CF-4C8E-A0EB-761EF276EF32}"/>
            </a:ext>
          </a:extLst>
        </xdr:cNvPr>
        <xdr:cNvSpPr/>
      </xdr:nvSpPr>
      <xdr:spPr>
        <a:xfrm>
          <a:off x="19177000" y="15938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DEDA6B9C-1622-47FE-B2AD-04A28A76F126}"/>
            </a:ext>
          </a:extLst>
        </xdr:cNvPr>
        <xdr:cNvSpPr/>
      </xdr:nvSpPr>
      <xdr:spPr>
        <a:xfrm>
          <a:off x="11664950" y="18986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E6655E9D-80CE-45D1-8B7F-A70ED278D7FC}"/>
            </a:ext>
          </a:extLst>
        </xdr:cNvPr>
        <xdr:cNvSpPr/>
      </xdr:nvSpPr>
      <xdr:spPr>
        <a:xfrm>
          <a:off x="16459200" y="18986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ADC4D6DF-8547-4E7A-B7DE-162ABEFD9885}"/>
            </a:ext>
          </a:extLst>
        </xdr:cNvPr>
        <xdr:cNvSpPr/>
      </xdr:nvSpPr>
      <xdr:spPr>
        <a:xfrm>
          <a:off x="16459200" y="189865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184150</xdr:colOff>
      <xdr:row>12</xdr:row>
      <xdr:rowOff>57150</xdr:rowOff>
    </xdr:from>
    <xdr:to>
      <xdr:col>114</xdr:col>
      <xdr:colOff>107950</xdr:colOff>
      <xdr:row>26</xdr:row>
      <xdr:rowOff>31750</xdr:rowOff>
    </xdr:to>
    <xdr:sp macro="" textlink="" fLocksText="0">
      <xdr:nvSpPr>
        <xdr:cNvPr id="421" name="テキスト ボックス 420">
          <a:extLst>
            <a:ext uri="{FF2B5EF4-FFF2-40B4-BE49-F238E27FC236}">
              <a16:creationId xmlns:a16="http://schemas.microsoft.com/office/drawing/2014/main" id="{E954DC09-1021-466A-92CF-6DBA4D6638E2}"/>
            </a:ext>
          </a:extLst>
        </xdr:cNvPr>
        <xdr:cNvSpPr txBox="1"/>
      </xdr:nvSpPr>
      <xdr:spPr>
        <a:xfrm>
          <a:off x="16567150" y="2038350"/>
          <a:ext cx="5257800" cy="2286000"/>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令和３年度の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158.9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ポイント悪化して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164.8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％となっており、依然として類似団体平均を上回っている。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負担比率が悪化した要因としては、令和３年度は国の補正予算により普通交付税が追加措置され、分母である標準財政規模が増加し、比率が大幅に改善されたが、令和４年度はその反動により、標準財政規模が減少したことが挙げられる。将来負担比率が類似団体平均を上回っている主な要因は、都市基盤の整備を積極的に進め、多額の市債を発行してきたことなど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引き続き、財政運営方針（令和６年度～令和９年度）に沿って、市債残高の抑制を図るなど、財政の健全化に努めていく。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9822A951-227A-4E88-9F4C-DB4C4DE76FA5}"/>
            </a:ext>
          </a:extLst>
        </xdr:cNvPr>
        <xdr:cNvSpPr txBox="1"/>
      </xdr:nvSpPr>
      <xdr:spPr>
        <a:xfrm>
          <a:off x="11626850" y="1714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BB7FF5B9-887E-4E78-9366-321C7F4F922F}"/>
            </a:ext>
          </a:extLst>
        </xdr:cNvPr>
        <xdr:cNvCxnSpPr/>
      </xdr:nvCxnSpPr>
      <xdr:spPr>
        <a:xfrm>
          <a:off x="11664950" y="42227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F39551-0E3D-4247-8077-1D3C850B9046}"/>
            </a:ext>
          </a:extLst>
        </xdr:cNvPr>
        <xdr:cNvSpPr txBox="1"/>
      </xdr:nvSpPr>
      <xdr:spPr>
        <a:xfrm>
          <a:off x="10979150" y="408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a:extLst>
            <a:ext uri="{FF2B5EF4-FFF2-40B4-BE49-F238E27FC236}">
              <a16:creationId xmlns:a16="http://schemas.microsoft.com/office/drawing/2014/main" id="{B87B69AF-ABBF-4414-A209-6B7A40B308F6}"/>
            </a:ext>
          </a:extLst>
        </xdr:cNvPr>
        <xdr:cNvCxnSpPr/>
      </xdr:nvCxnSpPr>
      <xdr:spPr>
        <a:xfrm>
          <a:off x="11664950" y="38332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a:extLst>
            <a:ext uri="{FF2B5EF4-FFF2-40B4-BE49-F238E27FC236}">
              <a16:creationId xmlns:a16="http://schemas.microsoft.com/office/drawing/2014/main" id="{DC40F9B6-25DF-48D6-A1CA-FE8F4E681A3C}"/>
            </a:ext>
          </a:extLst>
        </xdr:cNvPr>
        <xdr:cNvSpPr txBox="1"/>
      </xdr:nvSpPr>
      <xdr:spPr>
        <a:xfrm>
          <a:off x="10979150" y="3697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a:extLst>
            <a:ext uri="{FF2B5EF4-FFF2-40B4-BE49-F238E27FC236}">
              <a16:creationId xmlns:a16="http://schemas.microsoft.com/office/drawing/2014/main" id="{4D3E33C5-4089-4AFF-83F0-340E90EF1697}"/>
            </a:ext>
          </a:extLst>
        </xdr:cNvPr>
        <xdr:cNvCxnSpPr/>
      </xdr:nvCxnSpPr>
      <xdr:spPr>
        <a:xfrm>
          <a:off x="11664950" y="34501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a:extLst>
            <a:ext uri="{FF2B5EF4-FFF2-40B4-BE49-F238E27FC236}">
              <a16:creationId xmlns:a16="http://schemas.microsoft.com/office/drawing/2014/main" id="{7D79598E-80A0-4DA1-A5D2-A2FB2FD06E80}"/>
            </a:ext>
          </a:extLst>
        </xdr:cNvPr>
        <xdr:cNvSpPr txBox="1"/>
      </xdr:nvSpPr>
      <xdr:spPr>
        <a:xfrm>
          <a:off x="10979150" y="330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a:extLst>
            <a:ext uri="{FF2B5EF4-FFF2-40B4-BE49-F238E27FC236}">
              <a16:creationId xmlns:a16="http://schemas.microsoft.com/office/drawing/2014/main" id="{5E93C3A8-4DFE-4FED-B807-AA233BCF0CB5}"/>
            </a:ext>
          </a:extLst>
        </xdr:cNvPr>
        <xdr:cNvCxnSpPr/>
      </xdr:nvCxnSpPr>
      <xdr:spPr>
        <a:xfrm>
          <a:off x="11664950" y="30607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a:extLst>
            <a:ext uri="{FF2B5EF4-FFF2-40B4-BE49-F238E27FC236}">
              <a16:creationId xmlns:a16="http://schemas.microsoft.com/office/drawing/2014/main" id="{3F2E82C9-A8BF-4564-8CC0-45B8DCD64799}"/>
            </a:ext>
          </a:extLst>
        </xdr:cNvPr>
        <xdr:cNvSpPr txBox="1"/>
      </xdr:nvSpPr>
      <xdr:spPr>
        <a:xfrm>
          <a:off x="10979150" y="292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a:extLst>
            <a:ext uri="{FF2B5EF4-FFF2-40B4-BE49-F238E27FC236}">
              <a16:creationId xmlns:a16="http://schemas.microsoft.com/office/drawing/2014/main" id="{EDDAFB90-DC21-43C7-B278-CB1A23381B84}"/>
            </a:ext>
          </a:extLst>
        </xdr:cNvPr>
        <xdr:cNvCxnSpPr/>
      </xdr:nvCxnSpPr>
      <xdr:spPr>
        <a:xfrm>
          <a:off x="11664950" y="2671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a:extLst>
            <a:ext uri="{FF2B5EF4-FFF2-40B4-BE49-F238E27FC236}">
              <a16:creationId xmlns:a16="http://schemas.microsoft.com/office/drawing/2014/main" id="{D6A7B85F-B18D-4D0E-8FBA-F75A0D58D90D}"/>
            </a:ext>
          </a:extLst>
        </xdr:cNvPr>
        <xdr:cNvSpPr txBox="1"/>
      </xdr:nvSpPr>
      <xdr:spPr>
        <a:xfrm>
          <a:off x="10979150" y="253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a:extLst>
            <a:ext uri="{FF2B5EF4-FFF2-40B4-BE49-F238E27FC236}">
              <a16:creationId xmlns:a16="http://schemas.microsoft.com/office/drawing/2014/main" id="{FEBD89C2-0EC8-4EEC-8061-543E916818AB}"/>
            </a:ext>
          </a:extLst>
        </xdr:cNvPr>
        <xdr:cNvCxnSpPr/>
      </xdr:nvCxnSpPr>
      <xdr:spPr>
        <a:xfrm>
          <a:off x="11664950" y="22881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a:extLst>
            <a:ext uri="{FF2B5EF4-FFF2-40B4-BE49-F238E27FC236}">
              <a16:creationId xmlns:a16="http://schemas.microsoft.com/office/drawing/2014/main" id="{78DADB0B-FADC-4E66-9BA2-232ADDD357AB}"/>
            </a:ext>
          </a:extLst>
        </xdr:cNvPr>
        <xdr:cNvSpPr txBox="1"/>
      </xdr:nvSpPr>
      <xdr:spPr>
        <a:xfrm>
          <a:off x="10979150" y="2145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8DEA2A87-F654-4D9C-97DC-302AD2621F3D}"/>
            </a:ext>
          </a:extLst>
        </xdr:cNvPr>
        <xdr:cNvCxnSpPr/>
      </xdr:nvCxnSpPr>
      <xdr:spPr>
        <a:xfrm>
          <a:off x="11664950" y="18986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D3D5AAF9-DE8D-4A26-9C14-05F03D3745A8}"/>
            </a:ext>
          </a:extLst>
        </xdr:cNvPr>
        <xdr:cNvSpPr/>
      </xdr:nvSpPr>
      <xdr:spPr>
        <a:xfrm>
          <a:off x="11664950" y="18986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95758</xdr:rowOff>
    </xdr:to>
    <xdr:cxnSp macro="">
      <xdr:nvCxnSpPr>
        <xdr:cNvPr id="437" name="直線コネクタ 436">
          <a:extLst>
            <a:ext uri="{FF2B5EF4-FFF2-40B4-BE49-F238E27FC236}">
              <a16:creationId xmlns:a16="http://schemas.microsoft.com/office/drawing/2014/main" id="{68C58D8B-953D-4D24-935D-3F2507B70A7E}"/>
            </a:ext>
          </a:extLst>
        </xdr:cNvPr>
        <xdr:cNvCxnSpPr/>
      </xdr:nvCxnSpPr>
      <xdr:spPr>
        <a:xfrm flipV="1">
          <a:off x="15474950" y="2288117"/>
          <a:ext cx="0" cy="1274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67835</xdr:rowOff>
    </xdr:from>
    <xdr:ext cx="762000" cy="259045"/>
    <xdr:sp macro="" textlink="">
      <xdr:nvSpPr>
        <xdr:cNvPr id="438" name="将来負担の状況最小値テキスト">
          <a:extLst>
            <a:ext uri="{FF2B5EF4-FFF2-40B4-BE49-F238E27FC236}">
              <a16:creationId xmlns:a16="http://schemas.microsoft.com/office/drawing/2014/main" id="{7C662519-CA5C-42F3-B0CF-8539F68D3536}"/>
            </a:ext>
          </a:extLst>
        </xdr:cNvPr>
        <xdr:cNvSpPr txBox="1"/>
      </xdr:nvSpPr>
      <xdr:spPr>
        <a:xfrm>
          <a:off x="15563850" y="3534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95758</xdr:rowOff>
    </xdr:from>
    <xdr:to>
      <xdr:col>81</xdr:col>
      <xdr:colOff>133350</xdr:colOff>
      <xdr:row>21</xdr:row>
      <xdr:rowOff>95758</xdr:rowOff>
    </xdr:to>
    <xdr:cxnSp macro="">
      <xdr:nvCxnSpPr>
        <xdr:cNvPr id="439" name="直線コネクタ 438">
          <a:extLst>
            <a:ext uri="{FF2B5EF4-FFF2-40B4-BE49-F238E27FC236}">
              <a16:creationId xmlns:a16="http://schemas.microsoft.com/office/drawing/2014/main" id="{E5295607-5A7C-4EC7-97CC-D8ACD8DDBD94}"/>
            </a:ext>
          </a:extLst>
        </xdr:cNvPr>
        <xdr:cNvCxnSpPr/>
      </xdr:nvCxnSpPr>
      <xdr:spPr>
        <a:xfrm>
          <a:off x="15405100" y="356285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a:extLst>
            <a:ext uri="{FF2B5EF4-FFF2-40B4-BE49-F238E27FC236}">
              <a16:creationId xmlns:a16="http://schemas.microsoft.com/office/drawing/2014/main" id="{0FD4F1E2-835E-40DD-BD69-532BDC9144E0}"/>
            </a:ext>
          </a:extLst>
        </xdr:cNvPr>
        <xdr:cNvSpPr txBox="1"/>
      </xdr:nvSpPr>
      <xdr:spPr>
        <a:xfrm>
          <a:off x="15563850" y="203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a:extLst>
            <a:ext uri="{FF2B5EF4-FFF2-40B4-BE49-F238E27FC236}">
              <a16:creationId xmlns:a16="http://schemas.microsoft.com/office/drawing/2014/main" id="{ABC06A27-12BE-4810-8940-6D669C62036B}"/>
            </a:ext>
          </a:extLst>
        </xdr:cNvPr>
        <xdr:cNvCxnSpPr/>
      </xdr:nvCxnSpPr>
      <xdr:spPr>
        <a:xfrm>
          <a:off x="15405100" y="228811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21</xdr:row>
      <xdr:rowOff>48302</xdr:rowOff>
    </xdr:from>
    <xdr:to>
      <xdr:col>81</xdr:col>
      <xdr:colOff>44450</xdr:colOff>
      <xdr:row>21</xdr:row>
      <xdr:rowOff>95758</xdr:rowOff>
    </xdr:to>
    <xdr:cxnSp macro="">
      <xdr:nvCxnSpPr>
        <xdr:cNvPr id="442" name="直線コネクタ 441">
          <a:extLst>
            <a:ext uri="{FF2B5EF4-FFF2-40B4-BE49-F238E27FC236}">
              <a16:creationId xmlns:a16="http://schemas.microsoft.com/office/drawing/2014/main" id="{C2A31DE8-041E-44A4-B9C3-08C2C93BB106}"/>
            </a:ext>
          </a:extLst>
        </xdr:cNvPr>
        <xdr:cNvCxnSpPr/>
      </xdr:nvCxnSpPr>
      <xdr:spPr>
        <a:xfrm>
          <a:off x="14712950" y="3515402"/>
          <a:ext cx="762000" cy="47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136923</xdr:rowOff>
    </xdr:from>
    <xdr:ext cx="762000" cy="259045"/>
    <xdr:sp macro="" textlink="">
      <xdr:nvSpPr>
        <xdr:cNvPr id="443" name="将来負担の状況平均値テキスト">
          <a:extLst>
            <a:ext uri="{FF2B5EF4-FFF2-40B4-BE49-F238E27FC236}">
              <a16:creationId xmlns:a16="http://schemas.microsoft.com/office/drawing/2014/main" id="{523DE777-B773-489C-9FC0-42AC7F696F1E}"/>
            </a:ext>
          </a:extLst>
        </xdr:cNvPr>
        <xdr:cNvSpPr txBox="1"/>
      </xdr:nvSpPr>
      <xdr:spPr>
        <a:xfrm>
          <a:off x="15563850" y="26134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120396</xdr:rowOff>
    </xdr:from>
    <xdr:to>
      <xdr:col>81</xdr:col>
      <xdr:colOff>95250</xdr:colOff>
      <xdr:row>17</xdr:row>
      <xdr:rowOff>50546</xdr:rowOff>
    </xdr:to>
    <xdr:sp macro="" textlink="">
      <xdr:nvSpPr>
        <xdr:cNvPr id="444" name="フローチャート: 判断 443">
          <a:extLst>
            <a:ext uri="{FF2B5EF4-FFF2-40B4-BE49-F238E27FC236}">
              <a16:creationId xmlns:a16="http://schemas.microsoft.com/office/drawing/2014/main" id="{82FF2F8B-4178-4E39-95AF-FA9A5EDB0332}"/>
            </a:ext>
          </a:extLst>
        </xdr:cNvPr>
        <xdr:cNvSpPr/>
      </xdr:nvSpPr>
      <xdr:spPr>
        <a:xfrm>
          <a:off x="15430500" y="276199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48302</xdr:rowOff>
    </xdr:from>
    <xdr:to>
      <xdr:col>77</xdr:col>
      <xdr:colOff>44450</xdr:colOff>
      <xdr:row>22</xdr:row>
      <xdr:rowOff>3937</xdr:rowOff>
    </xdr:to>
    <xdr:cxnSp macro="">
      <xdr:nvCxnSpPr>
        <xdr:cNvPr id="445" name="直線コネクタ 444">
          <a:extLst>
            <a:ext uri="{FF2B5EF4-FFF2-40B4-BE49-F238E27FC236}">
              <a16:creationId xmlns:a16="http://schemas.microsoft.com/office/drawing/2014/main" id="{4D6AB57B-DF34-4534-8BEC-894297B3CC2A}"/>
            </a:ext>
          </a:extLst>
        </xdr:cNvPr>
        <xdr:cNvCxnSpPr/>
      </xdr:nvCxnSpPr>
      <xdr:spPr>
        <a:xfrm flipV="1">
          <a:off x="13906500" y="3515402"/>
          <a:ext cx="806450" cy="120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162221</xdr:rowOff>
    </xdr:from>
    <xdr:to>
      <xdr:col>77</xdr:col>
      <xdr:colOff>95250</xdr:colOff>
      <xdr:row>17</xdr:row>
      <xdr:rowOff>92371</xdr:rowOff>
    </xdr:to>
    <xdr:sp macro="" textlink="">
      <xdr:nvSpPr>
        <xdr:cNvPr id="446" name="フローチャート: 判断 445">
          <a:extLst>
            <a:ext uri="{FF2B5EF4-FFF2-40B4-BE49-F238E27FC236}">
              <a16:creationId xmlns:a16="http://schemas.microsoft.com/office/drawing/2014/main" id="{7E00653A-67BE-45AC-8F26-A2D3C9072BBC}"/>
            </a:ext>
          </a:extLst>
        </xdr:cNvPr>
        <xdr:cNvSpPr/>
      </xdr:nvSpPr>
      <xdr:spPr>
        <a:xfrm>
          <a:off x="14668500" y="280382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102548</xdr:rowOff>
    </xdr:from>
    <xdr:ext cx="736600" cy="259045"/>
    <xdr:sp macro="" textlink="">
      <xdr:nvSpPr>
        <xdr:cNvPr id="447" name="テキスト ボックス 446">
          <a:extLst>
            <a:ext uri="{FF2B5EF4-FFF2-40B4-BE49-F238E27FC236}">
              <a16:creationId xmlns:a16="http://schemas.microsoft.com/office/drawing/2014/main" id="{065C7F9B-AA23-4C09-B786-89A01B2B28CB}"/>
            </a:ext>
          </a:extLst>
        </xdr:cNvPr>
        <xdr:cNvSpPr txBox="1"/>
      </xdr:nvSpPr>
      <xdr:spPr>
        <a:xfrm>
          <a:off x="14370050" y="2579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22</xdr:row>
      <xdr:rowOff>3937</xdr:rowOff>
    </xdr:from>
    <xdr:to>
      <xdr:col>72</xdr:col>
      <xdr:colOff>203200</xdr:colOff>
      <xdr:row>22</xdr:row>
      <xdr:rowOff>76327</xdr:rowOff>
    </xdr:to>
    <xdr:cxnSp macro="">
      <xdr:nvCxnSpPr>
        <xdr:cNvPr id="448" name="直線コネクタ 447">
          <a:extLst>
            <a:ext uri="{FF2B5EF4-FFF2-40B4-BE49-F238E27FC236}">
              <a16:creationId xmlns:a16="http://schemas.microsoft.com/office/drawing/2014/main" id="{0CA307FB-7CFC-49CB-BF20-E6BEAEFA5971}"/>
            </a:ext>
          </a:extLst>
        </xdr:cNvPr>
        <xdr:cNvCxnSpPr/>
      </xdr:nvCxnSpPr>
      <xdr:spPr>
        <a:xfrm flipV="1">
          <a:off x="13106400" y="3636137"/>
          <a:ext cx="8001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17</xdr:row>
      <xdr:rowOff>97748</xdr:rowOff>
    </xdr:from>
    <xdr:to>
      <xdr:col>73</xdr:col>
      <xdr:colOff>44450</xdr:colOff>
      <xdr:row>18</xdr:row>
      <xdr:rowOff>27898</xdr:rowOff>
    </xdr:to>
    <xdr:sp macro="" textlink="">
      <xdr:nvSpPr>
        <xdr:cNvPr id="449" name="フローチャート: 判断 448">
          <a:extLst>
            <a:ext uri="{FF2B5EF4-FFF2-40B4-BE49-F238E27FC236}">
              <a16:creationId xmlns:a16="http://schemas.microsoft.com/office/drawing/2014/main" id="{1DE1EB3F-DAC3-4AE0-AF81-AEC3F9D40BBC}"/>
            </a:ext>
          </a:extLst>
        </xdr:cNvPr>
        <xdr:cNvSpPr/>
      </xdr:nvSpPr>
      <xdr:spPr>
        <a:xfrm>
          <a:off x="13868400" y="290444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38075</xdr:rowOff>
    </xdr:from>
    <xdr:ext cx="762000" cy="259045"/>
    <xdr:sp macro="" textlink="">
      <xdr:nvSpPr>
        <xdr:cNvPr id="450" name="テキスト ボックス 449">
          <a:extLst>
            <a:ext uri="{FF2B5EF4-FFF2-40B4-BE49-F238E27FC236}">
              <a16:creationId xmlns:a16="http://schemas.microsoft.com/office/drawing/2014/main" id="{87EE11D1-C2CD-47FD-8207-B84EBA68EDAB}"/>
            </a:ext>
          </a:extLst>
        </xdr:cNvPr>
        <xdr:cNvSpPr txBox="1"/>
      </xdr:nvSpPr>
      <xdr:spPr>
        <a:xfrm>
          <a:off x="13557250" y="2679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22</xdr:row>
      <xdr:rowOff>76327</xdr:rowOff>
    </xdr:from>
    <xdr:to>
      <xdr:col>68</xdr:col>
      <xdr:colOff>152400</xdr:colOff>
      <xdr:row>22</xdr:row>
      <xdr:rowOff>130217</xdr:rowOff>
    </xdr:to>
    <xdr:cxnSp macro="">
      <xdr:nvCxnSpPr>
        <xdr:cNvPr id="451" name="直線コネクタ 450">
          <a:extLst>
            <a:ext uri="{FF2B5EF4-FFF2-40B4-BE49-F238E27FC236}">
              <a16:creationId xmlns:a16="http://schemas.microsoft.com/office/drawing/2014/main" id="{627C0AAA-5C8F-48AB-B59E-97674635E03F}"/>
            </a:ext>
          </a:extLst>
        </xdr:cNvPr>
        <xdr:cNvCxnSpPr/>
      </xdr:nvCxnSpPr>
      <xdr:spPr>
        <a:xfrm flipV="1">
          <a:off x="12293600" y="3708527"/>
          <a:ext cx="812800" cy="53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144399</xdr:rowOff>
    </xdr:from>
    <xdr:to>
      <xdr:col>68</xdr:col>
      <xdr:colOff>203200</xdr:colOff>
      <xdr:row>18</xdr:row>
      <xdr:rowOff>74549</xdr:rowOff>
    </xdr:to>
    <xdr:sp macro="" textlink="">
      <xdr:nvSpPr>
        <xdr:cNvPr id="452" name="フローチャート: 判断 451">
          <a:extLst>
            <a:ext uri="{FF2B5EF4-FFF2-40B4-BE49-F238E27FC236}">
              <a16:creationId xmlns:a16="http://schemas.microsoft.com/office/drawing/2014/main" id="{0D60B4F5-AD64-4852-9830-53FAD34F4D3A}"/>
            </a:ext>
          </a:extLst>
        </xdr:cNvPr>
        <xdr:cNvSpPr/>
      </xdr:nvSpPr>
      <xdr:spPr>
        <a:xfrm>
          <a:off x="13055600" y="2951099"/>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84726</xdr:rowOff>
    </xdr:from>
    <xdr:ext cx="762000" cy="259045"/>
    <xdr:sp macro="" textlink="">
      <xdr:nvSpPr>
        <xdr:cNvPr id="453" name="テキスト ボックス 452">
          <a:extLst>
            <a:ext uri="{FF2B5EF4-FFF2-40B4-BE49-F238E27FC236}">
              <a16:creationId xmlns:a16="http://schemas.microsoft.com/office/drawing/2014/main" id="{6E0B0D0F-7928-4378-9816-C59F6E691B0B}"/>
            </a:ext>
          </a:extLst>
        </xdr:cNvPr>
        <xdr:cNvSpPr txBox="1"/>
      </xdr:nvSpPr>
      <xdr:spPr>
        <a:xfrm>
          <a:off x="12763500" y="2726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18796</xdr:rowOff>
    </xdr:from>
    <xdr:to>
      <xdr:col>64</xdr:col>
      <xdr:colOff>152400</xdr:colOff>
      <xdr:row>18</xdr:row>
      <xdr:rowOff>120396</xdr:rowOff>
    </xdr:to>
    <xdr:sp macro="" textlink="">
      <xdr:nvSpPr>
        <xdr:cNvPr id="454" name="フローチャート: 判断 453">
          <a:extLst>
            <a:ext uri="{FF2B5EF4-FFF2-40B4-BE49-F238E27FC236}">
              <a16:creationId xmlns:a16="http://schemas.microsoft.com/office/drawing/2014/main" id="{898E8973-2F4D-4B30-80F9-37D4BA5E5802}"/>
            </a:ext>
          </a:extLst>
        </xdr:cNvPr>
        <xdr:cNvSpPr/>
      </xdr:nvSpPr>
      <xdr:spPr>
        <a:xfrm>
          <a:off x="12242800" y="2990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130573</xdr:rowOff>
    </xdr:from>
    <xdr:ext cx="762000" cy="259045"/>
    <xdr:sp macro="" textlink="">
      <xdr:nvSpPr>
        <xdr:cNvPr id="455" name="テキスト ボックス 454">
          <a:extLst>
            <a:ext uri="{FF2B5EF4-FFF2-40B4-BE49-F238E27FC236}">
              <a16:creationId xmlns:a16="http://schemas.microsoft.com/office/drawing/2014/main" id="{496FBBEB-210C-4CED-93A0-73B0312C3AC3}"/>
            </a:ext>
          </a:extLst>
        </xdr:cNvPr>
        <xdr:cNvSpPr txBox="1"/>
      </xdr:nvSpPr>
      <xdr:spPr>
        <a:xfrm>
          <a:off x="11950700" y="2772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38C10317-D127-40F6-BC0E-E80984A17345}"/>
            </a:ext>
          </a:extLst>
        </xdr:cNvPr>
        <xdr:cNvSpPr txBox="1"/>
      </xdr:nvSpPr>
      <xdr:spPr>
        <a:xfrm>
          <a:off x="15278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52D6ECA-10BC-481C-96BB-B0616FF8CDEC}"/>
            </a:ext>
          </a:extLst>
        </xdr:cNvPr>
        <xdr:cNvSpPr txBox="1"/>
      </xdr:nvSpPr>
      <xdr:spPr>
        <a:xfrm>
          <a:off x="14516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9F70DBF5-5539-49CA-A6F4-E9AC841563F7}"/>
            </a:ext>
          </a:extLst>
        </xdr:cNvPr>
        <xdr:cNvSpPr txBox="1"/>
      </xdr:nvSpPr>
      <xdr:spPr>
        <a:xfrm>
          <a:off x="137160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261F4C99-89E2-464C-A0AF-786A88D7A52F}"/>
            </a:ext>
          </a:extLst>
        </xdr:cNvPr>
        <xdr:cNvSpPr txBox="1"/>
      </xdr:nvSpPr>
      <xdr:spPr>
        <a:xfrm>
          <a:off x="129095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71FDDB49-0F8A-48EA-9765-74172AD4D615}"/>
            </a:ext>
          </a:extLst>
        </xdr:cNvPr>
        <xdr:cNvSpPr txBox="1"/>
      </xdr:nvSpPr>
      <xdr:spPr>
        <a:xfrm>
          <a:off x="120967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21</xdr:row>
      <xdr:rowOff>44958</xdr:rowOff>
    </xdr:from>
    <xdr:to>
      <xdr:col>81</xdr:col>
      <xdr:colOff>95250</xdr:colOff>
      <xdr:row>21</xdr:row>
      <xdr:rowOff>146558</xdr:rowOff>
    </xdr:to>
    <xdr:sp macro="" textlink="">
      <xdr:nvSpPr>
        <xdr:cNvPr id="461" name="楕円 460">
          <a:extLst>
            <a:ext uri="{FF2B5EF4-FFF2-40B4-BE49-F238E27FC236}">
              <a16:creationId xmlns:a16="http://schemas.microsoft.com/office/drawing/2014/main" id="{31333465-9B31-47FA-8942-12662EB51C3F}"/>
            </a:ext>
          </a:extLst>
        </xdr:cNvPr>
        <xdr:cNvSpPr/>
      </xdr:nvSpPr>
      <xdr:spPr>
        <a:xfrm>
          <a:off x="15430500" y="3512058"/>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112285</xdr:rowOff>
    </xdr:from>
    <xdr:ext cx="762000" cy="259045"/>
    <xdr:sp macro="" textlink="">
      <xdr:nvSpPr>
        <xdr:cNvPr id="462" name="将来負担の状況該当値テキスト">
          <a:extLst>
            <a:ext uri="{FF2B5EF4-FFF2-40B4-BE49-F238E27FC236}">
              <a16:creationId xmlns:a16="http://schemas.microsoft.com/office/drawing/2014/main" id="{3FCA632C-7439-4987-AA15-8652D5B6019F}"/>
            </a:ext>
          </a:extLst>
        </xdr:cNvPr>
        <xdr:cNvSpPr txBox="1"/>
      </xdr:nvSpPr>
      <xdr:spPr>
        <a:xfrm>
          <a:off x="15563850" y="3414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168952</xdr:rowOff>
    </xdr:from>
    <xdr:to>
      <xdr:col>77</xdr:col>
      <xdr:colOff>95250</xdr:colOff>
      <xdr:row>21</xdr:row>
      <xdr:rowOff>99102</xdr:rowOff>
    </xdr:to>
    <xdr:sp macro="" textlink="">
      <xdr:nvSpPr>
        <xdr:cNvPr id="463" name="楕円 462">
          <a:extLst>
            <a:ext uri="{FF2B5EF4-FFF2-40B4-BE49-F238E27FC236}">
              <a16:creationId xmlns:a16="http://schemas.microsoft.com/office/drawing/2014/main" id="{6D69F1D3-E11C-4285-8E8C-5459D85764E9}"/>
            </a:ext>
          </a:extLst>
        </xdr:cNvPr>
        <xdr:cNvSpPr/>
      </xdr:nvSpPr>
      <xdr:spPr>
        <a:xfrm>
          <a:off x="14668500" y="3464602"/>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83879</xdr:rowOff>
    </xdr:from>
    <xdr:ext cx="736600" cy="259045"/>
    <xdr:sp macro="" textlink="">
      <xdr:nvSpPr>
        <xdr:cNvPr id="464" name="テキスト ボックス 463">
          <a:extLst>
            <a:ext uri="{FF2B5EF4-FFF2-40B4-BE49-F238E27FC236}">
              <a16:creationId xmlns:a16="http://schemas.microsoft.com/office/drawing/2014/main" id="{549E9082-1738-4C3C-9965-9416CEDAFBE2}"/>
            </a:ext>
          </a:extLst>
        </xdr:cNvPr>
        <xdr:cNvSpPr txBox="1"/>
      </xdr:nvSpPr>
      <xdr:spPr>
        <a:xfrm>
          <a:off x="14370050" y="35509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124587</xdr:rowOff>
    </xdr:from>
    <xdr:to>
      <xdr:col>73</xdr:col>
      <xdr:colOff>44450</xdr:colOff>
      <xdr:row>22</xdr:row>
      <xdr:rowOff>54737</xdr:rowOff>
    </xdr:to>
    <xdr:sp macro="" textlink="">
      <xdr:nvSpPr>
        <xdr:cNvPr id="465" name="楕円 464">
          <a:extLst>
            <a:ext uri="{FF2B5EF4-FFF2-40B4-BE49-F238E27FC236}">
              <a16:creationId xmlns:a16="http://schemas.microsoft.com/office/drawing/2014/main" id="{DFDF9C1F-ED73-4B06-8D0F-3A69078984A1}"/>
            </a:ext>
          </a:extLst>
        </xdr:cNvPr>
        <xdr:cNvSpPr/>
      </xdr:nvSpPr>
      <xdr:spPr>
        <a:xfrm>
          <a:off x="13868400" y="359168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22</xdr:row>
      <xdr:rowOff>39514</xdr:rowOff>
    </xdr:from>
    <xdr:ext cx="762000" cy="259045"/>
    <xdr:sp macro="" textlink="">
      <xdr:nvSpPr>
        <xdr:cNvPr id="466" name="テキスト ボックス 465">
          <a:extLst>
            <a:ext uri="{FF2B5EF4-FFF2-40B4-BE49-F238E27FC236}">
              <a16:creationId xmlns:a16="http://schemas.microsoft.com/office/drawing/2014/main" id="{BB7978B8-AA1E-4525-BC5E-3C1844C00D61}"/>
            </a:ext>
          </a:extLst>
        </xdr:cNvPr>
        <xdr:cNvSpPr txBox="1"/>
      </xdr:nvSpPr>
      <xdr:spPr>
        <a:xfrm>
          <a:off x="13557250" y="3671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22</xdr:row>
      <xdr:rowOff>25527</xdr:rowOff>
    </xdr:from>
    <xdr:to>
      <xdr:col>68</xdr:col>
      <xdr:colOff>203200</xdr:colOff>
      <xdr:row>22</xdr:row>
      <xdr:rowOff>127127</xdr:rowOff>
    </xdr:to>
    <xdr:sp macro="" textlink="">
      <xdr:nvSpPr>
        <xdr:cNvPr id="467" name="楕円 466">
          <a:extLst>
            <a:ext uri="{FF2B5EF4-FFF2-40B4-BE49-F238E27FC236}">
              <a16:creationId xmlns:a16="http://schemas.microsoft.com/office/drawing/2014/main" id="{43220991-D78F-4C30-8632-C346EED9D4E5}"/>
            </a:ext>
          </a:extLst>
        </xdr:cNvPr>
        <xdr:cNvSpPr/>
      </xdr:nvSpPr>
      <xdr:spPr>
        <a:xfrm>
          <a:off x="13055600" y="3657727"/>
          <a:ext cx="889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111904</xdr:rowOff>
    </xdr:from>
    <xdr:ext cx="762000" cy="259045"/>
    <xdr:sp macro="" textlink="">
      <xdr:nvSpPr>
        <xdr:cNvPr id="468" name="テキスト ボックス 467">
          <a:extLst>
            <a:ext uri="{FF2B5EF4-FFF2-40B4-BE49-F238E27FC236}">
              <a16:creationId xmlns:a16="http://schemas.microsoft.com/office/drawing/2014/main" id="{E954D545-F044-4993-A5A7-7DE4B3FBA492}"/>
            </a:ext>
          </a:extLst>
        </xdr:cNvPr>
        <xdr:cNvSpPr txBox="1"/>
      </xdr:nvSpPr>
      <xdr:spPr>
        <a:xfrm>
          <a:off x="12763500" y="3744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79417</xdr:rowOff>
    </xdr:from>
    <xdr:to>
      <xdr:col>64</xdr:col>
      <xdr:colOff>152400</xdr:colOff>
      <xdr:row>23</xdr:row>
      <xdr:rowOff>9567</xdr:rowOff>
    </xdr:to>
    <xdr:sp macro="" textlink="">
      <xdr:nvSpPr>
        <xdr:cNvPr id="469" name="楕円 468">
          <a:extLst>
            <a:ext uri="{FF2B5EF4-FFF2-40B4-BE49-F238E27FC236}">
              <a16:creationId xmlns:a16="http://schemas.microsoft.com/office/drawing/2014/main" id="{D3CC2C12-B668-4163-A4D0-AB8FC12229A5}"/>
            </a:ext>
          </a:extLst>
        </xdr:cNvPr>
        <xdr:cNvSpPr/>
      </xdr:nvSpPr>
      <xdr:spPr>
        <a:xfrm>
          <a:off x="12242800" y="371161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165794</xdr:rowOff>
    </xdr:from>
    <xdr:ext cx="762000" cy="259045"/>
    <xdr:sp macro="" textlink="">
      <xdr:nvSpPr>
        <xdr:cNvPr id="470" name="テキスト ボックス 469">
          <a:extLst>
            <a:ext uri="{FF2B5EF4-FFF2-40B4-BE49-F238E27FC236}">
              <a16:creationId xmlns:a16="http://schemas.microsoft.com/office/drawing/2014/main" id="{85869F25-F608-4D2D-BFDD-303CAD281BA6}"/>
            </a:ext>
          </a:extLst>
        </xdr:cNvPr>
        <xdr:cNvSpPr txBox="1"/>
      </xdr:nvSpPr>
      <xdr:spPr>
        <a:xfrm>
          <a:off x="11950700" y="3797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広島県広島市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1,184,731
1,164,745
906.69
710,147,785
705,188,318
2,951,994
342,971,969
1,116,204,480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164.8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令和３年度の</a:t>
          </a:r>
          <a:r>
            <a:rPr kumimoji="1" lang="en-US" altLang="ja-JP" sz="1300">
              <a:latin typeface="ＭＳ Ｐゴシック" panose="020B0600070205080204" pitchFamily="50" charset="-128"/>
              <a:ea typeface="ＭＳ Ｐゴシック" panose="020B0600070205080204" pitchFamily="50" charset="-128"/>
            </a:rPr>
            <a:t>32.1</a:t>
          </a:r>
          <a:r>
            <a:rPr kumimoji="1" lang="ja-JP" altLang="en-US" sz="1300">
              <a:latin typeface="ＭＳ Ｐゴシック" panose="020B0600070205080204" pitchFamily="50" charset="-128"/>
              <a:ea typeface="ＭＳ Ｐゴシック" panose="020B0600070205080204" pitchFamily="50" charset="-128"/>
            </a:rPr>
            <a:t>％と比べ</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ポイント悪化して</a:t>
          </a:r>
          <a:r>
            <a:rPr kumimoji="1" lang="en-US" altLang="ja-JP" sz="1300">
              <a:latin typeface="ＭＳ Ｐゴシック" panose="020B0600070205080204" pitchFamily="50" charset="-128"/>
              <a:ea typeface="ＭＳ Ｐゴシック" panose="020B0600070205080204" pitchFamily="50" charset="-128"/>
            </a:rPr>
            <a:t>32.6</a:t>
          </a:r>
          <a:r>
            <a:rPr kumimoji="1" lang="ja-JP" altLang="en-US" sz="1300">
              <a:latin typeface="ＭＳ Ｐゴシック" panose="020B0600070205080204" pitchFamily="50" charset="-128"/>
              <a:ea typeface="ＭＳ Ｐゴシック" panose="020B0600070205080204" pitchFamily="50" charset="-128"/>
            </a:rPr>
            <a:t>％となっており、類似団体平均を上回っている。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これは、職の新設による会計年度任用職員報酬の増などが主な要因である。</a:t>
          </a:r>
        </a:p>
        <a:p>
          <a:r>
            <a:rPr kumimoji="1" lang="ja-JP" altLang="en-US" sz="1300">
              <a:latin typeface="ＭＳ Ｐゴシック" panose="020B0600070205080204" pitchFamily="50" charset="-128"/>
              <a:ea typeface="ＭＳ Ｐゴシック" panose="020B0600070205080204" pitchFamily="50" charset="-128"/>
            </a:rPr>
            <a:t>引き続き、財政運営方針に掲げた方策を着実に実行しながら、義務的経費等の増加の抑制に努めていく。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a:extLst>
            <a:ext uri="{FF2B5EF4-FFF2-40B4-BE49-F238E27FC236}">
              <a16:creationId xmlns:a16="http://schemas.microsoft.com/office/drawing/2014/main" id="{00000000-0008-0000-0400-00003F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a:extLst>
            <a:ext uri="{FF2B5EF4-FFF2-40B4-BE49-F238E27FC236}">
              <a16:creationId xmlns:a16="http://schemas.microsoft.com/office/drawing/2014/main" id="{00000000-0008-0000-0400-000040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84138</xdr:rowOff>
    </xdr:from>
    <xdr:to>
      <xdr:col>24</xdr:col>
      <xdr:colOff>25400</xdr:colOff>
      <xdr:row>41</xdr:row>
      <xdr:rowOff>84138</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flipV="1">
          <a:off x="4826000" y="5741988"/>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56215</xdr:rowOff>
    </xdr:from>
    <xdr:ext cx="762000" cy="259045"/>
    <xdr:sp macro="" textlink="">
      <xdr:nvSpPr>
        <xdr:cNvPr id="66" name="人件費最小値テキスト">
          <a:extLst>
            <a:ext uri="{FF2B5EF4-FFF2-40B4-BE49-F238E27FC236}">
              <a16:creationId xmlns:a16="http://schemas.microsoft.com/office/drawing/2014/main" id="{00000000-0008-0000-0400-000042000000}"/>
            </a:ext>
          </a:extLst>
        </xdr:cNvPr>
        <xdr:cNvSpPr txBox="1"/>
      </xdr:nvSpPr>
      <xdr:spPr>
        <a:xfrm>
          <a:off x="4914900" y="7085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84138</xdr:rowOff>
    </xdr:from>
    <xdr:to>
      <xdr:col>24</xdr:col>
      <xdr:colOff>114300</xdr:colOff>
      <xdr:row>41</xdr:row>
      <xdr:rowOff>84138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7113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170515</xdr:rowOff>
    </xdr:from>
    <xdr:ext cx="762000" cy="259045"/>
    <xdr:sp macro="" textlink="">
      <xdr:nvSpPr>
        <xdr:cNvPr id="68" name="人件費最大値テキスト">
          <a:extLst>
            <a:ext uri="{FF2B5EF4-FFF2-40B4-BE49-F238E27FC236}">
              <a16:creationId xmlns:a16="http://schemas.microsoft.com/office/drawing/2014/main" id="{00000000-0008-0000-0400-000044000000}"/>
            </a:ext>
          </a:extLst>
        </xdr:cNvPr>
        <xdr:cNvSpPr txBox="1"/>
      </xdr:nvSpPr>
      <xdr:spPr>
        <a:xfrm>
          <a:off x="4914900" y="548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84138</xdr:rowOff>
    </xdr:from>
    <xdr:to>
      <xdr:col>24</xdr:col>
      <xdr:colOff>114300</xdr:colOff>
      <xdr:row>33</xdr:row>
      <xdr:rowOff>84138</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4737100" y="574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26988</xdr:rowOff>
    </xdr:from>
    <xdr:to>
      <xdr:col>24</xdr:col>
      <xdr:colOff>25400</xdr:colOff>
      <xdr:row>39</xdr:row>
      <xdr:rowOff>98425</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3987800" y="6713538"/>
          <a:ext cx="838200" cy="7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149877</xdr:rowOff>
    </xdr:from>
    <xdr:ext cx="762000" cy="259045"/>
    <xdr:sp macro="" textlink="">
      <xdr:nvSpPr>
        <xdr:cNvPr id="71" name="人件費平均値テキスト">
          <a:extLst>
            <a:ext uri="{FF2B5EF4-FFF2-40B4-BE49-F238E27FC236}">
              <a16:creationId xmlns:a16="http://schemas.microsoft.com/office/drawing/2014/main" id="{00000000-0008-0000-0400-000047000000}"/>
            </a:ext>
          </a:extLst>
        </xdr:cNvPr>
        <xdr:cNvSpPr txBox="1"/>
      </xdr:nvSpPr>
      <xdr:spPr>
        <a:xfrm>
          <a:off x="4914900" y="6322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133350</xdr:rowOff>
    </xdr:from>
    <xdr:to>
      <xdr:col>24</xdr:col>
      <xdr:colOff>76200</xdr:colOff>
      <xdr:row>38</xdr:row>
      <xdr:rowOff>63500</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47752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26988</xdr:rowOff>
    </xdr:from>
    <xdr:to>
      <xdr:col>19</xdr:col>
      <xdr:colOff>187325</xdr:colOff>
      <xdr:row>40</xdr:row>
      <xdr:rowOff>112713</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3098800" y="6713538"/>
          <a:ext cx="889000" cy="25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161925</xdr:rowOff>
    </xdr:from>
    <xdr:to>
      <xdr:col>20</xdr:col>
      <xdr:colOff>38100</xdr:colOff>
      <xdr:row>37</xdr:row>
      <xdr:rowOff>92075</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3937000" y="633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102252</xdr:rowOff>
    </xdr:from>
    <xdr:ext cx="7366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3606800" y="6103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112713</xdr:rowOff>
    </xdr:from>
    <xdr:to>
      <xdr:col>15</xdr:col>
      <xdr:colOff>98425</xdr:colOff>
      <xdr:row>40</xdr:row>
      <xdr:rowOff>112713</xdr:rowOff>
    </xdr:to>
    <xdr:cxnSp macro="">
      <xdr:nvCxnSpPr>
        <xdr:cNvPr id="76" name="直線コネクタ 75">
          <a:extLst>
            <a:ext uri="{FF2B5EF4-FFF2-40B4-BE49-F238E27FC236}">
              <a16:creationId xmlns:a16="http://schemas.microsoft.com/office/drawing/2014/main" id="{00000000-0008-0000-0400-00004C000000}"/>
            </a:ext>
          </a:extLst>
        </xdr:cNvPr>
        <xdr:cNvCxnSpPr/>
      </xdr:nvCxnSpPr>
      <xdr:spPr>
        <a:xfrm>
          <a:off x="2209800" y="6799263"/>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104775</xdr:rowOff>
    </xdr:from>
    <xdr:to>
      <xdr:col>15</xdr:col>
      <xdr:colOff>149225</xdr:colOff>
      <xdr:row>39</xdr:row>
      <xdr:rowOff>34925</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3048000" y="661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45102</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2717800" y="6388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112713</xdr:rowOff>
    </xdr:from>
    <xdr:to>
      <xdr:col>11</xdr:col>
      <xdr:colOff>9525</xdr:colOff>
      <xdr:row>39</xdr:row>
      <xdr:rowOff>169863</xdr:rowOff>
    </xdr:to>
    <xdr:cxnSp macro="">
      <xdr:nvCxnSpPr>
        <xdr:cNvPr id="79" name="直線コネクタ 78">
          <a:extLst>
            <a:ext uri="{FF2B5EF4-FFF2-40B4-BE49-F238E27FC236}">
              <a16:creationId xmlns:a16="http://schemas.microsoft.com/office/drawing/2014/main" id="{00000000-0008-0000-0400-00004F000000}"/>
            </a:ext>
          </a:extLst>
        </xdr:cNvPr>
        <xdr:cNvCxnSpPr/>
      </xdr:nvCxnSpPr>
      <xdr:spPr>
        <a:xfrm flipV="1">
          <a:off x="1320800" y="6799263"/>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47625</xdr:rowOff>
    </xdr:from>
    <xdr:to>
      <xdr:col>11</xdr:col>
      <xdr:colOff>60325</xdr:colOff>
      <xdr:row>38</xdr:row>
      <xdr:rowOff>149225</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2159000" y="656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159402</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828800" y="6331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47625</xdr:rowOff>
    </xdr:from>
    <xdr:to>
      <xdr:col>6</xdr:col>
      <xdr:colOff>171450</xdr:colOff>
      <xdr:row>38</xdr:row>
      <xdr:rowOff>149225</xdr:rowOff>
    </xdr:to>
    <xdr:sp macro="" textlink="">
      <xdr:nvSpPr>
        <xdr:cNvPr id="82" name="フローチャート: 判断 81">
          <a:extLst>
            <a:ext uri="{FF2B5EF4-FFF2-40B4-BE49-F238E27FC236}">
              <a16:creationId xmlns:a16="http://schemas.microsoft.com/office/drawing/2014/main" id="{00000000-0008-0000-0400-000052000000}"/>
            </a:ext>
          </a:extLst>
        </xdr:cNvPr>
        <xdr:cNvSpPr/>
      </xdr:nvSpPr>
      <xdr:spPr>
        <a:xfrm>
          <a:off x="1270000" y="656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159402</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939800" y="6331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47625</xdr:rowOff>
    </xdr:from>
    <xdr:to>
      <xdr:col>24</xdr:col>
      <xdr:colOff>76200</xdr:colOff>
      <xdr:row>39</xdr:row>
      <xdr:rowOff>149225</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4775200" y="673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19702</xdr:rowOff>
    </xdr:from>
    <xdr:ext cx="762000" cy="259045"/>
    <xdr:sp macro="" textlink="">
      <xdr:nvSpPr>
        <xdr:cNvPr id="90" name="人件費該当値テキスト">
          <a:extLst>
            <a:ext uri="{FF2B5EF4-FFF2-40B4-BE49-F238E27FC236}">
              <a16:creationId xmlns:a16="http://schemas.microsoft.com/office/drawing/2014/main" id="{00000000-0008-0000-0400-00005A000000}"/>
            </a:ext>
          </a:extLst>
        </xdr:cNvPr>
        <xdr:cNvSpPr txBox="1"/>
      </xdr:nvSpPr>
      <xdr:spPr>
        <a:xfrm>
          <a:off x="4914900" y="6706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147638</xdr:rowOff>
    </xdr:from>
    <xdr:to>
      <xdr:col>20</xdr:col>
      <xdr:colOff>38100</xdr:colOff>
      <xdr:row>39</xdr:row>
      <xdr:rowOff>77788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937000" y="666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62565</xdr:rowOff>
    </xdr:from>
    <xdr:ext cx="7366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3606800" y="6749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61913</xdr:rowOff>
    </xdr:from>
    <xdr:to>
      <xdr:col>15</xdr:col>
      <xdr:colOff>149225</xdr:colOff>
      <xdr:row>40</xdr:row>
      <xdr:rowOff>163513</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3048000" y="691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148290</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2717800" y="7006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61913</xdr:rowOff>
    </xdr:from>
    <xdr:to>
      <xdr:col>11</xdr:col>
      <xdr:colOff>60325</xdr:colOff>
      <xdr:row>39</xdr:row>
      <xdr:rowOff>163513</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2159000" y="674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148290</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1828800" y="6834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119063</xdr:rowOff>
    </xdr:from>
    <xdr:to>
      <xdr:col>6</xdr:col>
      <xdr:colOff>171450</xdr:colOff>
      <xdr:row>40</xdr:row>
      <xdr:rowOff>49213</xdr:rowOff>
    </xdr:to>
    <xdr:sp macro="" textlink="">
      <xdr:nvSpPr>
        <xdr:cNvPr id="97" name="楕円 96">
          <a:extLst>
            <a:ext uri="{FF2B5EF4-FFF2-40B4-BE49-F238E27FC236}">
              <a16:creationId xmlns:a16="http://schemas.microsoft.com/office/drawing/2014/main" id="{00000000-0008-0000-0400-000061000000}"/>
            </a:ext>
          </a:extLst>
        </xdr:cNvPr>
        <xdr:cNvSpPr/>
      </xdr:nvSpPr>
      <xdr:spPr>
        <a:xfrm>
          <a:off x="1270000" y="680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33990</xdr:rowOff>
    </xdr:from>
    <xdr:ext cx="762000" cy="259045"/>
    <xdr:sp macro="" textlink="">
      <xdr:nvSpPr>
        <xdr:cNvPr id="98" name="テキスト ボックス 97">
          <a:extLst>
            <a:ext uri="{FF2B5EF4-FFF2-40B4-BE49-F238E27FC236}">
              <a16:creationId xmlns:a16="http://schemas.microsoft.com/office/drawing/2014/main" id="{00000000-0008-0000-0400-000062000000}"/>
            </a:ext>
          </a:extLst>
        </xdr:cNvPr>
        <xdr:cNvSpPr txBox="1"/>
      </xdr:nvSpPr>
      <xdr:spPr>
        <a:xfrm>
          <a:off x="939800" y="6891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a:extLst>
            <a:ext uri="{FF2B5EF4-FFF2-40B4-BE49-F238E27FC236}">
              <a16:creationId xmlns:a16="http://schemas.microsoft.com/office/drawing/2014/main" id="{00000000-0008-0000-0400-00006B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a:extLst>
            <a:ext uri="{FF2B5EF4-FFF2-40B4-BE49-F238E27FC236}">
              <a16:creationId xmlns:a16="http://schemas.microsoft.com/office/drawing/2014/main" id="{00000000-0008-0000-0400-00006C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令和３年度の</a:t>
          </a:r>
          <a:r>
            <a:rPr kumimoji="1" lang="en-US" altLang="ja-JP" sz="1300">
              <a:latin typeface="ＭＳ Ｐゴシック" panose="020B0600070205080204" pitchFamily="50" charset="-128"/>
              <a:ea typeface="ＭＳ Ｐゴシック" panose="020B0600070205080204" pitchFamily="50" charset="-128"/>
            </a:rPr>
            <a:t>12.8</a:t>
          </a:r>
          <a:r>
            <a:rPr kumimoji="1" lang="ja-JP" altLang="en-US" sz="1300">
              <a:latin typeface="ＭＳ Ｐゴシック" panose="020B0600070205080204" pitchFamily="50" charset="-128"/>
              <a:ea typeface="ＭＳ Ｐゴシック" panose="020B0600070205080204" pitchFamily="50" charset="-128"/>
            </a:rPr>
            <a:t>％と比べ</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ポイント悪化して</a:t>
          </a:r>
          <a:r>
            <a:rPr kumimoji="1" lang="en-US" altLang="ja-JP" sz="1300">
              <a:latin typeface="ＭＳ Ｐゴシック" panose="020B0600070205080204" pitchFamily="50" charset="-128"/>
              <a:ea typeface="ＭＳ Ｐゴシック" panose="020B0600070205080204" pitchFamily="50" charset="-128"/>
            </a:rPr>
            <a:t>14.6</a:t>
          </a:r>
          <a:r>
            <a:rPr kumimoji="1" lang="ja-JP" altLang="en-US" sz="1300">
              <a:latin typeface="ＭＳ Ｐゴシック" panose="020B0600070205080204" pitchFamily="50" charset="-128"/>
              <a:ea typeface="ＭＳ Ｐゴシック" panose="020B0600070205080204" pitchFamily="50" charset="-128"/>
            </a:rPr>
            <a:t>％となっており、類似団体平均を上回っている。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前年度から悪化したのは、物価・エネルギー価格高騰に伴う施設の管理運営費が増加したことが主な要因である。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引き続き、財政運営方針に掲げた内部管理経費の削減などの方策を着実に実行しながら、物件費の節減に努めていく。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6" name="テキスト ボックス 125">
          <a:extLst>
            <a:ext uri="{FF2B5EF4-FFF2-40B4-BE49-F238E27FC236}">
              <a16:creationId xmlns:a16="http://schemas.microsoft.com/office/drawing/2014/main" id="{00000000-0008-0000-0400-00007E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7" name="物件費グラフ枠">
          <a:extLst>
            <a:ext uri="{FF2B5EF4-FFF2-40B4-BE49-F238E27FC236}">
              <a16:creationId xmlns:a16="http://schemas.microsoft.com/office/drawing/2014/main" id="{00000000-0008-0000-0400-00007F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12700</xdr:rowOff>
    </xdr:from>
    <xdr:to>
      <xdr:col>82</xdr:col>
      <xdr:colOff>107950</xdr:colOff>
      <xdr:row>20</xdr:row>
      <xdr:rowOff>143328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6510000" y="2070100"/>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115405</xdr:rowOff>
    </xdr:from>
    <xdr:ext cx="762000" cy="259045"/>
    <xdr:sp macro="" textlink="">
      <xdr:nvSpPr>
        <xdr:cNvPr id="129" name="物件費最小値テキスト">
          <a:extLst>
            <a:ext uri="{FF2B5EF4-FFF2-40B4-BE49-F238E27FC236}">
              <a16:creationId xmlns:a16="http://schemas.microsoft.com/office/drawing/2014/main" id="{00000000-0008-0000-0400-000081000000}"/>
            </a:ext>
          </a:extLst>
        </xdr:cNvPr>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143328</xdr:rowOff>
    </xdr:from>
    <xdr:to>
      <xdr:col>82</xdr:col>
      <xdr:colOff>196850</xdr:colOff>
      <xdr:row>20</xdr:row>
      <xdr:rowOff>143328</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99077</xdr:rowOff>
    </xdr:from>
    <xdr:ext cx="762000" cy="259045"/>
    <xdr:sp macro="" textlink="">
      <xdr:nvSpPr>
        <xdr:cNvPr id="131" name="物件費最大値テキスト">
          <a:extLst>
            <a:ext uri="{FF2B5EF4-FFF2-40B4-BE49-F238E27FC236}">
              <a16:creationId xmlns:a16="http://schemas.microsoft.com/office/drawing/2014/main" id="{00000000-0008-0000-0400-000083000000}"/>
            </a:ext>
          </a:extLst>
        </xdr:cNvPr>
        <xdr:cNvSpPr txBox="1"/>
      </xdr:nvSpPr>
      <xdr:spPr>
        <a:xfrm>
          <a:off x="16598900" y="181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12700</xdr:rowOff>
    </xdr:from>
    <xdr:to>
      <xdr:col>82</xdr:col>
      <xdr:colOff>196850</xdr:colOff>
      <xdr:row>12</xdr:row>
      <xdr:rowOff>12700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6421100" y="207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53521</xdr:rowOff>
    </xdr:from>
    <xdr:to>
      <xdr:col>82</xdr:col>
      <xdr:colOff>107950</xdr:colOff>
      <xdr:row>17</xdr:row>
      <xdr:rowOff>4536</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5671800" y="2625271"/>
          <a:ext cx="838200" cy="29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141713</xdr:rowOff>
    </xdr:from>
    <xdr:ext cx="762000" cy="259045"/>
    <xdr:sp macro="" textlink="">
      <xdr:nvSpPr>
        <xdr:cNvPr id="134" name="物件費平均値テキスト">
          <a:extLst>
            <a:ext uri="{FF2B5EF4-FFF2-40B4-BE49-F238E27FC236}">
              <a16:creationId xmlns:a16="http://schemas.microsoft.com/office/drawing/2014/main" id="{00000000-0008-0000-0400-000086000000}"/>
            </a:ext>
          </a:extLst>
        </xdr:cNvPr>
        <xdr:cNvSpPr txBox="1"/>
      </xdr:nvSpPr>
      <xdr:spPr>
        <a:xfrm>
          <a:off x="16598900" y="23705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125186</xdr:rowOff>
    </xdr:from>
    <xdr:to>
      <xdr:col>82</xdr:col>
      <xdr:colOff>158750</xdr:colOff>
      <xdr:row>15</xdr:row>
      <xdr:rowOff>55336</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6459200" y="252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53521</xdr:rowOff>
    </xdr:from>
    <xdr:to>
      <xdr:col>78</xdr:col>
      <xdr:colOff>69850</xdr:colOff>
      <xdr:row>16</xdr:row>
      <xdr:rowOff>12700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4782800" y="2625271"/>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13</xdr:row>
      <xdr:rowOff>149679</xdr:rowOff>
    </xdr:from>
    <xdr:to>
      <xdr:col>78</xdr:col>
      <xdr:colOff>120650</xdr:colOff>
      <xdr:row>14</xdr:row>
      <xdr:rowOff>79829</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5621000" y="237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90006</xdr:rowOff>
    </xdr:from>
    <xdr:ext cx="7366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290800" y="2147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12700</xdr:rowOff>
    </xdr:from>
    <xdr:to>
      <xdr:col>73</xdr:col>
      <xdr:colOff>180975</xdr:colOff>
      <xdr:row>17</xdr:row>
      <xdr:rowOff>20864</xdr:rowOff>
    </xdr:to>
    <xdr:cxnSp macro="">
      <xdr:nvCxnSpPr>
        <xdr:cNvPr id="139" name="直線コネクタ 138">
          <a:extLst>
            <a:ext uri="{FF2B5EF4-FFF2-40B4-BE49-F238E27FC236}">
              <a16:creationId xmlns:a16="http://schemas.microsoft.com/office/drawing/2014/main" id="{00000000-0008-0000-0400-00008B000000}"/>
            </a:ext>
          </a:extLst>
        </xdr:cNvPr>
        <xdr:cNvCxnSpPr/>
      </xdr:nvCxnSpPr>
      <xdr:spPr>
        <a:xfrm flipV="1">
          <a:off x="13893800" y="2755900"/>
          <a:ext cx="889000" cy="17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59871</xdr:rowOff>
    </xdr:from>
    <xdr:to>
      <xdr:col>74</xdr:col>
      <xdr:colOff>31750</xdr:colOff>
      <xdr:row>14</xdr:row>
      <xdr:rowOff>161471</xdr:rowOff>
    </xdr:to>
    <xdr:sp macro="" textlink="">
      <xdr:nvSpPr>
        <xdr:cNvPr id="140" name="フローチャート: 判断 139">
          <a:extLst>
            <a:ext uri="{FF2B5EF4-FFF2-40B4-BE49-F238E27FC236}">
              <a16:creationId xmlns:a16="http://schemas.microsoft.com/office/drawing/2014/main" id="{00000000-0008-0000-0400-00008C000000}"/>
            </a:ext>
          </a:extLst>
        </xdr:cNvPr>
        <xdr:cNvSpPr/>
      </xdr:nvSpPr>
      <xdr:spPr>
        <a:xfrm>
          <a:off x="14732000" y="246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198</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401800" y="222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143329</xdr:rowOff>
    </xdr:from>
    <xdr:to>
      <xdr:col>69</xdr:col>
      <xdr:colOff>92075</xdr:colOff>
      <xdr:row>17</xdr:row>
      <xdr:rowOff>20864</xdr:rowOff>
    </xdr:to>
    <xdr:cxnSp macro="">
      <xdr:nvCxnSpPr>
        <xdr:cNvPr id="142" name="直線コネクタ 141">
          <a:extLst>
            <a:ext uri="{FF2B5EF4-FFF2-40B4-BE49-F238E27FC236}">
              <a16:creationId xmlns:a16="http://schemas.microsoft.com/office/drawing/2014/main" id="{00000000-0008-0000-0400-00008E000000}"/>
            </a:ext>
          </a:extLst>
        </xdr:cNvPr>
        <xdr:cNvCxnSpPr/>
      </xdr:nvCxnSpPr>
      <xdr:spPr>
        <a:xfrm>
          <a:off x="13004800" y="2886529"/>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43543</xdr:rowOff>
    </xdr:from>
    <xdr:to>
      <xdr:col>69</xdr:col>
      <xdr:colOff>142875</xdr:colOff>
      <xdr:row>14</xdr:row>
      <xdr:rowOff>145143</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3843000" y="244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155320</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512800" y="221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10886</xdr:rowOff>
    </xdr:from>
    <xdr:to>
      <xdr:col>65</xdr:col>
      <xdr:colOff>53975</xdr:colOff>
      <xdr:row>14</xdr:row>
      <xdr:rowOff>112486</xdr:rowOff>
    </xdr:to>
    <xdr:sp macro="" textlink="">
      <xdr:nvSpPr>
        <xdr:cNvPr id="145" name="フローチャート: 判断 144">
          <a:extLst>
            <a:ext uri="{FF2B5EF4-FFF2-40B4-BE49-F238E27FC236}">
              <a16:creationId xmlns:a16="http://schemas.microsoft.com/office/drawing/2014/main" id="{00000000-0008-0000-0400-000091000000}"/>
            </a:ext>
          </a:extLst>
        </xdr:cNvPr>
        <xdr:cNvSpPr/>
      </xdr:nvSpPr>
      <xdr:spPr>
        <a:xfrm>
          <a:off x="12954000" y="241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122663</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2623800" y="218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125186</xdr:rowOff>
    </xdr:from>
    <xdr:to>
      <xdr:col>82</xdr:col>
      <xdr:colOff>158750</xdr:colOff>
      <xdr:row>17</xdr:row>
      <xdr:rowOff>55336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64592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97263</xdr:rowOff>
    </xdr:from>
    <xdr:ext cx="762000" cy="259045"/>
    <xdr:sp macro="" textlink="">
      <xdr:nvSpPr>
        <xdr:cNvPr id="153" name="物件費該当値テキスト">
          <a:extLst>
            <a:ext uri="{FF2B5EF4-FFF2-40B4-BE49-F238E27FC236}">
              <a16:creationId xmlns:a16="http://schemas.microsoft.com/office/drawing/2014/main" id="{00000000-0008-0000-0400-000099000000}"/>
            </a:ext>
          </a:extLst>
        </xdr:cNvPr>
        <xdr:cNvSpPr txBox="1"/>
      </xdr:nvSpPr>
      <xdr:spPr>
        <a:xfrm>
          <a:off x="16598900" y="284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2721</xdr:rowOff>
    </xdr:from>
    <xdr:to>
      <xdr:col>78</xdr:col>
      <xdr:colOff>120650</xdr:colOff>
      <xdr:row>15</xdr:row>
      <xdr:rowOff>104321</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56210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89098</xdr:rowOff>
    </xdr:from>
    <xdr:ext cx="7366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5290800" y="2660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133350</xdr:rowOff>
    </xdr:from>
    <xdr:to>
      <xdr:col>74</xdr:col>
      <xdr:colOff>31750</xdr:colOff>
      <xdr:row>16</xdr:row>
      <xdr:rowOff>63500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4732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48277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4401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141514</xdr:rowOff>
    </xdr:from>
    <xdr:to>
      <xdr:col>69</xdr:col>
      <xdr:colOff>142875</xdr:colOff>
      <xdr:row>17</xdr:row>
      <xdr:rowOff>71664</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3843000" y="288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56441</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3512800" y="297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92529</xdr:rowOff>
    </xdr:from>
    <xdr:to>
      <xdr:col>65</xdr:col>
      <xdr:colOff>53975</xdr:colOff>
      <xdr:row>17</xdr:row>
      <xdr:rowOff>22679</xdr:rowOff>
    </xdr:to>
    <xdr:sp macro="" textlink="">
      <xdr:nvSpPr>
        <xdr:cNvPr id="160" name="楕円 159">
          <a:extLst>
            <a:ext uri="{FF2B5EF4-FFF2-40B4-BE49-F238E27FC236}">
              <a16:creationId xmlns:a16="http://schemas.microsoft.com/office/drawing/2014/main" id="{00000000-0008-0000-0400-0000A0000000}"/>
            </a:ext>
          </a:extLst>
        </xdr:cNvPr>
        <xdr:cNvSpPr/>
      </xdr:nvSpPr>
      <xdr:spPr>
        <a:xfrm>
          <a:off x="129540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7456</xdr:rowOff>
    </xdr:from>
    <xdr:ext cx="762000" cy="259045"/>
    <xdr:sp macro="" textlink="">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12623800" y="2922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70" name="正方形/長方形 169">
          <a:extLst>
            <a:ext uri="{FF2B5EF4-FFF2-40B4-BE49-F238E27FC236}">
              <a16:creationId xmlns:a16="http://schemas.microsoft.com/office/drawing/2014/main" id="{00000000-0008-0000-0400-0000AA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71" name="正方形/長方形 170">
          <a:extLst>
            <a:ext uri="{FF2B5EF4-FFF2-40B4-BE49-F238E27FC236}">
              <a16:creationId xmlns:a16="http://schemas.microsoft.com/office/drawing/2014/main" id="{00000000-0008-0000-0400-0000AB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令和３年度の</a:t>
          </a:r>
          <a:r>
            <a:rPr kumimoji="1" lang="en-US" altLang="ja-JP" sz="1300">
              <a:latin typeface="ＭＳ Ｐゴシック" panose="020B0600070205080204" pitchFamily="50" charset="-128"/>
              <a:ea typeface="ＭＳ Ｐゴシック" panose="020B0600070205080204" pitchFamily="50" charset="-128"/>
            </a:rPr>
            <a:t>13.1</a:t>
          </a:r>
          <a:r>
            <a:rPr kumimoji="1" lang="ja-JP" altLang="en-US" sz="1300">
              <a:latin typeface="ＭＳ Ｐゴシック" panose="020B0600070205080204" pitchFamily="50" charset="-128"/>
              <a:ea typeface="ＭＳ Ｐゴシック" panose="020B0600070205080204" pitchFamily="50" charset="-128"/>
            </a:rPr>
            <a:t>％と比べ</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ポイント悪化して</a:t>
          </a:r>
          <a:r>
            <a:rPr kumimoji="1" lang="en-US" altLang="ja-JP" sz="1300">
              <a:latin typeface="ＭＳ Ｐゴシック" panose="020B0600070205080204" pitchFamily="50" charset="-128"/>
              <a:ea typeface="ＭＳ Ｐゴシック" panose="020B0600070205080204" pitchFamily="50" charset="-128"/>
            </a:rPr>
            <a:t>14.1</a:t>
          </a:r>
          <a:r>
            <a:rPr kumimoji="1" lang="ja-JP" altLang="en-US" sz="1300">
              <a:latin typeface="ＭＳ Ｐゴシック" panose="020B0600070205080204" pitchFamily="50" charset="-128"/>
              <a:ea typeface="ＭＳ Ｐゴシック" panose="020B0600070205080204" pitchFamily="50" charset="-128"/>
            </a:rPr>
            <a:t>％となっているが、類似団体平均を下回っている。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これは、生活保護の保護率が類似団体平均に比べて低いことなどが主な要因である。</a:t>
          </a:r>
        </a:p>
        <a:p>
          <a:r>
            <a:rPr kumimoji="1" lang="ja-JP" altLang="en-US" sz="1300">
              <a:latin typeface="ＭＳ Ｐゴシック" panose="020B0600070205080204" pitchFamily="50" charset="-128"/>
              <a:ea typeface="ＭＳ Ｐゴシック" panose="020B0600070205080204" pitchFamily="50" charset="-128"/>
            </a:rPr>
            <a:t>引き続き、財政運営方針に掲げた方策を着実に実行しながら、義務的経費等の増加の抑制に努めていく。</a:t>
          </a:r>
        </a:p>
      </xdr:txBody>
    </xdr:sp>
    <xdr:clientData/>
  </xdr:twoCellAnchor>
  <xdr:oneCellAnchor>
    <xdr:from>
      <xdr:col>3</xdr:col>
      <xdr:colOff>123825</xdr:colOff>
      <xdr:row>49</xdr:row>
      <xdr:rowOff>107950</xdr:rowOff>
    </xdr:from>
    <xdr:ext cx="298543" cy="225703"/>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90" name="扶助費グラフ枠">
          <a:extLst>
            <a:ext uri="{FF2B5EF4-FFF2-40B4-BE49-F238E27FC236}">
              <a16:creationId xmlns:a16="http://schemas.microsoft.com/office/drawing/2014/main" id="{00000000-0008-0000-0400-0000BE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151493</xdr:rowOff>
    </xdr:from>
    <xdr:to>
      <xdr:col>24</xdr:col>
      <xdr:colOff>25400</xdr:colOff>
      <xdr:row>61</xdr:row>
      <xdr:rowOff>86178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4826000" y="9238343"/>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58255</xdr:rowOff>
    </xdr:from>
    <xdr:ext cx="762000" cy="259045"/>
    <xdr:sp macro="" textlink="">
      <xdr:nvSpPr>
        <xdr:cNvPr id="192" name="扶助費最小値テキスト">
          <a:extLst>
            <a:ext uri="{FF2B5EF4-FFF2-40B4-BE49-F238E27FC236}">
              <a16:creationId xmlns:a16="http://schemas.microsoft.com/office/drawing/2014/main" id="{00000000-0008-0000-0400-0000C0000000}"/>
            </a:ext>
          </a:extLst>
        </xdr:cNvPr>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86178</xdr:rowOff>
    </xdr:from>
    <xdr:to>
      <xdr:col>24</xdr:col>
      <xdr:colOff>114300</xdr:colOff>
      <xdr:row>61</xdr:row>
      <xdr:rowOff>86178</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66420</xdr:rowOff>
    </xdr:from>
    <xdr:ext cx="762000" cy="259045"/>
    <xdr:sp macro="" textlink="">
      <xdr:nvSpPr>
        <xdr:cNvPr id="194" name="扶助費最大値テキスト">
          <a:extLst>
            <a:ext uri="{FF2B5EF4-FFF2-40B4-BE49-F238E27FC236}">
              <a16:creationId xmlns:a16="http://schemas.microsoft.com/office/drawing/2014/main" id="{00000000-0008-0000-0400-0000C2000000}"/>
            </a:ext>
          </a:extLst>
        </xdr:cNvPr>
        <xdr:cNvSpPr txBox="1"/>
      </xdr:nvSpPr>
      <xdr:spPr>
        <a:xfrm>
          <a:off x="4914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151493</xdr:rowOff>
    </xdr:from>
    <xdr:to>
      <xdr:col>24</xdr:col>
      <xdr:colOff>114300</xdr:colOff>
      <xdr:row>53</xdr:row>
      <xdr:rowOff>151493</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4737100" y="923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102507</xdr:rowOff>
    </xdr:from>
    <xdr:to>
      <xdr:col>24</xdr:col>
      <xdr:colOff>25400</xdr:colOff>
      <xdr:row>56</xdr:row>
      <xdr:rowOff>94343</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3987800" y="9532257"/>
          <a:ext cx="8382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48277</xdr:rowOff>
    </xdr:from>
    <xdr:ext cx="762000" cy="259045"/>
    <xdr:sp macro="" textlink="">
      <xdr:nvSpPr>
        <xdr:cNvPr id="197" name="扶助費平均値テキスト">
          <a:extLst>
            <a:ext uri="{FF2B5EF4-FFF2-40B4-BE49-F238E27FC236}">
              <a16:creationId xmlns:a16="http://schemas.microsoft.com/office/drawing/2014/main" id="{00000000-0008-0000-0400-0000C5000000}"/>
            </a:ext>
          </a:extLst>
        </xdr:cNvPr>
        <xdr:cNvSpPr txBox="1"/>
      </xdr:nvSpPr>
      <xdr:spPr>
        <a:xfrm>
          <a:off x="4914900" y="999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76200</xdr:rowOff>
    </xdr:from>
    <xdr:to>
      <xdr:col>24</xdr:col>
      <xdr:colOff>76200</xdr:colOff>
      <xdr:row>59</xdr:row>
      <xdr:rowOff>6350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47752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102507</xdr:rowOff>
    </xdr:from>
    <xdr:to>
      <xdr:col>19</xdr:col>
      <xdr:colOff>187325</xdr:colOff>
      <xdr:row>55</xdr:row>
      <xdr:rowOff>151493</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3098800" y="95322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117022</xdr:rowOff>
    </xdr:from>
    <xdr:to>
      <xdr:col>20</xdr:col>
      <xdr:colOff>38100</xdr:colOff>
      <xdr:row>58</xdr:row>
      <xdr:rowOff>47172</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3937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31949</xdr:rowOff>
    </xdr:from>
    <xdr:ext cx="7366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606800" y="997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151493</xdr:rowOff>
    </xdr:from>
    <xdr:to>
      <xdr:col>15</xdr:col>
      <xdr:colOff>98425</xdr:colOff>
      <xdr:row>56</xdr:row>
      <xdr:rowOff>94343</xdr:rowOff>
    </xdr:to>
    <xdr:cxnSp macro="">
      <xdr:nvCxnSpPr>
        <xdr:cNvPr id="202" name="直線コネクタ 201">
          <a:extLst>
            <a:ext uri="{FF2B5EF4-FFF2-40B4-BE49-F238E27FC236}">
              <a16:creationId xmlns:a16="http://schemas.microsoft.com/office/drawing/2014/main" id="{00000000-0008-0000-0400-0000CA000000}"/>
            </a:ext>
          </a:extLst>
        </xdr:cNvPr>
        <xdr:cNvCxnSpPr/>
      </xdr:nvCxnSpPr>
      <xdr:spPr>
        <a:xfrm flipV="1">
          <a:off x="2209800" y="9581243"/>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10885</xdr:rowOff>
    </xdr:from>
    <xdr:to>
      <xdr:col>15</xdr:col>
      <xdr:colOff>149225</xdr:colOff>
      <xdr:row>58</xdr:row>
      <xdr:rowOff>112485</xdr:rowOff>
    </xdr:to>
    <xdr:sp macro="" textlink="">
      <xdr:nvSpPr>
        <xdr:cNvPr id="203" name="フローチャート: 判断 202">
          <a:extLst>
            <a:ext uri="{FF2B5EF4-FFF2-40B4-BE49-F238E27FC236}">
              <a16:creationId xmlns:a16="http://schemas.microsoft.com/office/drawing/2014/main" id="{00000000-0008-0000-0400-0000CB000000}"/>
            </a:ext>
          </a:extLst>
        </xdr:cNvPr>
        <xdr:cNvSpPr/>
      </xdr:nvSpPr>
      <xdr:spPr>
        <a:xfrm>
          <a:off x="3048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97262</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717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29028</xdr:rowOff>
    </xdr:from>
    <xdr:to>
      <xdr:col>11</xdr:col>
      <xdr:colOff>9525</xdr:colOff>
      <xdr:row>56</xdr:row>
      <xdr:rowOff>94343</xdr:rowOff>
    </xdr:to>
    <xdr:cxnSp macro="">
      <xdr:nvCxnSpPr>
        <xdr:cNvPr id="205" name="直線コネクタ 204">
          <a:extLst>
            <a:ext uri="{FF2B5EF4-FFF2-40B4-BE49-F238E27FC236}">
              <a16:creationId xmlns:a16="http://schemas.microsoft.com/office/drawing/2014/main" id="{00000000-0008-0000-0400-0000CD000000}"/>
            </a:ext>
          </a:extLst>
        </xdr:cNvPr>
        <xdr:cNvCxnSpPr/>
      </xdr:nvCxnSpPr>
      <xdr:spPr>
        <a:xfrm>
          <a:off x="1320800" y="96302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76200</xdr:rowOff>
    </xdr:from>
    <xdr:to>
      <xdr:col>11</xdr:col>
      <xdr:colOff>60325</xdr:colOff>
      <xdr:row>59</xdr:row>
      <xdr:rowOff>6350</xdr:rowOff>
    </xdr:to>
    <xdr:sp macro="" textlink="">
      <xdr:nvSpPr>
        <xdr:cNvPr id="206" name="フローチャート: 判断 205">
          <a:extLst>
            <a:ext uri="{FF2B5EF4-FFF2-40B4-BE49-F238E27FC236}">
              <a16:creationId xmlns:a16="http://schemas.microsoft.com/office/drawing/2014/main" id="{00000000-0008-0000-0400-0000CE000000}"/>
            </a:ext>
          </a:extLst>
        </xdr:cNvPr>
        <xdr:cNvSpPr/>
      </xdr:nvSpPr>
      <xdr:spPr>
        <a:xfrm>
          <a:off x="2159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162577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828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149678</xdr:rowOff>
    </xdr:from>
    <xdr:to>
      <xdr:col>6</xdr:col>
      <xdr:colOff>171450</xdr:colOff>
      <xdr:row>58</xdr:row>
      <xdr:rowOff>79828</xdr:rowOff>
    </xdr:to>
    <xdr:sp macro="" textlink="">
      <xdr:nvSpPr>
        <xdr:cNvPr id="208" name="フローチャート: 判断 207">
          <a:extLst>
            <a:ext uri="{FF2B5EF4-FFF2-40B4-BE49-F238E27FC236}">
              <a16:creationId xmlns:a16="http://schemas.microsoft.com/office/drawing/2014/main" id="{00000000-0008-0000-0400-0000D0000000}"/>
            </a:ext>
          </a:extLst>
        </xdr:cNvPr>
        <xdr:cNvSpPr/>
      </xdr:nvSpPr>
      <xdr:spPr>
        <a:xfrm>
          <a:off x="1270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64605</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939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43543</xdr:rowOff>
    </xdr:from>
    <xdr:to>
      <xdr:col>24</xdr:col>
      <xdr:colOff>76200</xdr:colOff>
      <xdr:row>56</xdr:row>
      <xdr:rowOff>145143</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47752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60070</xdr:rowOff>
    </xdr:from>
    <xdr:ext cx="762000" cy="259045"/>
    <xdr:sp macro="" textlink="">
      <xdr:nvSpPr>
        <xdr:cNvPr id="216" name="扶助費該当値テキスト">
          <a:extLst>
            <a:ext uri="{FF2B5EF4-FFF2-40B4-BE49-F238E27FC236}">
              <a16:creationId xmlns:a16="http://schemas.microsoft.com/office/drawing/2014/main" id="{00000000-0008-0000-0400-0000D8000000}"/>
            </a:ext>
          </a:extLst>
        </xdr:cNvPr>
        <xdr:cNvSpPr txBox="1"/>
      </xdr:nvSpPr>
      <xdr:spPr>
        <a:xfrm>
          <a:off x="4914900" y="948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51707</xdr:rowOff>
    </xdr:from>
    <xdr:to>
      <xdr:col>20</xdr:col>
      <xdr:colOff>38100</xdr:colOff>
      <xdr:row>55</xdr:row>
      <xdr:rowOff>153307</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3937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163484</xdr:rowOff>
    </xdr:from>
    <xdr:ext cx="7366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3606800" y="925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100693</xdr:rowOff>
    </xdr:from>
    <xdr:to>
      <xdr:col>15</xdr:col>
      <xdr:colOff>149225</xdr:colOff>
      <xdr:row>56</xdr:row>
      <xdr:rowOff>30843</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3048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41020</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2717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43543</xdr:rowOff>
    </xdr:from>
    <xdr:to>
      <xdr:col>11</xdr:col>
      <xdr:colOff>60325</xdr:colOff>
      <xdr:row>56</xdr:row>
      <xdr:rowOff>145143</xdr:rowOff>
    </xdr:to>
    <xdr:sp macro="" textlink="">
      <xdr:nvSpPr>
        <xdr:cNvPr id="221" name="楕円 220">
          <a:extLst>
            <a:ext uri="{FF2B5EF4-FFF2-40B4-BE49-F238E27FC236}">
              <a16:creationId xmlns:a16="http://schemas.microsoft.com/office/drawing/2014/main" id="{00000000-0008-0000-0400-0000DD000000}"/>
            </a:ext>
          </a:extLst>
        </xdr:cNvPr>
        <xdr:cNvSpPr/>
      </xdr:nvSpPr>
      <xdr:spPr>
        <a:xfrm>
          <a:off x="21590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155320</xdr:rowOff>
    </xdr:from>
    <xdr:ext cx="762000" cy="259045"/>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828800" y="941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149678</xdr:rowOff>
    </xdr:from>
    <xdr:to>
      <xdr:col>6</xdr:col>
      <xdr:colOff>171450</xdr:colOff>
      <xdr:row>56</xdr:row>
      <xdr:rowOff>79828</xdr:rowOff>
    </xdr:to>
    <xdr:sp macro="" textlink="">
      <xdr:nvSpPr>
        <xdr:cNvPr id="223" name="楕円 222">
          <a:extLst>
            <a:ext uri="{FF2B5EF4-FFF2-40B4-BE49-F238E27FC236}">
              <a16:creationId xmlns:a16="http://schemas.microsoft.com/office/drawing/2014/main" id="{00000000-0008-0000-0400-0000DF000000}"/>
            </a:ext>
          </a:extLst>
        </xdr:cNvPr>
        <xdr:cNvSpPr/>
      </xdr:nvSpPr>
      <xdr:spPr>
        <a:xfrm>
          <a:off x="1270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90005</xdr:rowOff>
    </xdr:from>
    <xdr:ext cx="762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939800" y="93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2" name="正方形/長方形 231">
          <a:extLst>
            <a:ext uri="{FF2B5EF4-FFF2-40B4-BE49-F238E27FC236}">
              <a16:creationId xmlns:a16="http://schemas.microsoft.com/office/drawing/2014/main" id="{00000000-0008-0000-0400-0000E8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3" name="正方形/長方形 232">
          <a:extLst>
            <a:ext uri="{FF2B5EF4-FFF2-40B4-BE49-F238E27FC236}">
              <a16:creationId xmlns:a16="http://schemas.microsoft.com/office/drawing/2014/main" id="{00000000-0008-0000-0400-0000E9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4" name="正方形/長方形 233">
          <a:extLst>
            <a:ext uri="{FF2B5EF4-FFF2-40B4-BE49-F238E27FC236}">
              <a16:creationId xmlns:a16="http://schemas.microsoft.com/office/drawing/2014/main" id="{00000000-0008-0000-0400-0000EA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令和３年度の</a:t>
          </a:r>
          <a:r>
            <a:rPr kumimoji="1" lang="en-US" altLang="ja-JP" sz="1300">
              <a:latin typeface="ＭＳ Ｐゴシック" panose="020B0600070205080204" pitchFamily="50" charset="-128"/>
              <a:ea typeface="ＭＳ Ｐゴシック" panose="020B0600070205080204" pitchFamily="50" charset="-128"/>
            </a:rPr>
            <a:t>8.5</a:t>
          </a:r>
          <a:r>
            <a:rPr kumimoji="1" lang="ja-JP" altLang="en-US" sz="1300">
              <a:latin typeface="ＭＳ Ｐゴシック" panose="020B0600070205080204" pitchFamily="50" charset="-128"/>
              <a:ea typeface="ＭＳ Ｐゴシック" panose="020B0600070205080204" pitchFamily="50" charset="-128"/>
            </a:rPr>
            <a:t>％と比べ</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ポイント悪化して</a:t>
          </a:r>
          <a:r>
            <a:rPr kumimoji="1" lang="en-US" altLang="ja-JP" sz="1300">
              <a:latin typeface="ＭＳ Ｐゴシック" panose="020B0600070205080204" pitchFamily="50" charset="-128"/>
              <a:ea typeface="ＭＳ Ｐゴシック" panose="020B0600070205080204" pitchFamily="50" charset="-128"/>
            </a:rPr>
            <a:t>8.8</a:t>
          </a:r>
          <a:r>
            <a:rPr kumimoji="1" lang="ja-JP" altLang="en-US" sz="1300">
              <a:latin typeface="ＭＳ Ｐゴシック" panose="020B0600070205080204" pitchFamily="50" charset="-128"/>
              <a:ea typeface="ＭＳ Ｐゴシック" panose="020B0600070205080204" pitchFamily="50" charset="-128"/>
            </a:rPr>
            <a:t>％となっているが、類似団体平均を下回っている。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前年度から悪化したのは、道路に係る維持補修費の増加などが主な要因である。</a:t>
          </a:r>
        </a:p>
        <a:p>
          <a:r>
            <a:rPr kumimoji="1" lang="ja-JP" altLang="en-US" sz="1300">
              <a:latin typeface="ＭＳ Ｐゴシック" panose="020B0600070205080204" pitchFamily="50" charset="-128"/>
              <a:ea typeface="ＭＳ Ｐゴシック" panose="020B0600070205080204" pitchFamily="50" charset="-128"/>
            </a:rPr>
            <a:t>引き続き、財政運営方針に掲げた方策を着実に実行し、コスト縮減等に努めていく。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51" name="その他グラフ枠">
          <a:extLst>
            <a:ext uri="{FF2B5EF4-FFF2-40B4-BE49-F238E27FC236}">
              <a16:creationId xmlns:a16="http://schemas.microsoft.com/office/drawing/2014/main" id="{00000000-0008-0000-0400-0000FB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107950</xdr:rowOff>
    </xdr:from>
    <xdr:to>
      <xdr:col>82</xdr:col>
      <xdr:colOff>107950</xdr:colOff>
      <xdr:row>62</xdr:row>
      <xdr:rowOff>31750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6510000" y="919480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3827</xdr:rowOff>
    </xdr:from>
    <xdr:ext cx="762000" cy="259045"/>
    <xdr:sp macro="" textlink="">
      <xdr:nvSpPr>
        <xdr:cNvPr id="253" name="その他最小値テキスト">
          <a:extLst>
            <a:ext uri="{FF2B5EF4-FFF2-40B4-BE49-F238E27FC236}">
              <a16:creationId xmlns:a16="http://schemas.microsoft.com/office/drawing/2014/main" id="{00000000-0008-0000-0400-0000FD000000}"/>
            </a:ext>
          </a:extLst>
        </xdr:cNvPr>
        <xdr:cNvSpPr txBox="1"/>
      </xdr:nvSpPr>
      <xdr:spPr>
        <a:xfrm>
          <a:off x="16598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31750</xdr:rowOff>
    </xdr:from>
    <xdr:to>
      <xdr:col>82</xdr:col>
      <xdr:colOff>196850</xdr:colOff>
      <xdr:row>62</xdr:row>
      <xdr:rowOff>31750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22877</xdr:rowOff>
    </xdr:from>
    <xdr:ext cx="762000" cy="259045"/>
    <xdr:sp macro="" textlink="">
      <xdr:nvSpPr>
        <xdr:cNvPr id="255" name="その他最大値テキスト">
          <a:extLst>
            <a:ext uri="{FF2B5EF4-FFF2-40B4-BE49-F238E27FC236}">
              <a16:creationId xmlns:a16="http://schemas.microsoft.com/office/drawing/2014/main" id="{00000000-0008-0000-0400-0000FF000000}"/>
            </a:ext>
          </a:extLst>
        </xdr:cNvPr>
        <xdr:cNvSpPr txBox="1"/>
      </xdr:nvSpPr>
      <xdr:spPr>
        <a:xfrm>
          <a:off x="16598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107950</xdr:rowOff>
    </xdr:from>
    <xdr:to>
      <xdr:col>82</xdr:col>
      <xdr:colOff>196850</xdr:colOff>
      <xdr:row>53</xdr:row>
      <xdr:rowOff>107950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6421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88900</xdr:rowOff>
    </xdr:from>
    <xdr:to>
      <xdr:col>82</xdr:col>
      <xdr:colOff>107950</xdr:colOff>
      <xdr:row>53</xdr:row>
      <xdr:rowOff>146050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5671800" y="91757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10177</xdr:rowOff>
    </xdr:from>
    <xdr:ext cx="762000" cy="259045"/>
    <xdr:sp macro="" textlink="">
      <xdr:nvSpPr>
        <xdr:cNvPr id="258" name="その他平均値テキスト">
          <a:extLst>
            <a:ext uri="{FF2B5EF4-FFF2-40B4-BE49-F238E27FC236}">
              <a16:creationId xmlns:a16="http://schemas.microsoft.com/office/drawing/2014/main" id="{00000000-0008-0000-0400-000002010000}"/>
            </a:ext>
          </a:extLst>
        </xdr:cNvPr>
        <xdr:cNvSpPr txBox="1"/>
      </xdr:nvSpPr>
      <xdr:spPr>
        <a:xfrm>
          <a:off x="16598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38100</xdr:rowOff>
    </xdr:from>
    <xdr:to>
      <xdr:col>82</xdr:col>
      <xdr:colOff>158750</xdr:colOff>
      <xdr:row>56</xdr:row>
      <xdr:rowOff>139700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6459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50800</xdr:rowOff>
    </xdr:from>
    <xdr:to>
      <xdr:col>78</xdr:col>
      <xdr:colOff>69850</xdr:colOff>
      <xdr:row>53</xdr:row>
      <xdr:rowOff>88900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4782800" y="91376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114300</xdr:rowOff>
    </xdr:from>
    <xdr:to>
      <xdr:col>78</xdr:col>
      <xdr:colOff>120650</xdr:colOff>
      <xdr:row>56</xdr:row>
      <xdr:rowOff>44450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5621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29227</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630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12700</xdr:rowOff>
    </xdr:from>
    <xdr:to>
      <xdr:col>73</xdr:col>
      <xdr:colOff>180975</xdr:colOff>
      <xdr:row>53</xdr:row>
      <xdr:rowOff>50800</xdr:rowOff>
    </xdr:to>
    <xdr:cxnSp macro="">
      <xdr:nvCxnSpPr>
        <xdr:cNvPr id="263" name="直線コネクタ 262">
          <a:extLst>
            <a:ext uri="{FF2B5EF4-FFF2-40B4-BE49-F238E27FC236}">
              <a16:creationId xmlns:a16="http://schemas.microsoft.com/office/drawing/2014/main" id="{00000000-0008-0000-0400-000007010000}"/>
            </a:ext>
          </a:extLst>
        </xdr:cNvPr>
        <xdr:cNvCxnSpPr/>
      </xdr:nvCxnSpPr>
      <xdr:spPr>
        <a:xfrm>
          <a:off x="13893800" y="90995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57150</xdr:rowOff>
    </xdr:from>
    <xdr:to>
      <xdr:col>74</xdr:col>
      <xdr:colOff>31750</xdr:colOff>
      <xdr:row>56</xdr:row>
      <xdr:rowOff>158750</xdr:rowOff>
    </xdr:to>
    <xdr:sp macro="" textlink="">
      <xdr:nvSpPr>
        <xdr:cNvPr id="264" name="フローチャート: 判断 263">
          <a:extLst>
            <a:ext uri="{FF2B5EF4-FFF2-40B4-BE49-F238E27FC236}">
              <a16:creationId xmlns:a16="http://schemas.microsoft.com/office/drawing/2014/main" id="{00000000-0008-0000-0400-000008010000}"/>
            </a:ext>
          </a:extLst>
        </xdr:cNvPr>
        <xdr:cNvSpPr/>
      </xdr:nvSpPr>
      <xdr:spPr>
        <a:xfrm>
          <a:off x="14732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143527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401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12700</xdr:rowOff>
    </xdr:from>
    <xdr:to>
      <xdr:col>69</xdr:col>
      <xdr:colOff>92075</xdr:colOff>
      <xdr:row>53</xdr:row>
      <xdr:rowOff>12700</xdr:rowOff>
    </xdr:to>
    <xdr:cxnSp macro="">
      <xdr:nvCxnSpPr>
        <xdr:cNvPr id="266" name="直線コネクタ 265">
          <a:extLst>
            <a:ext uri="{FF2B5EF4-FFF2-40B4-BE49-F238E27FC236}">
              <a16:creationId xmlns:a16="http://schemas.microsoft.com/office/drawing/2014/main" id="{00000000-0008-0000-0400-00000A010000}"/>
            </a:ext>
          </a:extLst>
        </xdr:cNvPr>
        <xdr:cNvCxnSpPr/>
      </xdr:nvCxnSpPr>
      <xdr:spPr>
        <a:xfrm>
          <a:off x="13004800" y="9099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152400</xdr:rowOff>
    </xdr:from>
    <xdr:to>
      <xdr:col>69</xdr:col>
      <xdr:colOff>142875</xdr:colOff>
      <xdr:row>56</xdr:row>
      <xdr:rowOff>82550</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3843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67327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69" name="フローチャート: 判断 268">
          <a:extLst>
            <a:ext uri="{FF2B5EF4-FFF2-40B4-BE49-F238E27FC236}">
              <a16:creationId xmlns:a16="http://schemas.microsoft.com/office/drawing/2014/main" id="{00000000-0008-0000-0400-00000D010000}"/>
            </a:ext>
          </a:extLst>
        </xdr:cNvPr>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48277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95250</xdr:rowOff>
    </xdr:from>
    <xdr:to>
      <xdr:col>82</xdr:col>
      <xdr:colOff>158750</xdr:colOff>
      <xdr:row>54</xdr:row>
      <xdr:rowOff>25400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64592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3827</xdr:rowOff>
    </xdr:from>
    <xdr:ext cx="762000" cy="259045"/>
    <xdr:sp macro="" textlink="">
      <xdr:nvSpPr>
        <xdr:cNvPr id="277" name="その他該当値テキスト">
          <a:extLst>
            <a:ext uri="{FF2B5EF4-FFF2-40B4-BE49-F238E27FC236}">
              <a16:creationId xmlns:a16="http://schemas.microsoft.com/office/drawing/2014/main" id="{00000000-0008-0000-0400-000015010000}"/>
            </a:ext>
          </a:extLst>
        </xdr:cNvPr>
        <xdr:cNvSpPr txBox="1"/>
      </xdr:nvSpPr>
      <xdr:spPr>
        <a:xfrm>
          <a:off x="165989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38100</xdr:rowOff>
    </xdr:from>
    <xdr:to>
      <xdr:col>78</xdr:col>
      <xdr:colOff>120650</xdr:colOff>
      <xdr:row>53</xdr:row>
      <xdr:rowOff>139700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5621000" y="912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149877</xdr:rowOff>
    </xdr:from>
    <xdr:ext cx="7366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5290800" y="889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0</xdr:rowOff>
    </xdr:from>
    <xdr:to>
      <xdr:col>74</xdr:col>
      <xdr:colOff>31750</xdr:colOff>
      <xdr:row>53</xdr:row>
      <xdr:rowOff>101600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4732000" y="908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111777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4401800" y="885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52</xdr:row>
      <xdr:rowOff>133350</xdr:rowOff>
    </xdr:from>
    <xdr:to>
      <xdr:col>69</xdr:col>
      <xdr:colOff>142875</xdr:colOff>
      <xdr:row>53</xdr:row>
      <xdr:rowOff>63500</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3843000" y="904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73677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3512800" y="881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52</xdr:row>
      <xdr:rowOff>133350</xdr:rowOff>
    </xdr:from>
    <xdr:to>
      <xdr:col>65</xdr:col>
      <xdr:colOff>53975</xdr:colOff>
      <xdr:row>53</xdr:row>
      <xdr:rowOff>63500</xdr:rowOff>
    </xdr:to>
    <xdr:sp macro="" textlink="">
      <xdr:nvSpPr>
        <xdr:cNvPr id="284" name="楕円 283">
          <a:extLst>
            <a:ext uri="{FF2B5EF4-FFF2-40B4-BE49-F238E27FC236}">
              <a16:creationId xmlns:a16="http://schemas.microsoft.com/office/drawing/2014/main" id="{00000000-0008-0000-0400-00001C010000}"/>
            </a:ext>
          </a:extLst>
        </xdr:cNvPr>
        <xdr:cNvSpPr/>
      </xdr:nvSpPr>
      <xdr:spPr>
        <a:xfrm>
          <a:off x="12954000" y="904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73677</xdr:rowOff>
    </xdr:from>
    <xdr:ext cx="762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623800" y="881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4" name="正方形/長方形 293">
          <a:extLst>
            <a:ext uri="{FF2B5EF4-FFF2-40B4-BE49-F238E27FC236}">
              <a16:creationId xmlns:a16="http://schemas.microsoft.com/office/drawing/2014/main" id="{00000000-0008-0000-0400-000026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5" name="正方形/長方形 294">
          <a:extLst>
            <a:ext uri="{FF2B5EF4-FFF2-40B4-BE49-F238E27FC236}">
              <a16:creationId xmlns:a16="http://schemas.microsoft.com/office/drawing/2014/main" id="{00000000-0008-0000-0400-000027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令和３年度の</a:t>
          </a:r>
          <a:r>
            <a:rPr kumimoji="1" lang="en-US" altLang="ja-JP" sz="1300">
              <a:latin typeface="ＭＳ Ｐゴシック" panose="020B0600070205080204" pitchFamily="50" charset="-128"/>
              <a:ea typeface="ＭＳ Ｐゴシック" panose="020B0600070205080204" pitchFamily="50" charset="-128"/>
            </a:rPr>
            <a:t>9.9</a:t>
          </a:r>
          <a:r>
            <a:rPr kumimoji="1" lang="ja-JP" altLang="en-US" sz="1300">
              <a:latin typeface="ＭＳ Ｐゴシック" panose="020B0600070205080204" pitchFamily="50" charset="-128"/>
              <a:ea typeface="ＭＳ Ｐゴシック" panose="020B0600070205080204" pitchFamily="50" charset="-128"/>
            </a:rPr>
            <a:t>％と比べ</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ポイント悪化して</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％となっており、類似団体平均を上回っている。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これは、下水道事業に対する一般会計の負担が大きいことなどが主な要因である。</a:t>
          </a:r>
        </a:p>
        <a:p>
          <a:r>
            <a:rPr kumimoji="1" lang="ja-JP" altLang="en-US" sz="1300">
              <a:latin typeface="ＭＳ Ｐゴシック" panose="020B0600070205080204" pitchFamily="50" charset="-128"/>
              <a:ea typeface="ＭＳ Ｐゴシック" panose="020B0600070205080204" pitchFamily="50" charset="-128"/>
            </a:rPr>
            <a:t>引き続き、財政運営方針に基づき、下水道事業の経営改善などに努めていく。</a:t>
          </a:r>
        </a:p>
      </xdr:txBody>
    </xdr:sp>
    <xdr:clientData/>
  </xdr:twoCellAnchor>
  <xdr:oneCellAnchor>
    <xdr:from>
      <xdr:col>62</xdr:col>
      <xdr:colOff>6350</xdr:colOff>
      <xdr:row>29</xdr:row>
      <xdr:rowOff>107950</xdr:rowOff>
    </xdr:from>
    <xdr:ext cx="298543" cy="225703"/>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id="{00000000-0008-0000-0400-00003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24130</xdr:rowOff>
    </xdr:from>
    <xdr:to>
      <xdr:col>82</xdr:col>
      <xdr:colOff>107950</xdr:colOff>
      <xdr:row>42</xdr:row>
      <xdr:rowOff>12700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6510000" y="568198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156227</xdr:rowOff>
    </xdr:from>
    <xdr:ext cx="762000" cy="259045"/>
    <xdr:sp macro="" textlink="">
      <xdr:nvSpPr>
        <xdr:cNvPr id="312" name="補助費等最小値テキスト">
          <a:extLst>
            <a:ext uri="{FF2B5EF4-FFF2-40B4-BE49-F238E27FC236}">
              <a16:creationId xmlns:a16="http://schemas.microsoft.com/office/drawing/2014/main" id="{00000000-0008-0000-0400-000038010000}"/>
            </a:ext>
          </a:extLst>
        </xdr:cNvPr>
        <xdr:cNvSpPr txBox="1"/>
      </xdr:nvSpPr>
      <xdr:spPr>
        <a:xfrm>
          <a:off x="16598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12700</xdr:rowOff>
    </xdr:from>
    <xdr:to>
      <xdr:col>82</xdr:col>
      <xdr:colOff>196850</xdr:colOff>
      <xdr:row>42</xdr:row>
      <xdr:rowOff>12700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110507</xdr:rowOff>
    </xdr:from>
    <xdr:ext cx="762000" cy="259045"/>
    <xdr:sp macro="" textlink="">
      <xdr:nvSpPr>
        <xdr:cNvPr id="314" name="補助費等最大値テキスト">
          <a:extLst>
            <a:ext uri="{FF2B5EF4-FFF2-40B4-BE49-F238E27FC236}">
              <a16:creationId xmlns:a16="http://schemas.microsoft.com/office/drawing/2014/main" id="{00000000-0008-0000-0400-00003A010000}"/>
            </a:ext>
          </a:extLst>
        </xdr:cNvPr>
        <xdr:cNvSpPr txBox="1"/>
      </xdr:nvSpPr>
      <xdr:spPr>
        <a:xfrm>
          <a:off x="16598900" y="542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24130</xdr:rowOff>
    </xdr:from>
    <xdr:to>
      <xdr:col>82</xdr:col>
      <xdr:colOff>196850</xdr:colOff>
      <xdr:row>33</xdr:row>
      <xdr:rowOff>24130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5681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41</xdr:row>
      <xdr:rowOff>46990</xdr:rowOff>
    </xdr:from>
    <xdr:to>
      <xdr:col>82</xdr:col>
      <xdr:colOff>107950</xdr:colOff>
      <xdr:row>41</xdr:row>
      <xdr:rowOff>69850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5671800" y="70764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149877</xdr:rowOff>
    </xdr:from>
    <xdr:ext cx="762000" cy="259045"/>
    <xdr:sp macro="" textlink="">
      <xdr:nvSpPr>
        <xdr:cNvPr id="317" name="補助費等平均値テキスト">
          <a:extLst>
            <a:ext uri="{FF2B5EF4-FFF2-40B4-BE49-F238E27FC236}">
              <a16:creationId xmlns:a16="http://schemas.microsoft.com/office/drawing/2014/main" id="{00000000-0008-0000-0400-00003D010000}"/>
            </a:ext>
          </a:extLst>
        </xdr:cNvPr>
        <xdr:cNvSpPr txBox="1"/>
      </xdr:nvSpPr>
      <xdr:spPr>
        <a:xfrm>
          <a:off x="16598900" y="6322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133350</xdr:rowOff>
    </xdr:from>
    <xdr:to>
      <xdr:col>82</xdr:col>
      <xdr:colOff>158750</xdr:colOff>
      <xdr:row>38</xdr:row>
      <xdr:rowOff>63500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64592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41</xdr:row>
      <xdr:rowOff>46990</xdr:rowOff>
    </xdr:from>
    <xdr:to>
      <xdr:col>78</xdr:col>
      <xdr:colOff>69850</xdr:colOff>
      <xdr:row>41</xdr:row>
      <xdr:rowOff>115570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4782800" y="70764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110490</xdr:rowOff>
    </xdr:from>
    <xdr:to>
      <xdr:col>78</xdr:col>
      <xdr:colOff>120650</xdr:colOff>
      <xdr:row>38</xdr:row>
      <xdr:rowOff>40640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5621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50817</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223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40</xdr:row>
      <xdr:rowOff>35560</xdr:rowOff>
    </xdr:from>
    <xdr:to>
      <xdr:col>73</xdr:col>
      <xdr:colOff>180975</xdr:colOff>
      <xdr:row>41</xdr:row>
      <xdr:rowOff>115570</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a:off x="13893800" y="689356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30480</xdr:rowOff>
    </xdr:from>
    <xdr:to>
      <xdr:col>74</xdr:col>
      <xdr:colOff>31750</xdr:colOff>
      <xdr:row>38</xdr:row>
      <xdr:rowOff>132080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4732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142257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31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40</xdr:row>
      <xdr:rowOff>35560</xdr:rowOff>
    </xdr:from>
    <xdr:to>
      <xdr:col>69</xdr:col>
      <xdr:colOff>92075</xdr:colOff>
      <xdr:row>40</xdr:row>
      <xdr:rowOff>58420</xdr:rowOff>
    </xdr:to>
    <xdr:cxnSp macro="">
      <xdr:nvCxnSpPr>
        <xdr:cNvPr id="325" name="直線コネクタ 324">
          <a:extLst>
            <a:ext uri="{FF2B5EF4-FFF2-40B4-BE49-F238E27FC236}">
              <a16:creationId xmlns:a16="http://schemas.microsoft.com/office/drawing/2014/main" id="{00000000-0008-0000-0400-000045010000}"/>
            </a:ext>
          </a:extLst>
        </xdr:cNvPr>
        <xdr:cNvCxnSpPr/>
      </xdr:nvCxnSpPr>
      <xdr:spPr>
        <a:xfrm flipV="1">
          <a:off x="13004800" y="68935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99060</xdr:rowOff>
    </xdr:from>
    <xdr:to>
      <xdr:col>69</xdr:col>
      <xdr:colOff>142875</xdr:colOff>
      <xdr:row>39</xdr:row>
      <xdr:rowOff>29210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3843000" y="661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39387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638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144780</xdr:rowOff>
    </xdr:from>
    <xdr:to>
      <xdr:col>65</xdr:col>
      <xdr:colOff>53975</xdr:colOff>
      <xdr:row>39</xdr:row>
      <xdr:rowOff>74930</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2954000" y="665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85107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642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41</xdr:row>
      <xdr:rowOff>19050</xdr:rowOff>
    </xdr:from>
    <xdr:to>
      <xdr:col>82</xdr:col>
      <xdr:colOff>158750</xdr:colOff>
      <xdr:row>41</xdr:row>
      <xdr:rowOff>120650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6459200" y="704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40</xdr:row>
      <xdr:rowOff>99077</xdr:rowOff>
    </xdr:from>
    <xdr:ext cx="762000" cy="259045"/>
    <xdr:sp macro="" textlink="">
      <xdr:nvSpPr>
        <xdr:cNvPr id="336" name="補助費等該当値テキスト">
          <a:extLst>
            <a:ext uri="{FF2B5EF4-FFF2-40B4-BE49-F238E27FC236}">
              <a16:creationId xmlns:a16="http://schemas.microsoft.com/office/drawing/2014/main" id="{00000000-0008-0000-0400-000050010000}"/>
            </a:ext>
          </a:extLst>
        </xdr:cNvPr>
        <xdr:cNvSpPr txBox="1"/>
      </xdr:nvSpPr>
      <xdr:spPr>
        <a:xfrm>
          <a:off x="16598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40</xdr:row>
      <xdr:rowOff>167640</xdr:rowOff>
    </xdr:from>
    <xdr:to>
      <xdr:col>78</xdr:col>
      <xdr:colOff>120650</xdr:colOff>
      <xdr:row>41</xdr:row>
      <xdr:rowOff>97790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5621000" y="702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41</xdr:row>
      <xdr:rowOff>82567</xdr:rowOff>
    </xdr:from>
    <xdr:ext cx="7366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5290800" y="7112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41</xdr:row>
      <xdr:rowOff>64770</xdr:rowOff>
    </xdr:from>
    <xdr:to>
      <xdr:col>74</xdr:col>
      <xdr:colOff>31750</xdr:colOff>
      <xdr:row>41</xdr:row>
      <xdr:rowOff>166370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4732000" y="709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41</xdr:row>
      <xdr:rowOff>151147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4401800" y="718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156210</xdr:rowOff>
    </xdr:from>
    <xdr:to>
      <xdr:col>69</xdr:col>
      <xdr:colOff>142875</xdr:colOff>
      <xdr:row>40</xdr:row>
      <xdr:rowOff>86360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3843000" y="684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71137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3512800" y="692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40</xdr:row>
      <xdr:rowOff>7620</xdr:rowOff>
    </xdr:from>
    <xdr:to>
      <xdr:col>65</xdr:col>
      <xdr:colOff>53975</xdr:colOff>
      <xdr:row>40</xdr:row>
      <xdr:rowOff>109220</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2954000" y="686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93997</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2623800" y="695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18.4%</a:t>
          </a:r>
          <a:r>
            <a:rPr kumimoji="1" lang="ja-JP" altLang="en-US" sz="1300">
              <a:latin typeface="ＭＳ Ｐゴシック" panose="020B0600070205080204" pitchFamily="50" charset="-128"/>
              <a:ea typeface="ＭＳ Ｐゴシック" panose="020B0600070205080204" pitchFamily="50" charset="-128"/>
            </a:rPr>
            <a:t>と比べ</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ポイント改善して</a:t>
          </a:r>
          <a:r>
            <a:rPr kumimoji="1" lang="en-US" altLang="ja-JP" sz="1300">
              <a:latin typeface="ＭＳ Ｐゴシック" panose="020B0600070205080204" pitchFamily="50" charset="-128"/>
              <a:ea typeface="ＭＳ Ｐゴシック" panose="020B0600070205080204" pitchFamily="50" charset="-128"/>
            </a:rPr>
            <a:t>18.1%</a:t>
          </a:r>
          <a:r>
            <a:rPr kumimoji="1" lang="ja-JP" altLang="en-US" sz="1300">
              <a:latin typeface="ＭＳ Ｐゴシック" panose="020B0600070205080204" pitchFamily="50" charset="-128"/>
              <a:ea typeface="ＭＳ Ｐゴシック" panose="020B0600070205080204" pitchFamily="50" charset="-128"/>
            </a:rPr>
            <a:t>となっているが、類似団体平均を上回っている。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これは、都市基盤の整備を積極的に進め、多額の市債を発行してきたことなどが要因である。</a:t>
          </a:r>
        </a:p>
        <a:p>
          <a:r>
            <a:rPr kumimoji="1" lang="ja-JP" altLang="en-US" sz="1300">
              <a:latin typeface="ＭＳ Ｐゴシック" panose="020B0600070205080204" pitchFamily="50" charset="-128"/>
              <a:ea typeface="ＭＳ Ｐゴシック" panose="020B0600070205080204" pitchFamily="50" charset="-128"/>
            </a:rPr>
            <a:t>引き続き、財政運営方針に沿って、市債残高の抑制や、短期の</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年債から長期の</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年債までバランスよく発行することで、長期的視点で金利負担の軽減に努めていく。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a:extLst>
            <a:ext uri="{FF2B5EF4-FFF2-40B4-BE49-F238E27FC236}">
              <a16:creationId xmlns:a16="http://schemas.microsoft.com/office/drawing/2014/main" id="{00000000-0008-0000-0400-00007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12700</xdr:rowOff>
    </xdr:from>
    <xdr:to>
      <xdr:col>24</xdr:col>
      <xdr:colOff>25400</xdr:colOff>
      <xdr:row>81</xdr:row>
      <xdr:rowOff>165100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4826000" y="1252855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137177</xdr:rowOff>
    </xdr:from>
    <xdr:ext cx="762000" cy="259045"/>
    <xdr:sp macro="" textlink="">
      <xdr:nvSpPr>
        <xdr:cNvPr id="373" name="公債費最小値テキスト">
          <a:extLst>
            <a:ext uri="{FF2B5EF4-FFF2-40B4-BE49-F238E27FC236}">
              <a16:creationId xmlns:a16="http://schemas.microsoft.com/office/drawing/2014/main" id="{00000000-0008-0000-0400-000075010000}"/>
            </a:ext>
          </a:extLst>
        </xdr:cNvPr>
        <xdr:cNvSpPr txBox="1"/>
      </xdr:nvSpPr>
      <xdr:spPr>
        <a:xfrm>
          <a:off x="4914900" y="14024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165100</xdr:rowOff>
    </xdr:from>
    <xdr:to>
      <xdr:col>24</xdr:col>
      <xdr:colOff>114300</xdr:colOff>
      <xdr:row>81</xdr:row>
      <xdr:rowOff>165100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4052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99077</xdr:rowOff>
    </xdr:from>
    <xdr:ext cx="762000" cy="259045"/>
    <xdr:sp macro="" textlink="">
      <xdr:nvSpPr>
        <xdr:cNvPr id="375" name="公債費最大値テキスト">
          <a:extLst>
            <a:ext uri="{FF2B5EF4-FFF2-40B4-BE49-F238E27FC236}">
              <a16:creationId xmlns:a16="http://schemas.microsoft.com/office/drawing/2014/main" id="{00000000-0008-0000-0400-000077010000}"/>
            </a:ext>
          </a:extLst>
        </xdr:cNvPr>
        <xdr:cNvSpPr txBox="1"/>
      </xdr:nvSpPr>
      <xdr:spPr>
        <a:xfrm>
          <a:off x="4914900" y="1227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12700</xdr:rowOff>
    </xdr:from>
    <xdr:to>
      <xdr:col>24</xdr:col>
      <xdr:colOff>114300</xdr:colOff>
      <xdr:row>73</xdr:row>
      <xdr:rowOff>12700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4737100" y="1252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88900</xdr:rowOff>
    </xdr:from>
    <xdr:to>
      <xdr:col>24</xdr:col>
      <xdr:colOff>25400</xdr:colOff>
      <xdr:row>77</xdr:row>
      <xdr:rowOff>146050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3987800" y="132905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149877</xdr:rowOff>
    </xdr:from>
    <xdr:ext cx="762000" cy="259045"/>
    <xdr:sp macro="" textlink="">
      <xdr:nvSpPr>
        <xdr:cNvPr id="378" name="公債費平均値テキスト">
          <a:extLst>
            <a:ext uri="{FF2B5EF4-FFF2-40B4-BE49-F238E27FC236}">
              <a16:creationId xmlns:a16="http://schemas.microsoft.com/office/drawing/2014/main" id="{00000000-0008-0000-0400-00007A010000}"/>
            </a:ext>
          </a:extLst>
        </xdr:cNvPr>
        <xdr:cNvSpPr txBox="1"/>
      </xdr:nvSpPr>
      <xdr:spPr>
        <a:xfrm>
          <a:off x="4914900" y="1300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133350</xdr:rowOff>
    </xdr:from>
    <xdr:to>
      <xdr:col>24</xdr:col>
      <xdr:colOff>76200</xdr:colOff>
      <xdr:row>77</xdr:row>
      <xdr:rowOff>63500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47752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107950</xdr:rowOff>
    </xdr:from>
    <xdr:to>
      <xdr:col>19</xdr:col>
      <xdr:colOff>187325</xdr:colOff>
      <xdr:row>77</xdr:row>
      <xdr:rowOff>146050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3098800" y="13309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54627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291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107950</xdr:rowOff>
    </xdr:from>
    <xdr:to>
      <xdr:col>15</xdr:col>
      <xdr:colOff>98425</xdr:colOff>
      <xdr:row>79</xdr:row>
      <xdr:rowOff>50800</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flipV="1">
          <a:off x="2209800" y="1330960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76200</xdr:rowOff>
    </xdr:from>
    <xdr:to>
      <xdr:col>15</xdr:col>
      <xdr:colOff>149225</xdr:colOff>
      <xdr:row>78</xdr:row>
      <xdr:rowOff>6350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3048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162577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31750</xdr:rowOff>
    </xdr:from>
    <xdr:to>
      <xdr:col>11</xdr:col>
      <xdr:colOff>9525</xdr:colOff>
      <xdr:row>79</xdr:row>
      <xdr:rowOff>50800</xdr:rowOff>
    </xdr:to>
    <xdr:cxnSp macro="">
      <xdr:nvCxnSpPr>
        <xdr:cNvPr id="386" name="直線コネクタ 385">
          <a:extLst>
            <a:ext uri="{FF2B5EF4-FFF2-40B4-BE49-F238E27FC236}">
              <a16:creationId xmlns:a16="http://schemas.microsoft.com/office/drawing/2014/main" id="{00000000-0008-0000-0400-000082010000}"/>
            </a:ext>
          </a:extLst>
        </xdr:cNvPr>
        <xdr:cNvCxnSpPr/>
      </xdr:nvCxnSpPr>
      <xdr:spPr>
        <a:xfrm>
          <a:off x="1320800" y="135763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114300</xdr:rowOff>
    </xdr:from>
    <xdr:to>
      <xdr:col>11</xdr:col>
      <xdr:colOff>60325</xdr:colOff>
      <xdr:row>78</xdr:row>
      <xdr:rowOff>44450</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2159000" y="133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54627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308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133350</xdr:rowOff>
    </xdr:from>
    <xdr:to>
      <xdr:col>6</xdr:col>
      <xdr:colOff>171450</xdr:colOff>
      <xdr:row>78</xdr:row>
      <xdr:rowOff>63500</xdr:rowOff>
    </xdr:to>
    <xdr:sp macro="" textlink="">
      <xdr:nvSpPr>
        <xdr:cNvPr id="389" name="フローチャート: 判断 388">
          <a:extLst>
            <a:ext uri="{FF2B5EF4-FFF2-40B4-BE49-F238E27FC236}">
              <a16:creationId xmlns:a16="http://schemas.microsoft.com/office/drawing/2014/main" id="{00000000-0008-0000-0400-000085010000}"/>
            </a:ext>
          </a:extLst>
        </xdr:cNvPr>
        <xdr:cNvSpPr/>
      </xdr:nvSpPr>
      <xdr:spPr>
        <a:xfrm>
          <a:off x="1270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73677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38100</xdr:rowOff>
    </xdr:from>
    <xdr:to>
      <xdr:col>24</xdr:col>
      <xdr:colOff>76200</xdr:colOff>
      <xdr:row>77</xdr:row>
      <xdr:rowOff>139700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4775200" y="1323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10177</xdr:rowOff>
    </xdr:from>
    <xdr:ext cx="762000" cy="259045"/>
    <xdr:sp macro="" textlink="">
      <xdr:nvSpPr>
        <xdr:cNvPr id="397" name="公債費該当値テキスト">
          <a:extLst>
            <a:ext uri="{FF2B5EF4-FFF2-40B4-BE49-F238E27FC236}">
              <a16:creationId xmlns:a16="http://schemas.microsoft.com/office/drawing/2014/main" id="{00000000-0008-0000-0400-00008D010000}"/>
            </a:ext>
          </a:extLst>
        </xdr:cNvPr>
        <xdr:cNvSpPr txBox="1"/>
      </xdr:nvSpPr>
      <xdr:spPr>
        <a:xfrm>
          <a:off x="49149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95250</xdr:rowOff>
    </xdr:from>
    <xdr:to>
      <xdr:col>20</xdr:col>
      <xdr:colOff>38100</xdr:colOff>
      <xdr:row>78</xdr:row>
      <xdr:rowOff>25400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937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10177</xdr:rowOff>
    </xdr:from>
    <xdr:ext cx="7366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3606800" y="1338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57150</xdr:rowOff>
    </xdr:from>
    <xdr:to>
      <xdr:col>15</xdr:col>
      <xdr:colOff>149225</xdr:colOff>
      <xdr:row>77</xdr:row>
      <xdr:rowOff>158750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3048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168927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27178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0</xdr:rowOff>
    </xdr:from>
    <xdr:to>
      <xdr:col>11</xdr:col>
      <xdr:colOff>60325</xdr:colOff>
      <xdr:row>79</xdr:row>
      <xdr:rowOff>101600</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2159000" y="1354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86377</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828800" y="1363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152400</xdr:rowOff>
    </xdr:from>
    <xdr:to>
      <xdr:col>6</xdr:col>
      <xdr:colOff>171450</xdr:colOff>
      <xdr:row>79</xdr:row>
      <xdr:rowOff>82550</xdr:rowOff>
    </xdr:to>
    <xdr:sp macro="" textlink="">
      <xdr:nvSpPr>
        <xdr:cNvPr id="404" name="楕円 403">
          <a:extLst>
            <a:ext uri="{FF2B5EF4-FFF2-40B4-BE49-F238E27FC236}">
              <a16:creationId xmlns:a16="http://schemas.microsoft.com/office/drawing/2014/main" id="{00000000-0008-0000-0400-000094010000}"/>
            </a:ext>
          </a:extLst>
        </xdr:cNvPr>
        <xdr:cNvSpPr/>
      </xdr:nvSpPr>
      <xdr:spPr>
        <a:xfrm>
          <a:off x="12700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67327</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939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a:extLst>
            <a:ext uri="{FF2B5EF4-FFF2-40B4-BE49-F238E27FC236}">
              <a16:creationId xmlns:a16="http://schemas.microsoft.com/office/drawing/2014/main" id="{00000000-0008-0000-0400-00009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令和３年度の</a:t>
          </a:r>
          <a:r>
            <a:rPr kumimoji="1" lang="en-US" altLang="ja-JP" sz="1300">
              <a:latin typeface="ＭＳ Ｐゴシック" panose="020B0600070205080204" pitchFamily="50" charset="-128"/>
              <a:ea typeface="ＭＳ Ｐゴシック" panose="020B0600070205080204" pitchFamily="50" charset="-128"/>
            </a:rPr>
            <a:t>76.4</a:t>
          </a:r>
          <a:r>
            <a:rPr kumimoji="1" lang="ja-JP" altLang="en-US" sz="1300">
              <a:latin typeface="ＭＳ Ｐゴシック" panose="020B0600070205080204" pitchFamily="50" charset="-128"/>
              <a:ea typeface="ＭＳ Ｐゴシック" panose="020B0600070205080204" pitchFamily="50" charset="-128"/>
            </a:rPr>
            <a:t>％と比べ</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ポイント悪化して</a:t>
          </a:r>
          <a:r>
            <a:rPr kumimoji="1" lang="en-US" altLang="ja-JP" sz="1300">
              <a:latin typeface="ＭＳ Ｐゴシック" panose="020B0600070205080204" pitchFamily="50" charset="-128"/>
              <a:ea typeface="ＭＳ Ｐゴシック" panose="020B0600070205080204" pitchFamily="50" charset="-128"/>
            </a:rPr>
            <a:t>80.1</a:t>
          </a:r>
          <a:r>
            <a:rPr kumimoji="1" lang="ja-JP" altLang="en-US" sz="1300">
              <a:latin typeface="ＭＳ Ｐゴシック" panose="020B0600070205080204" pitchFamily="50" charset="-128"/>
              <a:ea typeface="ＭＳ Ｐゴシック" panose="020B0600070205080204" pitchFamily="50" charset="-128"/>
            </a:rPr>
            <a:t>％となっており、類似団体平均を上回っている。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扶助費は類似団体平均を下回っている一方で、人件費、物件費及び補助費等が類似団体平均を上回っており、その結果類似団体平均とほぼ同水準で推移している。</a:t>
          </a:r>
        </a:p>
        <a:p>
          <a:r>
            <a:rPr kumimoji="1" lang="ja-JP" altLang="en-US" sz="1300">
              <a:latin typeface="ＭＳ Ｐゴシック" panose="020B0600070205080204" pitchFamily="50" charset="-128"/>
              <a:ea typeface="ＭＳ Ｐゴシック" panose="020B0600070205080204" pitchFamily="50" charset="-128"/>
            </a:rPr>
            <a:t>引き続き、財政運営方針に掲げた方策を着実に実行し、コスト縮減等に努めていく。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4" name="公債費以外グラフ枠">
          <a:extLst>
            <a:ext uri="{FF2B5EF4-FFF2-40B4-BE49-F238E27FC236}">
              <a16:creationId xmlns:a16="http://schemas.microsoft.com/office/drawing/2014/main" id="{00000000-0008-0000-0400-0000B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91622</xdr:rowOff>
    </xdr:from>
    <xdr:to>
      <xdr:col>82</xdr:col>
      <xdr:colOff>107950</xdr:colOff>
      <xdr:row>81</xdr:row>
      <xdr:rowOff>58964</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6510000" y="12607472"/>
          <a:ext cx="0" cy="1338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31041</xdr:rowOff>
    </xdr:from>
    <xdr:ext cx="762000" cy="259045"/>
    <xdr:sp macro="" textlink="">
      <xdr:nvSpPr>
        <xdr:cNvPr id="436" name="公債費以外最小値テキスト">
          <a:extLst>
            <a:ext uri="{FF2B5EF4-FFF2-40B4-BE49-F238E27FC236}">
              <a16:creationId xmlns:a16="http://schemas.microsoft.com/office/drawing/2014/main" id="{00000000-0008-0000-0400-0000B4010000}"/>
            </a:ext>
          </a:extLst>
        </xdr:cNvPr>
        <xdr:cNvSpPr txBox="1"/>
      </xdr:nvSpPr>
      <xdr:spPr>
        <a:xfrm>
          <a:off x="16598900" y="1391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58964</xdr:rowOff>
    </xdr:from>
    <xdr:to>
      <xdr:col>82</xdr:col>
      <xdr:colOff>196850</xdr:colOff>
      <xdr:row>81</xdr:row>
      <xdr:rowOff>58964</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6421100" y="13946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6549</xdr:rowOff>
    </xdr:from>
    <xdr:ext cx="762000" cy="259045"/>
    <xdr:sp macro="" textlink="">
      <xdr:nvSpPr>
        <xdr:cNvPr id="438" name="公債費以外最大値テキスト">
          <a:extLst>
            <a:ext uri="{FF2B5EF4-FFF2-40B4-BE49-F238E27FC236}">
              <a16:creationId xmlns:a16="http://schemas.microsoft.com/office/drawing/2014/main" id="{00000000-0008-0000-0400-0000B6010000}"/>
            </a:ext>
          </a:extLst>
        </xdr:cNvPr>
        <xdr:cNvSpPr txBox="1"/>
      </xdr:nvSpPr>
      <xdr:spPr>
        <a:xfrm>
          <a:off x="16598900" y="1235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91622</xdr:rowOff>
    </xdr:from>
    <xdr:to>
      <xdr:col>82</xdr:col>
      <xdr:colOff>196850</xdr:colOff>
      <xdr:row>73</xdr:row>
      <xdr:rowOff>91622</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6421100" y="1260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75293</xdr:rowOff>
    </xdr:from>
    <xdr:to>
      <xdr:col>82</xdr:col>
      <xdr:colOff>107950</xdr:colOff>
      <xdr:row>77</xdr:row>
      <xdr:rowOff>135164</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5671800" y="12934043"/>
          <a:ext cx="838200" cy="40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87284</xdr:rowOff>
    </xdr:from>
    <xdr:ext cx="762000" cy="259045"/>
    <xdr:sp macro="" textlink="">
      <xdr:nvSpPr>
        <xdr:cNvPr id="441" name="公債費以外平均値テキスト">
          <a:extLst>
            <a:ext uri="{FF2B5EF4-FFF2-40B4-BE49-F238E27FC236}">
              <a16:creationId xmlns:a16="http://schemas.microsoft.com/office/drawing/2014/main" id="{00000000-0008-0000-0400-0000B9010000}"/>
            </a:ext>
          </a:extLst>
        </xdr:cNvPr>
        <xdr:cNvSpPr txBox="1"/>
      </xdr:nvSpPr>
      <xdr:spPr>
        <a:xfrm>
          <a:off x="16598900" y="12946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70757</xdr:rowOff>
    </xdr:from>
    <xdr:to>
      <xdr:col>82</xdr:col>
      <xdr:colOff>158750</xdr:colOff>
      <xdr:row>77</xdr:row>
      <xdr:rowOff>907</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6459200" y="1310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75293</xdr:rowOff>
    </xdr:from>
    <xdr:to>
      <xdr:col>78</xdr:col>
      <xdr:colOff>69850</xdr:colOff>
      <xdr:row>77</xdr:row>
      <xdr:rowOff>58964</xdr:rowOff>
    </xdr:to>
    <xdr:cxnSp macro="">
      <xdr:nvCxnSpPr>
        <xdr:cNvPr id="443" name="直線コネクタ 442">
          <a:extLst>
            <a:ext uri="{FF2B5EF4-FFF2-40B4-BE49-F238E27FC236}">
              <a16:creationId xmlns:a16="http://schemas.microsoft.com/office/drawing/2014/main" id="{00000000-0008-0000-0400-0000BB010000}"/>
            </a:ext>
          </a:extLst>
        </xdr:cNvPr>
        <xdr:cNvCxnSpPr/>
      </xdr:nvCxnSpPr>
      <xdr:spPr>
        <a:xfrm flipV="1">
          <a:off x="14782800" y="12934043"/>
          <a:ext cx="889000" cy="32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54428</xdr:rowOff>
    </xdr:from>
    <xdr:to>
      <xdr:col>78</xdr:col>
      <xdr:colOff>120650</xdr:colOff>
      <xdr:row>74</xdr:row>
      <xdr:rowOff>156028</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5621000" y="12741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166205</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2510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154214</xdr:rowOff>
    </xdr:from>
    <xdr:to>
      <xdr:col>73</xdr:col>
      <xdr:colOff>180975</xdr:colOff>
      <xdr:row>77</xdr:row>
      <xdr:rowOff>58964</xdr:rowOff>
    </xdr:to>
    <xdr:cxnSp macro="">
      <xdr:nvCxnSpPr>
        <xdr:cNvPr id="446" name="直線コネクタ 445">
          <a:extLst>
            <a:ext uri="{FF2B5EF4-FFF2-40B4-BE49-F238E27FC236}">
              <a16:creationId xmlns:a16="http://schemas.microsoft.com/office/drawing/2014/main" id="{00000000-0008-0000-0400-0000BE010000}"/>
            </a:ext>
          </a:extLst>
        </xdr:cNvPr>
        <xdr:cNvCxnSpPr/>
      </xdr:nvCxnSpPr>
      <xdr:spPr>
        <a:xfrm>
          <a:off x="13893800" y="13184414"/>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136071</xdr:rowOff>
    </xdr:from>
    <xdr:to>
      <xdr:col>74</xdr:col>
      <xdr:colOff>31750</xdr:colOff>
      <xdr:row>77</xdr:row>
      <xdr:rowOff>66221</xdr:rowOff>
    </xdr:to>
    <xdr:sp macro="" textlink="">
      <xdr:nvSpPr>
        <xdr:cNvPr id="447" name="フローチャート: 判断 446">
          <a:extLst>
            <a:ext uri="{FF2B5EF4-FFF2-40B4-BE49-F238E27FC236}">
              <a16:creationId xmlns:a16="http://schemas.microsoft.com/office/drawing/2014/main" id="{00000000-0008-0000-0400-0000BF010000}"/>
            </a:ext>
          </a:extLst>
        </xdr:cNvPr>
        <xdr:cNvSpPr/>
      </xdr:nvSpPr>
      <xdr:spPr>
        <a:xfrm>
          <a:off x="14732000" y="131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76399</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293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132443</xdr:rowOff>
    </xdr:from>
    <xdr:to>
      <xdr:col>69</xdr:col>
      <xdr:colOff>92075</xdr:colOff>
      <xdr:row>76</xdr:row>
      <xdr:rowOff>154214</xdr:rowOff>
    </xdr:to>
    <xdr:cxnSp macro="">
      <xdr:nvCxnSpPr>
        <xdr:cNvPr id="449" name="直線コネクタ 448">
          <a:extLst>
            <a:ext uri="{FF2B5EF4-FFF2-40B4-BE49-F238E27FC236}">
              <a16:creationId xmlns:a16="http://schemas.microsoft.com/office/drawing/2014/main" id="{00000000-0008-0000-0400-0000C1010000}"/>
            </a:ext>
          </a:extLst>
        </xdr:cNvPr>
        <xdr:cNvCxnSpPr/>
      </xdr:nvCxnSpPr>
      <xdr:spPr>
        <a:xfrm>
          <a:off x="13004800" y="131626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114300</xdr:rowOff>
    </xdr:from>
    <xdr:to>
      <xdr:col>69</xdr:col>
      <xdr:colOff>142875</xdr:colOff>
      <xdr:row>77</xdr:row>
      <xdr:rowOff>44450</xdr:rowOff>
    </xdr:to>
    <xdr:sp macro="" textlink="">
      <xdr:nvSpPr>
        <xdr:cNvPr id="450" name="フローチャート: 判断 449">
          <a:extLst>
            <a:ext uri="{FF2B5EF4-FFF2-40B4-BE49-F238E27FC236}">
              <a16:creationId xmlns:a16="http://schemas.microsoft.com/office/drawing/2014/main" id="{00000000-0008-0000-0400-0000C2010000}"/>
            </a:ext>
          </a:extLst>
        </xdr:cNvPr>
        <xdr:cNvSpPr/>
      </xdr:nvSpPr>
      <xdr:spPr>
        <a:xfrm>
          <a:off x="13843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29227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38100</xdr:rowOff>
    </xdr:from>
    <xdr:to>
      <xdr:col>65</xdr:col>
      <xdr:colOff>53975</xdr:colOff>
      <xdr:row>76</xdr:row>
      <xdr:rowOff>139700</xdr:rowOff>
    </xdr:to>
    <xdr:sp macro="" textlink="">
      <xdr:nvSpPr>
        <xdr:cNvPr id="452" name="フローチャート: 判断 451">
          <a:extLst>
            <a:ext uri="{FF2B5EF4-FFF2-40B4-BE49-F238E27FC236}">
              <a16:creationId xmlns:a16="http://schemas.microsoft.com/office/drawing/2014/main" id="{00000000-0008-0000-0400-0000C4010000}"/>
            </a:ext>
          </a:extLst>
        </xdr:cNvPr>
        <xdr:cNvSpPr/>
      </xdr:nvSpPr>
      <xdr:spPr>
        <a:xfrm>
          <a:off x="12954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149877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84364</xdr:rowOff>
    </xdr:from>
    <xdr:to>
      <xdr:col>82</xdr:col>
      <xdr:colOff>158750</xdr:colOff>
      <xdr:row>78</xdr:row>
      <xdr:rowOff>14514</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6459200" y="1328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56441</xdr:rowOff>
    </xdr:from>
    <xdr:ext cx="762000" cy="259045"/>
    <xdr:sp macro="" textlink="">
      <xdr:nvSpPr>
        <xdr:cNvPr id="460" name="公債費以外該当値テキスト">
          <a:extLst>
            <a:ext uri="{FF2B5EF4-FFF2-40B4-BE49-F238E27FC236}">
              <a16:creationId xmlns:a16="http://schemas.microsoft.com/office/drawing/2014/main" id="{00000000-0008-0000-0400-0000CC010000}"/>
            </a:ext>
          </a:extLst>
        </xdr:cNvPr>
        <xdr:cNvSpPr txBox="1"/>
      </xdr:nvSpPr>
      <xdr:spPr>
        <a:xfrm>
          <a:off x="16598900" y="13258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24493</xdr:rowOff>
    </xdr:from>
    <xdr:to>
      <xdr:col>78</xdr:col>
      <xdr:colOff>120650</xdr:colOff>
      <xdr:row>75</xdr:row>
      <xdr:rowOff>126093</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5621000" y="1288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110870</xdr:rowOff>
    </xdr:from>
    <xdr:ext cx="7366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5290800" y="12969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8164</xdr:rowOff>
    </xdr:from>
    <xdr:to>
      <xdr:col>74</xdr:col>
      <xdr:colOff>31750</xdr:colOff>
      <xdr:row>77</xdr:row>
      <xdr:rowOff>109764</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4732000" y="1320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94541</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4401800" y="13296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103414</xdr:rowOff>
    </xdr:from>
    <xdr:to>
      <xdr:col>69</xdr:col>
      <xdr:colOff>142875</xdr:colOff>
      <xdr:row>77</xdr:row>
      <xdr:rowOff>33564</xdr:rowOff>
    </xdr:to>
    <xdr:sp macro="" textlink="">
      <xdr:nvSpPr>
        <xdr:cNvPr id="465" name="楕円 464">
          <a:extLst>
            <a:ext uri="{FF2B5EF4-FFF2-40B4-BE49-F238E27FC236}">
              <a16:creationId xmlns:a16="http://schemas.microsoft.com/office/drawing/2014/main" id="{00000000-0008-0000-0400-0000D1010000}"/>
            </a:ext>
          </a:extLst>
        </xdr:cNvPr>
        <xdr:cNvSpPr/>
      </xdr:nvSpPr>
      <xdr:spPr>
        <a:xfrm>
          <a:off x="13843000" y="1313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43742</xdr:rowOff>
    </xdr:from>
    <xdr:ext cx="762000" cy="259045"/>
    <xdr:sp macro="" textlink="">
      <xdr:nvSpPr>
        <xdr:cNvPr id="466" name="テキスト ボックス 465">
          <a:extLst>
            <a:ext uri="{FF2B5EF4-FFF2-40B4-BE49-F238E27FC236}">
              <a16:creationId xmlns:a16="http://schemas.microsoft.com/office/drawing/2014/main" id="{00000000-0008-0000-0400-0000D2010000}"/>
            </a:ext>
          </a:extLst>
        </xdr:cNvPr>
        <xdr:cNvSpPr txBox="1"/>
      </xdr:nvSpPr>
      <xdr:spPr>
        <a:xfrm>
          <a:off x="13512800" y="1290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81643</xdr:rowOff>
    </xdr:from>
    <xdr:to>
      <xdr:col>65</xdr:col>
      <xdr:colOff>53975</xdr:colOff>
      <xdr:row>77</xdr:row>
      <xdr:rowOff>11793</xdr:rowOff>
    </xdr:to>
    <xdr:sp macro="" textlink="">
      <xdr:nvSpPr>
        <xdr:cNvPr id="467" name="楕円 466">
          <a:extLst>
            <a:ext uri="{FF2B5EF4-FFF2-40B4-BE49-F238E27FC236}">
              <a16:creationId xmlns:a16="http://schemas.microsoft.com/office/drawing/2014/main" id="{00000000-0008-0000-0400-0000D3010000}"/>
            </a:ext>
          </a:extLst>
        </xdr:cNvPr>
        <xdr:cNvSpPr/>
      </xdr:nvSpPr>
      <xdr:spPr>
        <a:xfrm>
          <a:off x="12954000" y="1311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168020</xdr:rowOff>
    </xdr:from>
    <xdr:ext cx="762000" cy="259045"/>
    <xdr:sp macro="" textlink="">
      <xdr:nvSpPr>
        <xdr:cNvPr id="468" name="テキスト ボックス 467">
          <a:extLst>
            <a:ext uri="{FF2B5EF4-FFF2-40B4-BE49-F238E27FC236}">
              <a16:creationId xmlns:a16="http://schemas.microsoft.com/office/drawing/2014/main" id="{00000000-0008-0000-0400-0000D4010000}"/>
            </a:ext>
          </a:extLst>
        </xdr:cNvPr>
        <xdr:cNvSpPr txBox="1"/>
      </xdr:nvSpPr>
      <xdr:spPr>
        <a:xfrm>
          <a:off x="12623800" y="1319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広島県広島市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33617</xdr:rowOff>
    </xdr:from>
    <xdr:to>
      <xdr:col>29</xdr:col>
      <xdr:colOff>127000</xdr:colOff>
      <xdr:row>20</xdr:row>
      <xdr:rowOff>6528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38642"/>
          <a:ext cx="0" cy="13445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150055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55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6528</xdr:rowOff>
    </xdr:from>
    <xdr:to>
      <xdr:col>30</xdr:col>
      <xdr:colOff>25400</xdr:colOff>
      <xdr:row>20</xdr:row>
      <xdr:rowOff>6528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831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119994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82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33617</xdr:rowOff>
    </xdr:from>
    <xdr:to>
      <xdr:col>30</xdr:col>
      <xdr:colOff>25400</xdr:colOff>
      <xdr:row>12</xdr:row>
      <xdr:rowOff>33617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386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13233</xdr:rowOff>
    </xdr:from>
    <xdr:to>
      <xdr:col>29</xdr:col>
      <xdr:colOff>127000</xdr:colOff>
      <xdr:row>13</xdr:row>
      <xdr:rowOff>91338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289708"/>
          <a:ext cx="647700" cy="781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141089</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89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169012</xdr:rowOff>
    </xdr:from>
    <xdr:to>
      <xdr:col>29</xdr:col>
      <xdr:colOff>177800</xdr:colOff>
      <xdr:row>15</xdr:row>
      <xdr:rowOff>99162</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616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91338</xdr:rowOff>
    </xdr:from>
    <xdr:to>
      <xdr:col>26</xdr:col>
      <xdr:colOff>50800</xdr:colOff>
      <xdr:row>13</xdr:row>
      <xdr:rowOff>117932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367813"/>
          <a:ext cx="698500" cy="265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30937</xdr:rowOff>
    </xdr:from>
    <xdr:to>
      <xdr:col>26</xdr:col>
      <xdr:colOff>101600</xdr:colOff>
      <xdr:row>15</xdr:row>
      <xdr:rowOff>132537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650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117314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36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117932</xdr:rowOff>
    </xdr:from>
    <xdr:to>
      <xdr:col>22</xdr:col>
      <xdr:colOff>114300</xdr:colOff>
      <xdr:row>14</xdr:row>
      <xdr:rowOff>10300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394407"/>
          <a:ext cx="698500" cy="638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38138</xdr:rowOff>
    </xdr:from>
    <xdr:to>
      <xdr:col>22</xdr:col>
      <xdr:colOff>165100</xdr:colOff>
      <xdr:row>15</xdr:row>
      <xdr:rowOff>139738</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6575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124515</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43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163728</xdr:rowOff>
    </xdr:from>
    <xdr:to>
      <xdr:col>18</xdr:col>
      <xdr:colOff>177800</xdr:colOff>
      <xdr:row>14</xdr:row>
      <xdr:rowOff>10300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440203"/>
          <a:ext cx="698500" cy="180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71285</xdr:rowOff>
    </xdr:from>
    <xdr:to>
      <xdr:col>19</xdr:col>
      <xdr:colOff>38100</xdr:colOff>
      <xdr:row>16</xdr:row>
      <xdr:rowOff>1435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6906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157662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7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77686</xdr:rowOff>
    </xdr:from>
    <xdr:to>
      <xdr:col>15</xdr:col>
      <xdr:colOff>101600</xdr:colOff>
      <xdr:row>16</xdr:row>
      <xdr:rowOff>7836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6970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164063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83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133883</xdr:rowOff>
    </xdr:from>
    <xdr:to>
      <xdr:col>29</xdr:col>
      <xdr:colOff>177800</xdr:colOff>
      <xdr:row>13</xdr:row>
      <xdr:rowOff>64033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2389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150410</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083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40538</xdr:rowOff>
    </xdr:from>
    <xdr:to>
      <xdr:col>26</xdr:col>
      <xdr:colOff>101600</xdr:colOff>
      <xdr:row>13</xdr:row>
      <xdr:rowOff>142138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3170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152315</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0858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67132</xdr:rowOff>
    </xdr:from>
    <xdr:to>
      <xdr:col>22</xdr:col>
      <xdr:colOff>165100</xdr:colOff>
      <xdr:row>13</xdr:row>
      <xdr:rowOff>168732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3436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7459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112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130950</xdr:rowOff>
    </xdr:from>
    <xdr:to>
      <xdr:col>19</xdr:col>
      <xdr:colOff>38100</xdr:colOff>
      <xdr:row>14</xdr:row>
      <xdr:rowOff>61100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4074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71277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176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112928</xdr:rowOff>
    </xdr:from>
    <xdr:to>
      <xdr:col>15</xdr:col>
      <xdr:colOff>101600</xdr:colOff>
      <xdr:row>14</xdr:row>
      <xdr:rowOff>43078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3894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53255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158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340474</xdr:rowOff>
    </xdr:from>
    <xdr:to>
      <xdr:col>29</xdr:col>
      <xdr:colOff>127000</xdr:colOff>
      <xdr:row>38</xdr:row>
      <xdr:rowOff>8357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265024"/>
          <a:ext cx="0" cy="12109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323334</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4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8357</xdr:rowOff>
    </xdr:from>
    <xdr:to>
      <xdr:col>30</xdr:col>
      <xdr:colOff>25400</xdr:colOff>
      <xdr:row>38</xdr:row>
      <xdr:rowOff>8357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759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83951</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6008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340474</xdr:rowOff>
    </xdr:from>
    <xdr:to>
      <xdr:col>30</xdr:col>
      <xdr:colOff>25400</xdr:colOff>
      <xdr:row>33</xdr:row>
      <xdr:rowOff>340474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2650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305689</xdr:rowOff>
    </xdr:from>
    <xdr:to>
      <xdr:col>29</xdr:col>
      <xdr:colOff>127000</xdr:colOff>
      <xdr:row>35</xdr:row>
      <xdr:rowOff>102768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6573139"/>
          <a:ext cx="647700" cy="1399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246245</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565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274168</xdr:rowOff>
    </xdr:from>
    <xdr:to>
      <xdr:col>29</xdr:col>
      <xdr:colOff>177800</xdr:colOff>
      <xdr:row>36</xdr:row>
      <xdr:rowOff>32868</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8845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305689</xdr:rowOff>
    </xdr:from>
    <xdr:to>
      <xdr:col>26</xdr:col>
      <xdr:colOff>50800</xdr:colOff>
      <xdr:row>34</xdr:row>
      <xdr:rowOff>314376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573139"/>
          <a:ext cx="698500" cy="86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230239</xdr:rowOff>
    </xdr:from>
    <xdr:to>
      <xdr:col>26</xdr:col>
      <xdr:colOff>101600</xdr:colOff>
      <xdr:row>35</xdr:row>
      <xdr:rowOff>331839</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405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316616</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926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201409</xdr:rowOff>
    </xdr:from>
    <xdr:to>
      <xdr:col>22</xdr:col>
      <xdr:colOff>114300</xdr:colOff>
      <xdr:row>34</xdr:row>
      <xdr:rowOff>314376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6468859"/>
          <a:ext cx="698500" cy="1129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222352</xdr:rowOff>
    </xdr:from>
    <xdr:to>
      <xdr:col>22</xdr:col>
      <xdr:colOff>165100</xdr:colOff>
      <xdr:row>35</xdr:row>
      <xdr:rowOff>323952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327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308729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919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164757</xdr:rowOff>
    </xdr:from>
    <xdr:to>
      <xdr:col>18</xdr:col>
      <xdr:colOff>177800</xdr:colOff>
      <xdr:row>34</xdr:row>
      <xdr:rowOff>201409</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432207"/>
          <a:ext cx="698500" cy="366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237668</xdr:rowOff>
    </xdr:from>
    <xdr:to>
      <xdr:col>19</xdr:col>
      <xdr:colOff>38100</xdr:colOff>
      <xdr:row>35</xdr:row>
      <xdr:rowOff>339268</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8480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324045</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934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226505</xdr:rowOff>
    </xdr:from>
    <xdr:to>
      <xdr:col>15</xdr:col>
      <xdr:colOff>101600</xdr:colOff>
      <xdr:row>35</xdr:row>
      <xdr:rowOff>328105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8368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312882</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92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51968</xdr:rowOff>
    </xdr:from>
    <xdr:to>
      <xdr:col>29</xdr:col>
      <xdr:colOff>177800</xdr:colOff>
      <xdr:row>35</xdr:row>
      <xdr:rowOff>153568</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6623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239945</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507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254889</xdr:rowOff>
    </xdr:from>
    <xdr:to>
      <xdr:col>26</xdr:col>
      <xdr:colOff>101600</xdr:colOff>
      <xdr:row>35</xdr:row>
      <xdr:rowOff>13589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5223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23766</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291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263576</xdr:rowOff>
    </xdr:from>
    <xdr:to>
      <xdr:col>22</xdr:col>
      <xdr:colOff>165100</xdr:colOff>
      <xdr:row>35</xdr:row>
      <xdr:rowOff>22276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5310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32453</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299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150609</xdr:rowOff>
    </xdr:from>
    <xdr:to>
      <xdr:col>19</xdr:col>
      <xdr:colOff>38100</xdr:colOff>
      <xdr:row>34</xdr:row>
      <xdr:rowOff>252209</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4180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262386</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186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113957</xdr:rowOff>
    </xdr:from>
    <xdr:to>
      <xdr:col>15</xdr:col>
      <xdr:colOff>101600</xdr:colOff>
      <xdr:row>34</xdr:row>
      <xdr:rowOff>215557</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3814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225734</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150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広島県広島市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1,184,731
1,164,745
906.69
710,147,785
705,188,318
2,951,994
342,971,969
1,116,204,480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164.8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7988</xdr:rowOff>
    </xdr:from>
    <xdr:to>
      <xdr:col>24</xdr:col>
      <xdr:colOff>62865</xdr:colOff>
      <xdr:row>38</xdr:row>
      <xdr:rowOff>19266</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51488"/>
          <a:ext cx="1270" cy="1382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23093</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38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19266</xdr:rowOff>
    </xdr:from>
    <xdr:to>
      <xdr:col>24</xdr:col>
      <xdr:colOff>152400</xdr:colOff>
      <xdr:row>38</xdr:row>
      <xdr:rowOff>19266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34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126115</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26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7988</xdr:rowOff>
    </xdr:from>
    <xdr:to>
      <xdr:col>24</xdr:col>
      <xdr:colOff>152400</xdr:colOff>
      <xdr:row>30</xdr:row>
      <xdr:rowOff>7988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5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130556</xdr:rowOff>
    </xdr:from>
    <xdr:to>
      <xdr:col>24</xdr:col>
      <xdr:colOff>63500</xdr:colOff>
      <xdr:row>31</xdr:row>
      <xdr:rowOff>3149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274056"/>
          <a:ext cx="838200" cy="44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1947</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6597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23520</xdr:rowOff>
    </xdr:from>
    <xdr:to>
      <xdr:col>24</xdr:col>
      <xdr:colOff>114300</xdr:colOff>
      <xdr:row>33</xdr:row>
      <xdr:rowOff>125120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68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3149</xdr:rowOff>
    </xdr:from>
    <xdr:to>
      <xdr:col>19</xdr:col>
      <xdr:colOff>177800</xdr:colOff>
      <xdr:row>31</xdr:row>
      <xdr:rowOff>18733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318099"/>
          <a:ext cx="889000" cy="15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53543</xdr:rowOff>
    </xdr:from>
    <xdr:to>
      <xdr:col>20</xdr:col>
      <xdr:colOff>38100</xdr:colOff>
      <xdr:row>33</xdr:row>
      <xdr:rowOff>155143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71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146270</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804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18733</xdr:rowOff>
    </xdr:from>
    <xdr:to>
      <xdr:col>15</xdr:col>
      <xdr:colOff>50800</xdr:colOff>
      <xdr:row>32</xdr:row>
      <xdr:rowOff>44450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333683"/>
          <a:ext cx="889000" cy="197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64592</xdr:rowOff>
    </xdr:from>
    <xdr:to>
      <xdr:col>15</xdr:col>
      <xdr:colOff>101600</xdr:colOff>
      <xdr:row>33</xdr:row>
      <xdr:rowOff>166192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72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157319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815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170028</xdr:rowOff>
    </xdr:from>
    <xdr:to>
      <xdr:col>10</xdr:col>
      <xdr:colOff>114300</xdr:colOff>
      <xdr:row>32</xdr:row>
      <xdr:rowOff>44450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5484978"/>
          <a:ext cx="889000" cy="45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136030</xdr:rowOff>
    </xdr:from>
    <xdr:to>
      <xdr:col>10</xdr:col>
      <xdr:colOff>165100</xdr:colOff>
      <xdr:row>34</xdr:row>
      <xdr:rowOff>66180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579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57307</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886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141364</xdr:rowOff>
    </xdr:from>
    <xdr:to>
      <xdr:col>6</xdr:col>
      <xdr:colOff>38100</xdr:colOff>
      <xdr:row>34</xdr:row>
      <xdr:rowOff>71514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5799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62641</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891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79756</xdr:rowOff>
    </xdr:from>
    <xdr:to>
      <xdr:col>24</xdr:col>
      <xdr:colOff>114300</xdr:colOff>
      <xdr:row>31</xdr:row>
      <xdr:rowOff>9906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223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166133</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138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123799</xdr:rowOff>
    </xdr:from>
    <xdr:to>
      <xdr:col>20</xdr:col>
      <xdr:colOff>38100</xdr:colOff>
      <xdr:row>31</xdr:row>
      <xdr:rowOff>53949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26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29</xdr:row>
      <xdr:rowOff>70476</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042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139383</xdr:rowOff>
    </xdr:from>
    <xdr:to>
      <xdr:col>15</xdr:col>
      <xdr:colOff>101600</xdr:colOff>
      <xdr:row>31</xdr:row>
      <xdr:rowOff>69533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28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29</xdr:row>
      <xdr:rowOff>86060</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058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165100</xdr:rowOff>
    </xdr:from>
    <xdr:to>
      <xdr:col>10</xdr:col>
      <xdr:colOff>165100</xdr:colOff>
      <xdr:row>32</xdr:row>
      <xdr:rowOff>95250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48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30</xdr:row>
      <xdr:rowOff>111777</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255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119228</xdr:rowOff>
    </xdr:from>
    <xdr:to>
      <xdr:col>6</xdr:col>
      <xdr:colOff>38100</xdr:colOff>
      <xdr:row>32</xdr:row>
      <xdr:rowOff>49378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43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30</xdr:row>
      <xdr:rowOff>65905</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209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71871</xdr:rowOff>
    </xdr:from>
    <xdr:to>
      <xdr:col>24</xdr:col>
      <xdr:colOff>62865</xdr:colOff>
      <xdr:row>56</xdr:row>
      <xdr:rowOff>67430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44371"/>
          <a:ext cx="1270" cy="1024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71257</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967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67430</xdr:rowOff>
    </xdr:from>
    <xdr:to>
      <xdr:col>24</xdr:col>
      <xdr:colOff>152400</xdr:colOff>
      <xdr:row>56</xdr:row>
      <xdr:rowOff>67430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9668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18548</xdr:rowOff>
    </xdr:from>
    <xdr:ext cx="534377"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1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71871</xdr:rowOff>
    </xdr:from>
    <xdr:to>
      <xdr:col>24</xdr:col>
      <xdr:colOff>152400</xdr:colOff>
      <xdr:row>50</xdr:row>
      <xdr:rowOff>71871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44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16060</xdr:rowOff>
    </xdr:from>
    <xdr:to>
      <xdr:col>24</xdr:col>
      <xdr:colOff>63500</xdr:colOff>
      <xdr:row>55</xdr:row>
      <xdr:rowOff>67593</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274360"/>
          <a:ext cx="838200" cy="222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119680</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0350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96803</xdr:rowOff>
    </xdr:from>
    <xdr:to>
      <xdr:col>24</xdr:col>
      <xdr:colOff>114300</xdr:colOff>
      <xdr:row>54</xdr:row>
      <xdr:rowOff>26953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18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67593</xdr:rowOff>
    </xdr:from>
    <xdr:to>
      <xdr:col>19</xdr:col>
      <xdr:colOff>177800</xdr:colOff>
      <xdr:row>57</xdr:row>
      <xdr:rowOff>13284</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497343"/>
          <a:ext cx="889000" cy="28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43343</xdr:rowOff>
    </xdr:from>
    <xdr:to>
      <xdr:col>20</xdr:col>
      <xdr:colOff>38100</xdr:colOff>
      <xdr:row>54</xdr:row>
      <xdr:rowOff>144943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301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161470</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076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165597</xdr:rowOff>
    </xdr:from>
    <xdr:to>
      <xdr:col>15</xdr:col>
      <xdr:colOff>50800</xdr:colOff>
      <xdr:row>57</xdr:row>
      <xdr:rowOff>13284</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2019300" y="9766797"/>
          <a:ext cx="889000" cy="19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108429</xdr:rowOff>
    </xdr:from>
    <xdr:to>
      <xdr:col>15</xdr:col>
      <xdr:colOff>101600</xdr:colOff>
      <xdr:row>57</xdr:row>
      <xdr:rowOff>38579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09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55106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484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165597</xdr:rowOff>
    </xdr:from>
    <xdr:to>
      <xdr:col>10</xdr:col>
      <xdr:colOff>114300</xdr:colOff>
      <xdr:row>57</xdr:row>
      <xdr:rowOff>53616</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766797"/>
          <a:ext cx="889000" cy="59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86353</xdr:rowOff>
    </xdr:from>
    <xdr:to>
      <xdr:col>10</xdr:col>
      <xdr:colOff>165100</xdr:colOff>
      <xdr:row>58</xdr:row>
      <xdr:rowOff>16503</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859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7630</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951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158068</xdr:rowOff>
    </xdr:from>
    <xdr:to>
      <xdr:col>6</xdr:col>
      <xdr:colOff>38100</xdr:colOff>
      <xdr:row>58</xdr:row>
      <xdr:rowOff>88218</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93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79345</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1002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136710</xdr:rowOff>
    </xdr:from>
    <xdr:to>
      <xdr:col>24</xdr:col>
      <xdr:colOff>114300</xdr:colOff>
      <xdr:row>54</xdr:row>
      <xdr:rowOff>66860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22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115137</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20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16793</xdr:rowOff>
    </xdr:from>
    <xdr:to>
      <xdr:col>20</xdr:col>
      <xdr:colOff>38100</xdr:colOff>
      <xdr:row>55</xdr:row>
      <xdr:rowOff>118393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44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109520</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53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133934</xdr:rowOff>
    </xdr:from>
    <xdr:to>
      <xdr:col>15</xdr:col>
      <xdr:colOff>101600</xdr:colOff>
      <xdr:row>57</xdr:row>
      <xdr:rowOff>64084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73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55211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82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114797</xdr:rowOff>
    </xdr:from>
    <xdr:to>
      <xdr:col>10</xdr:col>
      <xdr:colOff>165100</xdr:colOff>
      <xdr:row>57</xdr:row>
      <xdr:rowOff>44947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71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61474</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491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2816</xdr:rowOff>
    </xdr:from>
    <xdr:to>
      <xdr:col>6</xdr:col>
      <xdr:colOff>38100</xdr:colOff>
      <xdr:row>57</xdr:row>
      <xdr:rowOff>104416</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77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120943</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550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128106</xdr:rowOff>
    </xdr:from>
    <xdr:ext cx="46717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94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4" name="テキスト ボックス 173">
          <a:extLst>
            <a:ext uri="{FF2B5EF4-FFF2-40B4-BE49-F238E27FC236}">
              <a16:creationId xmlns:a16="http://schemas.microsoft.com/office/drawing/2014/main" id="{00000000-0008-0000-0600-0000AE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維持補修費グラフ枠">
          <a:extLst>
            <a:ext uri="{FF2B5EF4-FFF2-40B4-BE49-F238E27FC236}">
              <a16:creationId xmlns:a16="http://schemas.microsoft.com/office/drawing/2014/main" id="{00000000-0008-0000-0600-0000AF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133931</xdr:rowOff>
    </xdr:from>
    <xdr:to>
      <xdr:col>24</xdr:col>
      <xdr:colOff>62865</xdr:colOff>
      <xdr:row>79</xdr:row>
      <xdr:rowOff>19957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4633595" y="12135431"/>
          <a:ext cx="1270" cy="1429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23784</xdr:rowOff>
    </xdr:from>
    <xdr:ext cx="469744" cy="259045"/>
    <xdr:sp macro="" textlink="">
      <xdr:nvSpPr>
        <xdr:cNvPr id="177" name="維持補修費最小値テキスト">
          <a:extLst>
            <a:ext uri="{FF2B5EF4-FFF2-40B4-BE49-F238E27FC236}">
              <a16:creationId xmlns:a16="http://schemas.microsoft.com/office/drawing/2014/main" id="{00000000-0008-0000-0600-0000B1000000}"/>
            </a:ext>
          </a:extLst>
        </xdr:cNvPr>
        <xdr:cNvSpPr txBox="1"/>
      </xdr:nvSpPr>
      <xdr:spPr>
        <a:xfrm>
          <a:off x="4686300" y="13568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19957</xdr:rowOff>
    </xdr:from>
    <xdr:to>
      <xdr:col>24</xdr:col>
      <xdr:colOff>152400</xdr:colOff>
      <xdr:row>79</xdr:row>
      <xdr:rowOff>19957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4546600" y="13564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80608</xdr:rowOff>
    </xdr:from>
    <xdr:ext cx="534377" cy="259045"/>
    <xdr:sp macro="" textlink="">
      <xdr:nvSpPr>
        <xdr:cNvPr id="179" name="維持補修費最大値テキスト">
          <a:extLst>
            <a:ext uri="{FF2B5EF4-FFF2-40B4-BE49-F238E27FC236}">
              <a16:creationId xmlns:a16="http://schemas.microsoft.com/office/drawing/2014/main" id="{00000000-0008-0000-0600-0000B3000000}"/>
            </a:ext>
          </a:extLst>
        </xdr:cNvPr>
        <xdr:cNvSpPr txBox="1"/>
      </xdr:nvSpPr>
      <xdr:spPr>
        <a:xfrm>
          <a:off x="4686300" y="1191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133931</xdr:rowOff>
    </xdr:from>
    <xdr:to>
      <xdr:col>24</xdr:col>
      <xdr:colOff>152400</xdr:colOff>
      <xdr:row>70</xdr:row>
      <xdr:rowOff>133931</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4546600" y="12135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157770</xdr:rowOff>
    </xdr:from>
    <xdr:to>
      <xdr:col>24</xdr:col>
      <xdr:colOff>63500</xdr:colOff>
      <xdr:row>78</xdr:row>
      <xdr:rowOff>81243</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3797300" y="13359420"/>
          <a:ext cx="838200" cy="94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80535</xdr:rowOff>
    </xdr:from>
    <xdr:ext cx="469744" cy="259045"/>
    <xdr:sp macro="" textlink="">
      <xdr:nvSpPr>
        <xdr:cNvPr id="182" name="維持補修費平均値テキスト">
          <a:extLst>
            <a:ext uri="{FF2B5EF4-FFF2-40B4-BE49-F238E27FC236}">
              <a16:creationId xmlns:a16="http://schemas.microsoft.com/office/drawing/2014/main" id="{00000000-0008-0000-0600-0000B6000000}"/>
            </a:ext>
          </a:extLst>
        </xdr:cNvPr>
        <xdr:cNvSpPr txBox="1"/>
      </xdr:nvSpPr>
      <xdr:spPr>
        <a:xfrm>
          <a:off x="4686300" y="12939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57658</xdr:rowOff>
    </xdr:from>
    <xdr:to>
      <xdr:col>24</xdr:col>
      <xdr:colOff>114300</xdr:colOff>
      <xdr:row>76</xdr:row>
      <xdr:rowOff>159258</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4584700" y="1308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81243</xdr:rowOff>
    </xdr:from>
    <xdr:to>
      <xdr:col>19</xdr:col>
      <xdr:colOff>177800</xdr:colOff>
      <xdr:row>79</xdr:row>
      <xdr:rowOff>73406</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908300" y="13454343"/>
          <a:ext cx="889000" cy="163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73986</xdr:rowOff>
    </xdr:from>
    <xdr:to>
      <xdr:col>20</xdr:col>
      <xdr:colOff>38100</xdr:colOff>
      <xdr:row>77</xdr:row>
      <xdr:rowOff>4136</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3746500" y="1310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20664</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562428" y="12879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73406</xdr:rowOff>
    </xdr:from>
    <xdr:to>
      <xdr:col>15</xdr:col>
      <xdr:colOff>50800</xdr:colOff>
      <xdr:row>79</xdr:row>
      <xdr:rowOff>145360</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2019300" y="13617956"/>
          <a:ext cx="889000" cy="71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84110</xdr:rowOff>
    </xdr:from>
    <xdr:to>
      <xdr:col>15</xdr:col>
      <xdr:colOff>101600</xdr:colOff>
      <xdr:row>77</xdr:row>
      <xdr:rowOff>14260</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2857500" y="1311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30787</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673428" y="1288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125330</xdr:rowOff>
    </xdr:from>
    <xdr:to>
      <xdr:col>10</xdr:col>
      <xdr:colOff>114300</xdr:colOff>
      <xdr:row>79</xdr:row>
      <xdr:rowOff>145360</xdr:rowOff>
    </xdr:to>
    <xdr:cxnSp macro="">
      <xdr:nvCxnSpPr>
        <xdr:cNvPr id="190" name="直線コネクタ 189">
          <a:extLst>
            <a:ext uri="{FF2B5EF4-FFF2-40B4-BE49-F238E27FC236}">
              <a16:creationId xmlns:a16="http://schemas.microsoft.com/office/drawing/2014/main" id="{00000000-0008-0000-0600-0000BE000000}"/>
            </a:ext>
          </a:extLst>
        </xdr:cNvPr>
        <xdr:cNvCxnSpPr/>
      </xdr:nvCxnSpPr>
      <xdr:spPr>
        <a:xfrm>
          <a:off x="1130300" y="13669880"/>
          <a:ext cx="889000" cy="2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130048</xdr:rowOff>
    </xdr:from>
    <xdr:to>
      <xdr:col>10</xdr:col>
      <xdr:colOff>165100</xdr:colOff>
      <xdr:row>77</xdr:row>
      <xdr:rowOff>60198</xdr:rowOff>
    </xdr:to>
    <xdr:sp macro="" textlink="">
      <xdr:nvSpPr>
        <xdr:cNvPr id="191" name="フローチャート: 判断 190">
          <a:extLst>
            <a:ext uri="{FF2B5EF4-FFF2-40B4-BE49-F238E27FC236}">
              <a16:creationId xmlns:a16="http://schemas.microsoft.com/office/drawing/2014/main" id="{00000000-0008-0000-0600-0000BF000000}"/>
            </a:ext>
          </a:extLst>
        </xdr:cNvPr>
        <xdr:cNvSpPr/>
      </xdr:nvSpPr>
      <xdr:spPr>
        <a:xfrm>
          <a:off x="1968500" y="1316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76725</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784428" y="1293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117856</xdr:rowOff>
    </xdr:from>
    <xdr:to>
      <xdr:col>6</xdr:col>
      <xdr:colOff>38100</xdr:colOff>
      <xdr:row>77</xdr:row>
      <xdr:rowOff>48006</xdr:rowOff>
    </xdr:to>
    <xdr:sp macro="" textlink="">
      <xdr:nvSpPr>
        <xdr:cNvPr id="193" name="フローチャート: 判断 192">
          <a:extLst>
            <a:ext uri="{FF2B5EF4-FFF2-40B4-BE49-F238E27FC236}">
              <a16:creationId xmlns:a16="http://schemas.microsoft.com/office/drawing/2014/main" id="{00000000-0008-0000-0600-0000C1000000}"/>
            </a:ext>
          </a:extLst>
        </xdr:cNvPr>
        <xdr:cNvSpPr/>
      </xdr:nvSpPr>
      <xdr:spPr>
        <a:xfrm>
          <a:off x="1079500" y="1314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64533</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895428" y="1292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106970</xdr:rowOff>
    </xdr:from>
    <xdr:to>
      <xdr:col>24</xdr:col>
      <xdr:colOff>114300</xdr:colOff>
      <xdr:row>78</xdr:row>
      <xdr:rowOff>37120</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4584700" y="1330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85397</xdr:rowOff>
    </xdr:from>
    <xdr:ext cx="469744" cy="259045"/>
    <xdr:sp macro="" textlink="">
      <xdr:nvSpPr>
        <xdr:cNvPr id="201" name="維持補修費該当値テキスト">
          <a:extLst>
            <a:ext uri="{FF2B5EF4-FFF2-40B4-BE49-F238E27FC236}">
              <a16:creationId xmlns:a16="http://schemas.microsoft.com/office/drawing/2014/main" id="{00000000-0008-0000-0600-0000C9000000}"/>
            </a:ext>
          </a:extLst>
        </xdr:cNvPr>
        <xdr:cNvSpPr txBox="1"/>
      </xdr:nvSpPr>
      <xdr:spPr>
        <a:xfrm>
          <a:off x="4686300" y="1328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30443</xdr:rowOff>
    </xdr:from>
    <xdr:to>
      <xdr:col>20</xdr:col>
      <xdr:colOff>38100</xdr:colOff>
      <xdr:row>78</xdr:row>
      <xdr:rowOff>132043</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3746500" y="134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123170</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3562428" y="13496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22606</xdr:rowOff>
    </xdr:from>
    <xdr:to>
      <xdr:col>15</xdr:col>
      <xdr:colOff>101600</xdr:colOff>
      <xdr:row>79</xdr:row>
      <xdr:rowOff>124206</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2857500" y="1356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115333</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2673428" y="1365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94560</xdr:rowOff>
    </xdr:from>
    <xdr:to>
      <xdr:col>10</xdr:col>
      <xdr:colOff>165100</xdr:colOff>
      <xdr:row>80</xdr:row>
      <xdr:rowOff>24710</xdr:rowOff>
    </xdr:to>
    <xdr:sp macro="" textlink="">
      <xdr:nvSpPr>
        <xdr:cNvPr id="206" name="楕円 205">
          <a:extLst>
            <a:ext uri="{FF2B5EF4-FFF2-40B4-BE49-F238E27FC236}">
              <a16:creationId xmlns:a16="http://schemas.microsoft.com/office/drawing/2014/main" id="{00000000-0008-0000-0600-0000CE000000}"/>
            </a:ext>
          </a:extLst>
        </xdr:cNvPr>
        <xdr:cNvSpPr/>
      </xdr:nvSpPr>
      <xdr:spPr>
        <a:xfrm>
          <a:off x="1968500" y="1363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80</xdr:row>
      <xdr:rowOff>15837</xdr:rowOff>
    </xdr:from>
    <xdr:ext cx="469744"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1784428" y="1373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74530</xdr:rowOff>
    </xdr:from>
    <xdr:to>
      <xdr:col>6</xdr:col>
      <xdr:colOff>38100</xdr:colOff>
      <xdr:row>80</xdr:row>
      <xdr:rowOff>4680</xdr:rowOff>
    </xdr:to>
    <xdr:sp macro="" textlink="">
      <xdr:nvSpPr>
        <xdr:cNvPr id="208" name="楕円 207">
          <a:extLst>
            <a:ext uri="{FF2B5EF4-FFF2-40B4-BE49-F238E27FC236}">
              <a16:creationId xmlns:a16="http://schemas.microsoft.com/office/drawing/2014/main" id="{00000000-0008-0000-0600-0000D0000000}"/>
            </a:ext>
          </a:extLst>
        </xdr:cNvPr>
        <xdr:cNvSpPr/>
      </xdr:nvSpPr>
      <xdr:spPr>
        <a:xfrm>
          <a:off x="1079500" y="136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167257</xdr:rowOff>
    </xdr:from>
    <xdr:ext cx="469744"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895428" y="1371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a:extLst>
            <a:ext uri="{FF2B5EF4-FFF2-40B4-BE49-F238E27FC236}">
              <a16:creationId xmlns:a16="http://schemas.microsoft.com/office/drawing/2014/main" id="{00000000-0008-0000-0600-0000D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扶助費グラフ枠">
          <a:extLst>
            <a:ext uri="{FF2B5EF4-FFF2-40B4-BE49-F238E27FC236}">
              <a16:creationId xmlns:a16="http://schemas.microsoft.com/office/drawing/2014/main" id="{00000000-0008-0000-0600-0000E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19369</xdr:rowOff>
    </xdr:from>
    <xdr:to>
      <xdr:col>24</xdr:col>
      <xdr:colOff>62865</xdr:colOff>
      <xdr:row>98</xdr:row>
      <xdr:rowOff>63533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4633595" y="15449869"/>
          <a:ext cx="1270" cy="1415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67360</xdr:rowOff>
    </xdr:from>
    <xdr:ext cx="599010" cy="259045"/>
    <xdr:sp macro="" textlink="">
      <xdr:nvSpPr>
        <xdr:cNvPr id="237" name="扶助費最小値テキスト">
          <a:extLst>
            <a:ext uri="{FF2B5EF4-FFF2-40B4-BE49-F238E27FC236}">
              <a16:creationId xmlns:a16="http://schemas.microsoft.com/office/drawing/2014/main" id="{00000000-0008-0000-0600-0000ED000000}"/>
            </a:ext>
          </a:extLst>
        </xdr:cNvPr>
        <xdr:cNvSpPr txBox="1"/>
      </xdr:nvSpPr>
      <xdr:spPr>
        <a:xfrm>
          <a:off x="4686300" y="16869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63533</xdr:rowOff>
    </xdr:from>
    <xdr:to>
      <xdr:col>24</xdr:col>
      <xdr:colOff>152400</xdr:colOff>
      <xdr:row>98</xdr:row>
      <xdr:rowOff>63533</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4546600" y="16865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137496</xdr:rowOff>
    </xdr:from>
    <xdr:ext cx="599010" cy="259045"/>
    <xdr:sp macro="" textlink="">
      <xdr:nvSpPr>
        <xdr:cNvPr id="239" name="扶助費最大値テキスト">
          <a:extLst>
            <a:ext uri="{FF2B5EF4-FFF2-40B4-BE49-F238E27FC236}">
              <a16:creationId xmlns:a16="http://schemas.microsoft.com/office/drawing/2014/main" id="{00000000-0008-0000-0600-0000EF000000}"/>
            </a:ext>
          </a:extLst>
        </xdr:cNvPr>
        <xdr:cNvSpPr txBox="1"/>
      </xdr:nvSpPr>
      <xdr:spPr>
        <a:xfrm>
          <a:off x="4686300" y="1522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19369</xdr:rowOff>
    </xdr:from>
    <xdr:to>
      <xdr:col>24</xdr:col>
      <xdr:colOff>152400</xdr:colOff>
      <xdr:row>90</xdr:row>
      <xdr:rowOff>19369</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4546600" y="15449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112202</xdr:rowOff>
    </xdr:from>
    <xdr:to>
      <xdr:col>24</xdr:col>
      <xdr:colOff>63500</xdr:colOff>
      <xdr:row>95</xdr:row>
      <xdr:rowOff>97028</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3797300" y="16228502"/>
          <a:ext cx="838200" cy="156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126168</xdr:rowOff>
    </xdr:from>
    <xdr:ext cx="599010" cy="259045"/>
    <xdr:sp macro="" textlink="">
      <xdr:nvSpPr>
        <xdr:cNvPr id="242" name="扶助費平均値テキスト">
          <a:extLst>
            <a:ext uri="{FF2B5EF4-FFF2-40B4-BE49-F238E27FC236}">
              <a16:creationId xmlns:a16="http://schemas.microsoft.com/office/drawing/2014/main" id="{00000000-0008-0000-0600-0000F2000000}"/>
            </a:ext>
          </a:extLst>
        </xdr:cNvPr>
        <xdr:cNvSpPr txBox="1"/>
      </xdr:nvSpPr>
      <xdr:spPr>
        <a:xfrm>
          <a:off x="4686300" y="160710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103291</xdr:rowOff>
    </xdr:from>
    <xdr:to>
      <xdr:col>24</xdr:col>
      <xdr:colOff>114300</xdr:colOff>
      <xdr:row>95</xdr:row>
      <xdr:rowOff>33441</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4584700" y="1621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112202</xdr:rowOff>
    </xdr:from>
    <xdr:to>
      <xdr:col>19</xdr:col>
      <xdr:colOff>177800</xdr:colOff>
      <xdr:row>96</xdr:row>
      <xdr:rowOff>46225</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908300" y="16228502"/>
          <a:ext cx="889000" cy="276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26122</xdr:rowOff>
    </xdr:from>
    <xdr:to>
      <xdr:col>20</xdr:col>
      <xdr:colOff>38100</xdr:colOff>
      <xdr:row>94</xdr:row>
      <xdr:rowOff>127722</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3746500" y="16142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144249</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497795" y="15917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46225</xdr:rowOff>
    </xdr:from>
    <xdr:to>
      <xdr:col>15</xdr:col>
      <xdr:colOff>50800</xdr:colOff>
      <xdr:row>96</xdr:row>
      <xdr:rowOff>86415</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2019300" y="16505425"/>
          <a:ext cx="889000" cy="40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146724</xdr:rowOff>
    </xdr:from>
    <xdr:to>
      <xdr:col>15</xdr:col>
      <xdr:colOff>101600</xdr:colOff>
      <xdr:row>96</xdr:row>
      <xdr:rowOff>76874</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2857500" y="16434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93401</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608795" y="16209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86415</xdr:rowOff>
    </xdr:from>
    <xdr:to>
      <xdr:col>10</xdr:col>
      <xdr:colOff>114300</xdr:colOff>
      <xdr:row>96</xdr:row>
      <xdr:rowOff>139004</xdr:rowOff>
    </xdr:to>
    <xdr:cxnSp macro="">
      <xdr:nvCxnSpPr>
        <xdr:cNvPr id="250" name="直線コネクタ 249">
          <a:extLst>
            <a:ext uri="{FF2B5EF4-FFF2-40B4-BE49-F238E27FC236}">
              <a16:creationId xmlns:a16="http://schemas.microsoft.com/office/drawing/2014/main" id="{00000000-0008-0000-0600-0000FA000000}"/>
            </a:ext>
          </a:extLst>
        </xdr:cNvPr>
        <xdr:cNvCxnSpPr/>
      </xdr:nvCxnSpPr>
      <xdr:spPr>
        <a:xfrm flipV="1">
          <a:off x="1130300" y="16545615"/>
          <a:ext cx="889000" cy="5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32077</xdr:rowOff>
    </xdr:from>
    <xdr:to>
      <xdr:col>10</xdr:col>
      <xdr:colOff>165100</xdr:colOff>
      <xdr:row>96</xdr:row>
      <xdr:rowOff>133677</xdr:rowOff>
    </xdr:to>
    <xdr:sp macro="" textlink="">
      <xdr:nvSpPr>
        <xdr:cNvPr id="251" name="フローチャート: 判断 250">
          <a:extLst>
            <a:ext uri="{FF2B5EF4-FFF2-40B4-BE49-F238E27FC236}">
              <a16:creationId xmlns:a16="http://schemas.microsoft.com/office/drawing/2014/main" id="{00000000-0008-0000-0600-0000FB000000}"/>
            </a:ext>
          </a:extLst>
        </xdr:cNvPr>
        <xdr:cNvSpPr/>
      </xdr:nvSpPr>
      <xdr:spPr>
        <a:xfrm>
          <a:off x="1968500" y="16491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150204</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719795" y="16266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95475</xdr:rowOff>
    </xdr:from>
    <xdr:to>
      <xdr:col>6</xdr:col>
      <xdr:colOff>38100</xdr:colOff>
      <xdr:row>97</xdr:row>
      <xdr:rowOff>25625</xdr:rowOff>
    </xdr:to>
    <xdr:sp macro="" textlink="">
      <xdr:nvSpPr>
        <xdr:cNvPr id="253" name="フローチャート: 判断 252">
          <a:extLst>
            <a:ext uri="{FF2B5EF4-FFF2-40B4-BE49-F238E27FC236}">
              <a16:creationId xmlns:a16="http://schemas.microsoft.com/office/drawing/2014/main" id="{00000000-0008-0000-0600-0000FD000000}"/>
            </a:ext>
          </a:extLst>
        </xdr:cNvPr>
        <xdr:cNvSpPr/>
      </xdr:nvSpPr>
      <xdr:spPr>
        <a:xfrm>
          <a:off x="1079500" y="1655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16752</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830795" y="16647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46228</xdr:rowOff>
    </xdr:from>
    <xdr:to>
      <xdr:col>24</xdr:col>
      <xdr:colOff>114300</xdr:colOff>
      <xdr:row>95</xdr:row>
      <xdr:rowOff>147828</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4584700" y="1633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24655</xdr:rowOff>
    </xdr:from>
    <xdr:ext cx="599010" cy="259045"/>
    <xdr:sp macro="" textlink="">
      <xdr:nvSpPr>
        <xdr:cNvPr id="261" name="扶助費該当値テキスト">
          <a:extLst>
            <a:ext uri="{FF2B5EF4-FFF2-40B4-BE49-F238E27FC236}">
              <a16:creationId xmlns:a16="http://schemas.microsoft.com/office/drawing/2014/main" id="{00000000-0008-0000-0600-000005010000}"/>
            </a:ext>
          </a:extLst>
        </xdr:cNvPr>
        <xdr:cNvSpPr txBox="1"/>
      </xdr:nvSpPr>
      <xdr:spPr>
        <a:xfrm>
          <a:off x="4686300" y="16312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61402</xdr:rowOff>
    </xdr:from>
    <xdr:to>
      <xdr:col>20</xdr:col>
      <xdr:colOff>38100</xdr:colOff>
      <xdr:row>94</xdr:row>
      <xdr:rowOff>163002</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3746500" y="16177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154129</xdr:rowOff>
    </xdr:from>
    <xdr:ext cx="599010"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3497795" y="16270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166875</xdr:rowOff>
    </xdr:from>
    <xdr:to>
      <xdr:col>15</xdr:col>
      <xdr:colOff>101600</xdr:colOff>
      <xdr:row>96</xdr:row>
      <xdr:rowOff>97025</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2857500" y="1645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88152</xdr:rowOff>
    </xdr:from>
    <xdr:ext cx="599010"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2608795" y="16547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35615</xdr:rowOff>
    </xdr:from>
    <xdr:to>
      <xdr:col>10</xdr:col>
      <xdr:colOff>165100</xdr:colOff>
      <xdr:row>96</xdr:row>
      <xdr:rowOff>137215</xdr:rowOff>
    </xdr:to>
    <xdr:sp macro="" textlink="">
      <xdr:nvSpPr>
        <xdr:cNvPr id="266" name="楕円 265">
          <a:extLst>
            <a:ext uri="{FF2B5EF4-FFF2-40B4-BE49-F238E27FC236}">
              <a16:creationId xmlns:a16="http://schemas.microsoft.com/office/drawing/2014/main" id="{00000000-0008-0000-0600-00000A010000}"/>
            </a:ext>
          </a:extLst>
        </xdr:cNvPr>
        <xdr:cNvSpPr/>
      </xdr:nvSpPr>
      <xdr:spPr>
        <a:xfrm>
          <a:off x="1968500" y="1649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128342</xdr:rowOff>
    </xdr:from>
    <xdr:ext cx="599010"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1719795" y="16587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88204</xdr:rowOff>
    </xdr:from>
    <xdr:to>
      <xdr:col>6</xdr:col>
      <xdr:colOff>38100</xdr:colOff>
      <xdr:row>97</xdr:row>
      <xdr:rowOff>18354</xdr:rowOff>
    </xdr:to>
    <xdr:sp macro="" textlink="">
      <xdr:nvSpPr>
        <xdr:cNvPr id="268" name="楕円 267">
          <a:extLst>
            <a:ext uri="{FF2B5EF4-FFF2-40B4-BE49-F238E27FC236}">
              <a16:creationId xmlns:a16="http://schemas.microsoft.com/office/drawing/2014/main" id="{00000000-0008-0000-0600-00000C010000}"/>
            </a:ext>
          </a:extLst>
        </xdr:cNvPr>
        <xdr:cNvSpPr/>
      </xdr:nvSpPr>
      <xdr:spPr>
        <a:xfrm>
          <a:off x="1079500" y="1654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34881</xdr:rowOff>
    </xdr:from>
    <xdr:ext cx="599010"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830795" y="16322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a:extLst>
            <a:ext uri="{FF2B5EF4-FFF2-40B4-BE49-F238E27FC236}">
              <a16:creationId xmlns:a16="http://schemas.microsoft.com/office/drawing/2014/main" id="{00000000-0008-0000-0600-00001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3" name="補助費等グラフ枠">
          <a:extLst>
            <a:ext uri="{FF2B5EF4-FFF2-40B4-BE49-F238E27FC236}">
              <a16:creationId xmlns:a16="http://schemas.microsoft.com/office/drawing/2014/main" id="{00000000-0008-0000-0600-00002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37</xdr:row>
      <xdr:rowOff>54534</xdr:rowOff>
    </xdr:from>
    <xdr:to>
      <xdr:col>54</xdr:col>
      <xdr:colOff>189865</xdr:colOff>
      <xdr:row>39</xdr:row>
      <xdr:rowOff>82029</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10475595" y="6398184"/>
          <a:ext cx="1270" cy="370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85856</xdr:rowOff>
    </xdr:from>
    <xdr:ext cx="534377" cy="259045"/>
    <xdr:sp macro="" textlink="">
      <xdr:nvSpPr>
        <xdr:cNvPr id="295" name="補助費等最小値テキスト">
          <a:extLst>
            <a:ext uri="{FF2B5EF4-FFF2-40B4-BE49-F238E27FC236}">
              <a16:creationId xmlns:a16="http://schemas.microsoft.com/office/drawing/2014/main" id="{00000000-0008-0000-0600-000027010000}"/>
            </a:ext>
          </a:extLst>
        </xdr:cNvPr>
        <xdr:cNvSpPr txBox="1"/>
      </xdr:nvSpPr>
      <xdr:spPr>
        <a:xfrm>
          <a:off x="10528300" y="677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82029</xdr:rowOff>
    </xdr:from>
    <xdr:to>
      <xdr:col>55</xdr:col>
      <xdr:colOff>88900</xdr:colOff>
      <xdr:row>39</xdr:row>
      <xdr:rowOff>82029</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6768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1211</xdr:rowOff>
    </xdr:from>
    <xdr:ext cx="534377" cy="259045"/>
    <xdr:sp macro="" textlink="">
      <xdr:nvSpPr>
        <xdr:cNvPr id="297" name="補助費等最大値テキスト">
          <a:extLst>
            <a:ext uri="{FF2B5EF4-FFF2-40B4-BE49-F238E27FC236}">
              <a16:creationId xmlns:a16="http://schemas.microsoft.com/office/drawing/2014/main" id="{00000000-0008-0000-0600-000029010000}"/>
            </a:ext>
          </a:extLst>
        </xdr:cNvPr>
        <xdr:cNvSpPr txBox="1"/>
      </xdr:nvSpPr>
      <xdr:spPr>
        <a:xfrm>
          <a:off x="10528300" y="617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54534</xdr:rowOff>
    </xdr:from>
    <xdr:to>
      <xdr:col>55</xdr:col>
      <xdr:colOff>88900</xdr:colOff>
      <xdr:row>37</xdr:row>
      <xdr:rowOff>54534</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10388600" y="639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121564</xdr:rowOff>
    </xdr:from>
    <xdr:to>
      <xdr:col>55</xdr:col>
      <xdr:colOff>0</xdr:colOff>
      <xdr:row>38</xdr:row>
      <xdr:rowOff>56566</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9639300" y="6465214"/>
          <a:ext cx="838200" cy="106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132313</xdr:rowOff>
    </xdr:from>
    <xdr:ext cx="534377" cy="259045"/>
    <xdr:sp macro="" textlink="">
      <xdr:nvSpPr>
        <xdr:cNvPr id="300" name="補助費等平均値テキスト">
          <a:extLst>
            <a:ext uri="{FF2B5EF4-FFF2-40B4-BE49-F238E27FC236}">
              <a16:creationId xmlns:a16="http://schemas.microsoft.com/office/drawing/2014/main" id="{00000000-0008-0000-0600-00002C010000}"/>
            </a:ext>
          </a:extLst>
        </xdr:cNvPr>
        <xdr:cNvSpPr txBox="1"/>
      </xdr:nvSpPr>
      <xdr:spPr>
        <a:xfrm>
          <a:off x="10528300" y="6475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153886</xdr:rowOff>
    </xdr:from>
    <xdr:to>
      <xdr:col>55</xdr:col>
      <xdr:colOff>50800</xdr:colOff>
      <xdr:row>38</xdr:row>
      <xdr:rowOff>84036</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10426700" y="6497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128931</xdr:rowOff>
    </xdr:from>
    <xdr:to>
      <xdr:col>50</xdr:col>
      <xdr:colOff>114300</xdr:colOff>
      <xdr:row>38</xdr:row>
      <xdr:rowOff>56566</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8750300" y="5272431"/>
          <a:ext cx="889000" cy="129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135153</xdr:rowOff>
    </xdr:from>
    <xdr:to>
      <xdr:col>50</xdr:col>
      <xdr:colOff>165100</xdr:colOff>
      <xdr:row>38</xdr:row>
      <xdr:rowOff>65303</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9588500" y="647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81830</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372111" y="625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128931</xdr:rowOff>
    </xdr:from>
    <xdr:to>
      <xdr:col>45</xdr:col>
      <xdr:colOff>177800</xdr:colOff>
      <xdr:row>38</xdr:row>
      <xdr:rowOff>139205</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7861300" y="5272431"/>
          <a:ext cx="889000" cy="138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113246</xdr:rowOff>
    </xdr:from>
    <xdr:to>
      <xdr:col>46</xdr:col>
      <xdr:colOff>38100</xdr:colOff>
      <xdr:row>31</xdr:row>
      <xdr:rowOff>43396</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8699500" y="5256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34523</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50795" y="5349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85369</xdr:rowOff>
    </xdr:from>
    <xdr:to>
      <xdr:col>41</xdr:col>
      <xdr:colOff>50800</xdr:colOff>
      <xdr:row>38</xdr:row>
      <xdr:rowOff>139205</xdr:rowOff>
    </xdr:to>
    <xdr:cxnSp macro="">
      <xdr:nvCxnSpPr>
        <xdr:cNvPr id="308" name="直線コネクタ 307">
          <a:extLst>
            <a:ext uri="{FF2B5EF4-FFF2-40B4-BE49-F238E27FC236}">
              <a16:creationId xmlns:a16="http://schemas.microsoft.com/office/drawing/2014/main" id="{00000000-0008-0000-0600-000034010000}"/>
            </a:ext>
          </a:extLst>
        </xdr:cNvPr>
        <xdr:cNvCxnSpPr/>
      </xdr:nvCxnSpPr>
      <xdr:spPr>
        <a:xfrm>
          <a:off x="6972300" y="6600469"/>
          <a:ext cx="889000" cy="53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91072</xdr:rowOff>
    </xdr:from>
    <xdr:to>
      <xdr:col>41</xdr:col>
      <xdr:colOff>101600</xdr:colOff>
      <xdr:row>39</xdr:row>
      <xdr:rowOff>21222</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7810500" y="660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12349</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94111" y="669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97015</xdr:rowOff>
    </xdr:from>
    <xdr:to>
      <xdr:col>36</xdr:col>
      <xdr:colOff>165100</xdr:colOff>
      <xdr:row>39</xdr:row>
      <xdr:rowOff>27165</xdr:rowOff>
    </xdr:to>
    <xdr:sp macro="" textlink="">
      <xdr:nvSpPr>
        <xdr:cNvPr id="311" name="フローチャート: 判断 310">
          <a:extLst>
            <a:ext uri="{FF2B5EF4-FFF2-40B4-BE49-F238E27FC236}">
              <a16:creationId xmlns:a16="http://schemas.microsoft.com/office/drawing/2014/main" id="{00000000-0008-0000-0600-000037010000}"/>
            </a:ext>
          </a:extLst>
        </xdr:cNvPr>
        <xdr:cNvSpPr/>
      </xdr:nvSpPr>
      <xdr:spPr>
        <a:xfrm>
          <a:off x="6921500" y="661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18292</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05111" y="6704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70764</xdr:rowOff>
    </xdr:from>
    <xdr:to>
      <xdr:col>55</xdr:col>
      <xdr:colOff>50800</xdr:colOff>
      <xdr:row>38</xdr:row>
      <xdr:rowOff>915</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10426700" y="641441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157141</xdr:rowOff>
    </xdr:from>
    <xdr:ext cx="534377" cy="259045"/>
    <xdr:sp macro="" textlink="">
      <xdr:nvSpPr>
        <xdr:cNvPr id="319" name="補助費等該当値テキスト">
          <a:extLst>
            <a:ext uri="{FF2B5EF4-FFF2-40B4-BE49-F238E27FC236}">
              <a16:creationId xmlns:a16="http://schemas.microsoft.com/office/drawing/2014/main" id="{00000000-0008-0000-0600-00003F010000}"/>
            </a:ext>
          </a:extLst>
        </xdr:cNvPr>
        <xdr:cNvSpPr txBox="1"/>
      </xdr:nvSpPr>
      <xdr:spPr>
        <a:xfrm>
          <a:off x="10528300" y="6329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5766</xdr:rowOff>
    </xdr:from>
    <xdr:to>
      <xdr:col>50</xdr:col>
      <xdr:colOff>165100</xdr:colOff>
      <xdr:row>38</xdr:row>
      <xdr:rowOff>107366</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9588500" y="652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98493</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9372111" y="661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78131</xdr:rowOff>
    </xdr:from>
    <xdr:to>
      <xdr:col>46</xdr:col>
      <xdr:colOff>38100</xdr:colOff>
      <xdr:row>31</xdr:row>
      <xdr:rowOff>8281</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8699500" y="5221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24808</xdr:rowOff>
    </xdr:from>
    <xdr:ext cx="599010"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8450795" y="4996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88405</xdr:rowOff>
    </xdr:from>
    <xdr:to>
      <xdr:col>41</xdr:col>
      <xdr:colOff>101600</xdr:colOff>
      <xdr:row>39</xdr:row>
      <xdr:rowOff>18555</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7810500" y="660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35082</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7594111" y="6378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34569</xdr:rowOff>
    </xdr:from>
    <xdr:to>
      <xdr:col>36</xdr:col>
      <xdr:colOff>165100</xdr:colOff>
      <xdr:row>38</xdr:row>
      <xdr:rowOff>136169</xdr:rowOff>
    </xdr:to>
    <xdr:sp macro="" textlink="">
      <xdr:nvSpPr>
        <xdr:cNvPr id="326" name="楕円 325">
          <a:extLst>
            <a:ext uri="{FF2B5EF4-FFF2-40B4-BE49-F238E27FC236}">
              <a16:creationId xmlns:a16="http://schemas.microsoft.com/office/drawing/2014/main" id="{00000000-0008-0000-0600-000046010000}"/>
            </a:ext>
          </a:extLst>
        </xdr:cNvPr>
        <xdr:cNvSpPr/>
      </xdr:nvSpPr>
      <xdr:spPr>
        <a:xfrm>
          <a:off x="6921500" y="654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152696</xdr:rowOff>
    </xdr:from>
    <xdr:ext cx="534377"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705111" y="6324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5" name="正方形/長方形 334">
          <a:extLst>
            <a:ext uri="{FF2B5EF4-FFF2-40B4-BE49-F238E27FC236}">
              <a16:creationId xmlns:a16="http://schemas.microsoft.com/office/drawing/2014/main" id="{00000000-0008-0000-0600-00004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a:extLst>
            <a:ext uri="{FF2B5EF4-FFF2-40B4-BE49-F238E27FC236}">
              <a16:creationId xmlns:a16="http://schemas.microsoft.com/office/drawing/2014/main" id="{00000000-0008-0000-06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16987</xdr:rowOff>
    </xdr:from>
    <xdr:to>
      <xdr:col>54</xdr:col>
      <xdr:colOff>189865</xdr:colOff>
      <xdr:row>58</xdr:row>
      <xdr:rowOff>102621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10475595" y="8760937"/>
          <a:ext cx="1270" cy="1285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106448</xdr:rowOff>
    </xdr:from>
    <xdr:ext cx="534377" cy="259045"/>
    <xdr:sp macro="" textlink="">
      <xdr:nvSpPr>
        <xdr:cNvPr id="351" name="普通建設事業費最小値テキスト">
          <a:extLst>
            <a:ext uri="{FF2B5EF4-FFF2-40B4-BE49-F238E27FC236}">
              <a16:creationId xmlns:a16="http://schemas.microsoft.com/office/drawing/2014/main" id="{00000000-0008-0000-0600-00005F010000}"/>
            </a:ext>
          </a:extLst>
        </xdr:cNvPr>
        <xdr:cNvSpPr txBox="1"/>
      </xdr:nvSpPr>
      <xdr:spPr>
        <a:xfrm>
          <a:off x="10528300" y="1005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102621</xdr:rowOff>
    </xdr:from>
    <xdr:to>
      <xdr:col>55</xdr:col>
      <xdr:colOff>88900</xdr:colOff>
      <xdr:row>58</xdr:row>
      <xdr:rowOff>102621</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10046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135114</xdr:rowOff>
    </xdr:from>
    <xdr:ext cx="534377" cy="259045"/>
    <xdr:sp macro="" textlink="">
      <xdr:nvSpPr>
        <xdr:cNvPr id="353" name="普通建設事業費最大値テキスト">
          <a:extLst>
            <a:ext uri="{FF2B5EF4-FFF2-40B4-BE49-F238E27FC236}">
              <a16:creationId xmlns:a16="http://schemas.microsoft.com/office/drawing/2014/main" id="{00000000-0008-0000-0600-000061010000}"/>
            </a:ext>
          </a:extLst>
        </xdr:cNvPr>
        <xdr:cNvSpPr txBox="1"/>
      </xdr:nvSpPr>
      <xdr:spPr>
        <a:xfrm>
          <a:off x="10528300" y="853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16987</xdr:rowOff>
    </xdr:from>
    <xdr:to>
      <xdr:col>55</xdr:col>
      <xdr:colOff>88900</xdr:colOff>
      <xdr:row>51</xdr:row>
      <xdr:rowOff>16987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8760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126007</xdr:rowOff>
    </xdr:from>
    <xdr:to>
      <xdr:col>55</xdr:col>
      <xdr:colOff>0</xdr:colOff>
      <xdr:row>52</xdr:row>
      <xdr:rowOff>131402</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9639300" y="9041407"/>
          <a:ext cx="838200" cy="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26454</xdr:rowOff>
    </xdr:from>
    <xdr:ext cx="534377" cy="259045"/>
    <xdr:sp macro="" textlink="">
      <xdr:nvSpPr>
        <xdr:cNvPr id="356" name="普通建設事業費平均値テキスト">
          <a:extLst>
            <a:ext uri="{FF2B5EF4-FFF2-40B4-BE49-F238E27FC236}">
              <a16:creationId xmlns:a16="http://schemas.microsoft.com/office/drawing/2014/main" id="{00000000-0008-0000-0600-000064010000}"/>
            </a:ext>
          </a:extLst>
        </xdr:cNvPr>
        <xdr:cNvSpPr txBox="1"/>
      </xdr:nvSpPr>
      <xdr:spPr>
        <a:xfrm>
          <a:off x="10528300" y="9113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48027</xdr:rowOff>
    </xdr:from>
    <xdr:to>
      <xdr:col>55</xdr:col>
      <xdr:colOff>50800</xdr:colOff>
      <xdr:row>53</xdr:row>
      <xdr:rowOff>149627</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10426700" y="9134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126007</xdr:rowOff>
    </xdr:from>
    <xdr:to>
      <xdr:col>50</xdr:col>
      <xdr:colOff>114300</xdr:colOff>
      <xdr:row>53</xdr:row>
      <xdr:rowOff>156776</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8750300" y="9041407"/>
          <a:ext cx="889000" cy="202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52</xdr:row>
      <xdr:rowOff>146462</xdr:rowOff>
    </xdr:from>
    <xdr:to>
      <xdr:col>50</xdr:col>
      <xdr:colOff>165100</xdr:colOff>
      <xdr:row>53</xdr:row>
      <xdr:rowOff>76612</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9588500" y="90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67739</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72111" y="915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156776</xdr:rowOff>
    </xdr:from>
    <xdr:to>
      <xdr:col>45</xdr:col>
      <xdr:colOff>177800</xdr:colOff>
      <xdr:row>54</xdr:row>
      <xdr:rowOff>158056</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7861300" y="9243626"/>
          <a:ext cx="889000" cy="172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59959</xdr:rowOff>
    </xdr:from>
    <xdr:to>
      <xdr:col>46</xdr:col>
      <xdr:colOff>38100</xdr:colOff>
      <xdr:row>53</xdr:row>
      <xdr:rowOff>161559</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8699500" y="914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6636</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8922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158056</xdr:rowOff>
    </xdr:from>
    <xdr:to>
      <xdr:col>41</xdr:col>
      <xdr:colOff>50800</xdr:colOff>
      <xdr:row>55</xdr:row>
      <xdr:rowOff>109868</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flipV="1">
          <a:off x="6972300" y="9416356"/>
          <a:ext cx="889000" cy="123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97313</xdr:rowOff>
    </xdr:from>
    <xdr:to>
      <xdr:col>41</xdr:col>
      <xdr:colOff>101600</xdr:colOff>
      <xdr:row>54</xdr:row>
      <xdr:rowOff>27463</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7810500" y="9184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43990</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895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147307</xdr:rowOff>
    </xdr:from>
    <xdr:to>
      <xdr:col>36</xdr:col>
      <xdr:colOff>165100</xdr:colOff>
      <xdr:row>54</xdr:row>
      <xdr:rowOff>77457</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6921500" y="9234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93984</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009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80602</xdr:rowOff>
    </xdr:from>
    <xdr:to>
      <xdr:col>55</xdr:col>
      <xdr:colOff>50800</xdr:colOff>
      <xdr:row>53</xdr:row>
      <xdr:rowOff>10752</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10426700" y="8996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103479</xdr:rowOff>
    </xdr:from>
    <xdr:ext cx="534377" cy="259045"/>
    <xdr:sp macro="" textlink="">
      <xdr:nvSpPr>
        <xdr:cNvPr id="375" name="普通建設事業費該当値テキスト">
          <a:extLst>
            <a:ext uri="{FF2B5EF4-FFF2-40B4-BE49-F238E27FC236}">
              <a16:creationId xmlns:a16="http://schemas.microsoft.com/office/drawing/2014/main" id="{00000000-0008-0000-0600-000077010000}"/>
            </a:ext>
          </a:extLst>
        </xdr:cNvPr>
        <xdr:cNvSpPr txBox="1"/>
      </xdr:nvSpPr>
      <xdr:spPr>
        <a:xfrm>
          <a:off x="10528300" y="884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75207</xdr:rowOff>
    </xdr:from>
    <xdr:to>
      <xdr:col>50</xdr:col>
      <xdr:colOff>165100</xdr:colOff>
      <xdr:row>53</xdr:row>
      <xdr:rowOff>5357</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9588500" y="899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21884</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9372111" y="876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105976</xdr:rowOff>
    </xdr:from>
    <xdr:to>
      <xdr:col>46</xdr:col>
      <xdr:colOff>38100</xdr:colOff>
      <xdr:row>54</xdr:row>
      <xdr:rowOff>36126</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8699500" y="919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27253</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8483111" y="9285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107256</xdr:rowOff>
    </xdr:from>
    <xdr:to>
      <xdr:col>41</xdr:col>
      <xdr:colOff>101600</xdr:colOff>
      <xdr:row>55</xdr:row>
      <xdr:rowOff>37406</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7810500" y="936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28533</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7594111" y="9458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59068</xdr:rowOff>
    </xdr:from>
    <xdr:to>
      <xdr:col>36</xdr:col>
      <xdr:colOff>165100</xdr:colOff>
      <xdr:row>55</xdr:row>
      <xdr:rowOff>160668</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6921500" y="948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151795</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705111" y="9581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86299</xdr:rowOff>
    </xdr:from>
    <xdr:to>
      <xdr:col>54</xdr:col>
      <xdr:colOff>189865</xdr:colOff>
      <xdr:row>77</xdr:row>
      <xdr:rowOff>127172</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087799"/>
          <a:ext cx="1270" cy="1241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130999</xdr:rowOff>
    </xdr:from>
    <xdr:ext cx="469744"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332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127172</xdr:rowOff>
    </xdr:from>
    <xdr:to>
      <xdr:col>55</xdr:col>
      <xdr:colOff>88900</xdr:colOff>
      <xdr:row>77</xdr:row>
      <xdr:rowOff>127172</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32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32976</xdr:rowOff>
    </xdr:from>
    <xdr:ext cx="534377"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186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86299</xdr:rowOff>
    </xdr:from>
    <xdr:to>
      <xdr:col>55</xdr:col>
      <xdr:colOff>88900</xdr:colOff>
      <xdr:row>70</xdr:row>
      <xdr:rowOff>86299</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087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86299</xdr:rowOff>
    </xdr:from>
    <xdr:to>
      <xdr:col>55</xdr:col>
      <xdr:colOff>0</xdr:colOff>
      <xdr:row>70</xdr:row>
      <xdr:rowOff>125207</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9639300" y="12087799"/>
          <a:ext cx="838200" cy="38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129643</xdr:rowOff>
    </xdr:from>
    <xdr:ext cx="534377"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28169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151216</xdr:rowOff>
    </xdr:from>
    <xdr:to>
      <xdr:col>55</xdr:col>
      <xdr:colOff>50800</xdr:colOff>
      <xdr:row>75</xdr:row>
      <xdr:rowOff>81366</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283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125207</xdr:rowOff>
    </xdr:from>
    <xdr:to>
      <xdr:col>50</xdr:col>
      <xdr:colOff>114300</xdr:colOff>
      <xdr:row>71</xdr:row>
      <xdr:rowOff>91511</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8750300" y="12126707"/>
          <a:ext cx="889000" cy="13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53513</xdr:rowOff>
    </xdr:from>
    <xdr:to>
      <xdr:col>50</xdr:col>
      <xdr:colOff>165100</xdr:colOff>
      <xdr:row>74</xdr:row>
      <xdr:rowOff>155113</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274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146240</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2111" y="1283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91511</xdr:rowOff>
    </xdr:from>
    <xdr:to>
      <xdr:col>45</xdr:col>
      <xdr:colOff>177800</xdr:colOff>
      <xdr:row>72</xdr:row>
      <xdr:rowOff>168870</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7861300" y="12264461"/>
          <a:ext cx="889000" cy="248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42037</xdr:rowOff>
    </xdr:from>
    <xdr:to>
      <xdr:col>46</xdr:col>
      <xdr:colOff>38100</xdr:colOff>
      <xdr:row>74</xdr:row>
      <xdr:rowOff>143637</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2729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134764</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2822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154513</xdr:rowOff>
    </xdr:from>
    <xdr:to>
      <xdr:col>41</xdr:col>
      <xdr:colOff>50800</xdr:colOff>
      <xdr:row>72</xdr:row>
      <xdr:rowOff>168870</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a:off x="6972300" y="12498913"/>
          <a:ext cx="889000" cy="14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156017</xdr:rowOff>
    </xdr:from>
    <xdr:to>
      <xdr:col>41</xdr:col>
      <xdr:colOff>101600</xdr:colOff>
      <xdr:row>74</xdr:row>
      <xdr:rowOff>86167</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7810500" y="1267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77294</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276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109748</xdr:rowOff>
    </xdr:from>
    <xdr:to>
      <xdr:col>36</xdr:col>
      <xdr:colOff>165100</xdr:colOff>
      <xdr:row>74</xdr:row>
      <xdr:rowOff>39898</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6921500" y="12625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31025</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2718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35499</xdr:rowOff>
    </xdr:from>
    <xdr:to>
      <xdr:col>55</xdr:col>
      <xdr:colOff>50800</xdr:colOff>
      <xdr:row>70</xdr:row>
      <xdr:rowOff>137099</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10426700" y="1203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69</xdr:row>
      <xdr:rowOff>159976</xdr:rowOff>
    </xdr:from>
    <xdr:ext cx="534377" cy="259045"/>
    <xdr:sp macro="" textlink="">
      <xdr:nvSpPr>
        <xdr:cNvPr id="430" name="普通建設事業費 （ うち新規整備　）該当値テキスト">
          <a:extLst>
            <a:ext uri="{FF2B5EF4-FFF2-40B4-BE49-F238E27FC236}">
              <a16:creationId xmlns:a16="http://schemas.microsoft.com/office/drawing/2014/main" id="{00000000-0008-0000-0600-0000AE010000}"/>
            </a:ext>
          </a:extLst>
        </xdr:cNvPr>
        <xdr:cNvSpPr txBox="1"/>
      </xdr:nvSpPr>
      <xdr:spPr>
        <a:xfrm>
          <a:off x="10528300" y="1199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70</xdr:row>
      <xdr:rowOff>74407</xdr:rowOff>
    </xdr:from>
    <xdr:to>
      <xdr:col>50</xdr:col>
      <xdr:colOff>165100</xdr:colOff>
      <xdr:row>71</xdr:row>
      <xdr:rowOff>4557</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9588500" y="1207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69</xdr:row>
      <xdr:rowOff>21084</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9372111" y="11851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40711</xdr:rowOff>
    </xdr:from>
    <xdr:to>
      <xdr:col>46</xdr:col>
      <xdr:colOff>38100</xdr:colOff>
      <xdr:row>71</xdr:row>
      <xdr:rowOff>142311</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8699500" y="12213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69</xdr:row>
      <xdr:rowOff>158838</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483111" y="1198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118070</xdr:rowOff>
    </xdr:from>
    <xdr:to>
      <xdr:col>41</xdr:col>
      <xdr:colOff>101600</xdr:colOff>
      <xdr:row>73</xdr:row>
      <xdr:rowOff>48220</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7810500" y="1246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64747</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7594111" y="1223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103713</xdr:rowOff>
    </xdr:from>
    <xdr:to>
      <xdr:col>36</xdr:col>
      <xdr:colOff>165100</xdr:colOff>
      <xdr:row>73</xdr:row>
      <xdr:rowOff>33863</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6921500" y="1244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50390</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705111" y="1222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a:extLst>
            <a:ext uri="{FF2B5EF4-FFF2-40B4-BE49-F238E27FC236}">
              <a16:creationId xmlns:a16="http://schemas.microsoft.com/office/drawing/2014/main" id="{00000000-0008-0000-06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137903</xdr:rowOff>
    </xdr:from>
    <xdr:to>
      <xdr:col>54</xdr:col>
      <xdr:colOff>189865</xdr:colOff>
      <xdr:row>99</xdr:row>
      <xdr:rowOff>23147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10475595" y="15568403"/>
          <a:ext cx="1270" cy="1428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26974</xdr:rowOff>
    </xdr:from>
    <xdr:ext cx="534377" cy="259045"/>
    <xdr:sp macro="" textlink="">
      <xdr:nvSpPr>
        <xdr:cNvPr id="466" name="普通建設事業費 （ うち更新整備　）最小値テキスト">
          <a:extLst>
            <a:ext uri="{FF2B5EF4-FFF2-40B4-BE49-F238E27FC236}">
              <a16:creationId xmlns:a16="http://schemas.microsoft.com/office/drawing/2014/main" id="{00000000-0008-0000-0600-0000D2010000}"/>
            </a:ext>
          </a:extLst>
        </xdr:cNvPr>
        <xdr:cNvSpPr txBox="1"/>
      </xdr:nvSpPr>
      <xdr:spPr>
        <a:xfrm>
          <a:off x="10528300" y="1700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23147</xdr:rowOff>
    </xdr:from>
    <xdr:to>
      <xdr:col>55</xdr:col>
      <xdr:colOff>88900</xdr:colOff>
      <xdr:row>99</xdr:row>
      <xdr:rowOff>23147</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699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84580</xdr:rowOff>
    </xdr:from>
    <xdr:ext cx="534377" cy="259045"/>
    <xdr:sp macro="" textlink="">
      <xdr:nvSpPr>
        <xdr:cNvPr id="468" name="普通建設事業費 （ うち更新整備　）最大値テキスト">
          <a:extLst>
            <a:ext uri="{FF2B5EF4-FFF2-40B4-BE49-F238E27FC236}">
              <a16:creationId xmlns:a16="http://schemas.microsoft.com/office/drawing/2014/main" id="{00000000-0008-0000-0600-0000D4010000}"/>
            </a:ext>
          </a:extLst>
        </xdr:cNvPr>
        <xdr:cNvSpPr txBox="1"/>
      </xdr:nvSpPr>
      <xdr:spPr>
        <a:xfrm>
          <a:off x="10528300" y="1534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137903</xdr:rowOff>
    </xdr:from>
    <xdr:to>
      <xdr:col>55</xdr:col>
      <xdr:colOff>88900</xdr:colOff>
      <xdr:row>90</xdr:row>
      <xdr:rowOff>137903</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556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99140</xdr:rowOff>
    </xdr:from>
    <xdr:to>
      <xdr:col>55</xdr:col>
      <xdr:colOff>0</xdr:colOff>
      <xdr:row>96</xdr:row>
      <xdr:rowOff>120628</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9639300" y="16558340"/>
          <a:ext cx="838200" cy="2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120953</xdr:rowOff>
    </xdr:from>
    <xdr:ext cx="534377" cy="259045"/>
    <xdr:sp macro="" textlink="">
      <xdr:nvSpPr>
        <xdr:cNvPr id="471" name="普通建設事業費 （ うち更新整備　）平均値テキスト">
          <a:extLst>
            <a:ext uri="{FF2B5EF4-FFF2-40B4-BE49-F238E27FC236}">
              <a16:creationId xmlns:a16="http://schemas.microsoft.com/office/drawing/2014/main" id="{00000000-0008-0000-0600-0000D7010000}"/>
            </a:ext>
          </a:extLst>
        </xdr:cNvPr>
        <xdr:cNvSpPr txBox="1"/>
      </xdr:nvSpPr>
      <xdr:spPr>
        <a:xfrm>
          <a:off x="10528300" y="160658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98076</xdr:rowOff>
    </xdr:from>
    <xdr:to>
      <xdr:col>55</xdr:col>
      <xdr:colOff>50800</xdr:colOff>
      <xdr:row>95</xdr:row>
      <xdr:rowOff>28226</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10426700" y="1621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120628</xdr:rowOff>
    </xdr:from>
    <xdr:to>
      <xdr:col>50</xdr:col>
      <xdr:colOff>114300</xdr:colOff>
      <xdr:row>97</xdr:row>
      <xdr:rowOff>94960</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8750300" y="16579828"/>
          <a:ext cx="889000" cy="145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40469</xdr:rowOff>
    </xdr:from>
    <xdr:to>
      <xdr:col>50</xdr:col>
      <xdr:colOff>165100</xdr:colOff>
      <xdr:row>95</xdr:row>
      <xdr:rowOff>142069</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9588500" y="1632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158596</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10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94960</xdr:rowOff>
    </xdr:from>
    <xdr:to>
      <xdr:col>45</xdr:col>
      <xdr:colOff>177800</xdr:colOff>
      <xdr:row>97</xdr:row>
      <xdr:rowOff>165238</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7861300" y="16725610"/>
          <a:ext cx="889000" cy="70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63852</xdr:rowOff>
    </xdr:from>
    <xdr:to>
      <xdr:col>46</xdr:col>
      <xdr:colOff>38100</xdr:colOff>
      <xdr:row>95</xdr:row>
      <xdr:rowOff>165452</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8699500" y="1635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10529</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483111" y="16126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165238</xdr:rowOff>
    </xdr:from>
    <xdr:to>
      <xdr:col>41</xdr:col>
      <xdr:colOff>50800</xdr:colOff>
      <xdr:row>98</xdr:row>
      <xdr:rowOff>100609</xdr:rowOff>
    </xdr:to>
    <xdr:cxnSp macro="">
      <xdr:nvCxnSpPr>
        <xdr:cNvPr id="479" name="直線コネクタ 478">
          <a:extLst>
            <a:ext uri="{FF2B5EF4-FFF2-40B4-BE49-F238E27FC236}">
              <a16:creationId xmlns:a16="http://schemas.microsoft.com/office/drawing/2014/main" id="{00000000-0008-0000-0600-0000DF010000}"/>
            </a:ext>
          </a:extLst>
        </xdr:cNvPr>
        <xdr:cNvCxnSpPr/>
      </xdr:nvCxnSpPr>
      <xdr:spPr>
        <a:xfrm flipV="1">
          <a:off x="6972300" y="16795888"/>
          <a:ext cx="889000" cy="106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138604</xdr:rowOff>
    </xdr:from>
    <xdr:to>
      <xdr:col>41</xdr:col>
      <xdr:colOff>101600</xdr:colOff>
      <xdr:row>96</xdr:row>
      <xdr:rowOff>68754</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7810500" y="1642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85281</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20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64994</xdr:rowOff>
    </xdr:from>
    <xdr:to>
      <xdr:col>36</xdr:col>
      <xdr:colOff>165100</xdr:colOff>
      <xdr:row>96</xdr:row>
      <xdr:rowOff>166594</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6921500" y="1652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11671</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29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48340</xdr:rowOff>
    </xdr:from>
    <xdr:to>
      <xdr:col>55</xdr:col>
      <xdr:colOff>50800</xdr:colOff>
      <xdr:row>96</xdr:row>
      <xdr:rowOff>149940</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10426700" y="1650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26767</xdr:rowOff>
    </xdr:from>
    <xdr:ext cx="534377" cy="259045"/>
    <xdr:sp macro="" textlink="">
      <xdr:nvSpPr>
        <xdr:cNvPr id="490" name="普通建設事業費 （ うち更新整備　）該当値テキスト">
          <a:extLst>
            <a:ext uri="{FF2B5EF4-FFF2-40B4-BE49-F238E27FC236}">
              <a16:creationId xmlns:a16="http://schemas.microsoft.com/office/drawing/2014/main" id="{00000000-0008-0000-0600-0000EA010000}"/>
            </a:ext>
          </a:extLst>
        </xdr:cNvPr>
        <xdr:cNvSpPr txBox="1"/>
      </xdr:nvSpPr>
      <xdr:spPr>
        <a:xfrm>
          <a:off x="10528300" y="16485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69828</xdr:rowOff>
    </xdr:from>
    <xdr:to>
      <xdr:col>50</xdr:col>
      <xdr:colOff>165100</xdr:colOff>
      <xdr:row>96</xdr:row>
      <xdr:rowOff>171428</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9588500" y="1652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162555</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9372111" y="16621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44160</xdr:rowOff>
    </xdr:from>
    <xdr:to>
      <xdr:col>46</xdr:col>
      <xdr:colOff>38100</xdr:colOff>
      <xdr:row>97</xdr:row>
      <xdr:rowOff>145760</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8699500" y="1667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136887</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8483111" y="1676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114438</xdr:rowOff>
    </xdr:from>
    <xdr:to>
      <xdr:col>41</xdr:col>
      <xdr:colOff>101600</xdr:colOff>
      <xdr:row>98</xdr:row>
      <xdr:rowOff>44588</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7810500" y="1674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35715</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7594111" y="1683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49809</xdr:rowOff>
    </xdr:from>
    <xdr:to>
      <xdr:col>36</xdr:col>
      <xdr:colOff>165100</xdr:colOff>
      <xdr:row>98</xdr:row>
      <xdr:rowOff>151409</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6921500" y="1685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142536</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6705111" y="16944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21970</xdr:rowOff>
    </xdr:from>
    <xdr:ext cx="46717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78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3" name="災害復旧事業費グラフ枠">
          <a:extLst>
            <a:ext uri="{FF2B5EF4-FFF2-40B4-BE49-F238E27FC236}">
              <a16:creationId xmlns:a16="http://schemas.microsoft.com/office/drawing/2014/main" id="{00000000-0008-0000-0600-00000B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52015</xdr:rowOff>
    </xdr:from>
    <xdr:to>
      <xdr:col>85</xdr:col>
      <xdr:colOff>126364</xdr:colOff>
      <xdr:row>39</xdr:row>
      <xdr:rowOff>98878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6317595" y="5366965"/>
          <a:ext cx="1269" cy="1418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5" name="災害復旧事業費最小値テキスト">
          <a:extLst>
            <a:ext uri="{FF2B5EF4-FFF2-40B4-BE49-F238E27FC236}">
              <a16:creationId xmlns:a16="http://schemas.microsoft.com/office/drawing/2014/main" id="{00000000-0008-0000-0600-00000D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170142</xdr:rowOff>
    </xdr:from>
    <xdr:ext cx="469744" cy="259045"/>
    <xdr:sp macro="" textlink="">
      <xdr:nvSpPr>
        <xdr:cNvPr id="527" name="災害復旧事業費最大値テキスト">
          <a:extLst>
            <a:ext uri="{FF2B5EF4-FFF2-40B4-BE49-F238E27FC236}">
              <a16:creationId xmlns:a16="http://schemas.microsoft.com/office/drawing/2014/main" id="{00000000-0008-0000-0600-00000F020000}"/>
            </a:ext>
          </a:extLst>
        </xdr:cNvPr>
        <xdr:cNvSpPr txBox="1"/>
      </xdr:nvSpPr>
      <xdr:spPr>
        <a:xfrm>
          <a:off x="16370300" y="5142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52015</xdr:rowOff>
    </xdr:from>
    <xdr:to>
      <xdr:col>86</xdr:col>
      <xdr:colOff>25400</xdr:colOff>
      <xdr:row>31</xdr:row>
      <xdr:rowOff>52015</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6230600" y="5366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145578</xdr:rowOff>
    </xdr:from>
    <xdr:to>
      <xdr:col>85</xdr:col>
      <xdr:colOff>127000</xdr:colOff>
      <xdr:row>35</xdr:row>
      <xdr:rowOff>50709</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5481300" y="5803428"/>
          <a:ext cx="838200" cy="248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54917</xdr:rowOff>
    </xdr:from>
    <xdr:ext cx="378565" cy="259045"/>
    <xdr:sp macro="" textlink="">
      <xdr:nvSpPr>
        <xdr:cNvPr id="530" name="災害復旧事業費平均値テキスト">
          <a:extLst>
            <a:ext uri="{FF2B5EF4-FFF2-40B4-BE49-F238E27FC236}">
              <a16:creationId xmlns:a16="http://schemas.microsoft.com/office/drawing/2014/main" id="{00000000-0008-0000-0600-000012020000}"/>
            </a:ext>
          </a:extLst>
        </xdr:cNvPr>
        <xdr:cNvSpPr txBox="1"/>
      </xdr:nvSpPr>
      <xdr:spPr>
        <a:xfrm>
          <a:off x="16370300" y="65700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76490</xdr:rowOff>
    </xdr:from>
    <xdr:to>
      <xdr:col>85</xdr:col>
      <xdr:colOff>177800</xdr:colOff>
      <xdr:row>39</xdr:row>
      <xdr:rowOff>6640</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6268700" y="659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145578</xdr:rowOff>
    </xdr:from>
    <xdr:to>
      <xdr:col>81</xdr:col>
      <xdr:colOff>50800</xdr:colOff>
      <xdr:row>35</xdr:row>
      <xdr:rowOff>417</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flipV="1">
          <a:off x="14592300" y="5803428"/>
          <a:ext cx="889000" cy="197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70776</xdr:rowOff>
    </xdr:from>
    <xdr:to>
      <xdr:col>81</xdr:col>
      <xdr:colOff>101600</xdr:colOff>
      <xdr:row>39</xdr:row>
      <xdr:rowOff>926</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5430500" y="65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163503</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2017" y="66786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90061</xdr:rowOff>
    </xdr:from>
    <xdr:to>
      <xdr:col>76</xdr:col>
      <xdr:colOff>114300</xdr:colOff>
      <xdr:row>35</xdr:row>
      <xdr:rowOff>417</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3703300" y="5747911"/>
          <a:ext cx="889000" cy="25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563</xdr:rowOff>
    </xdr:from>
    <xdr:to>
      <xdr:col>76</xdr:col>
      <xdr:colOff>165100</xdr:colOff>
      <xdr:row>38</xdr:row>
      <xdr:rowOff>102163</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4541500" y="651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93290</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357428" y="6608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166152</xdr:rowOff>
    </xdr:from>
    <xdr:to>
      <xdr:col>71</xdr:col>
      <xdr:colOff>177800</xdr:colOff>
      <xdr:row>33</xdr:row>
      <xdr:rowOff>90061</xdr:rowOff>
    </xdr:to>
    <xdr:cxnSp macro="">
      <xdr:nvCxnSpPr>
        <xdr:cNvPr id="538" name="直線コネクタ 537">
          <a:extLst>
            <a:ext uri="{FF2B5EF4-FFF2-40B4-BE49-F238E27FC236}">
              <a16:creationId xmlns:a16="http://schemas.microsoft.com/office/drawing/2014/main" id="{00000000-0008-0000-0600-00001A020000}"/>
            </a:ext>
          </a:extLst>
        </xdr:cNvPr>
        <xdr:cNvCxnSpPr/>
      </xdr:nvCxnSpPr>
      <xdr:spPr>
        <a:xfrm>
          <a:off x="12814300" y="5652552"/>
          <a:ext cx="889000" cy="95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118455</xdr:rowOff>
    </xdr:from>
    <xdr:to>
      <xdr:col>72</xdr:col>
      <xdr:colOff>38100</xdr:colOff>
      <xdr:row>38</xdr:row>
      <xdr:rowOff>48605</xdr:rowOff>
    </xdr:to>
    <xdr:sp macro="" textlink="">
      <xdr:nvSpPr>
        <xdr:cNvPr id="539" name="フローチャート: 判断 538">
          <a:extLst>
            <a:ext uri="{FF2B5EF4-FFF2-40B4-BE49-F238E27FC236}">
              <a16:creationId xmlns:a16="http://schemas.microsoft.com/office/drawing/2014/main" id="{00000000-0008-0000-0600-00001B020000}"/>
            </a:ext>
          </a:extLst>
        </xdr:cNvPr>
        <xdr:cNvSpPr/>
      </xdr:nvSpPr>
      <xdr:spPr>
        <a:xfrm>
          <a:off x="13652500" y="646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39732</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68428" y="6554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154541</xdr:rowOff>
    </xdr:from>
    <xdr:to>
      <xdr:col>67</xdr:col>
      <xdr:colOff>101600</xdr:colOff>
      <xdr:row>38</xdr:row>
      <xdr:rowOff>84691</xdr:rowOff>
    </xdr:to>
    <xdr:sp macro="" textlink="">
      <xdr:nvSpPr>
        <xdr:cNvPr id="541" name="フローチャート: 判断 540">
          <a:extLst>
            <a:ext uri="{FF2B5EF4-FFF2-40B4-BE49-F238E27FC236}">
              <a16:creationId xmlns:a16="http://schemas.microsoft.com/office/drawing/2014/main" id="{00000000-0008-0000-0600-00001D020000}"/>
            </a:ext>
          </a:extLst>
        </xdr:cNvPr>
        <xdr:cNvSpPr/>
      </xdr:nvSpPr>
      <xdr:spPr>
        <a:xfrm>
          <a:off x="12763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75818</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79428" y="6590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171359</xdr:rowOff>
    </xdr:from>
    <xdr:to>
      <xdr:col>85</xdr:col>
      <xdr:colOff>177800</xdr:colOff>
      <xdr:row>35</xdr:row>
      <xdr:rowOff>101509</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6268700" y="600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22786</xdr:rowOff>
    </xdr:from>
    <xdr:ext cx="469744" cy="259045"/>
    <xdr:sp macro="" textlink="">
      <xdr:nvSpPr>
        <xdr:cNvPr id="549" name="災害復旧事業費該当値テキスト">
          <a:extLst>
            <a:ext uri="{FF2B5EF4-FFF2-40B4-BE49-F238E27FC236}">
              <a16:creationId xmlns:a16="http://schemas.microsoft.com/office/drawing/2014/main" id="{00000000-0008-0000-0600-000025020000}"/>
            </a:ext>
          </a:extLst>
        </xdr:cNvPr>
        <xdr:cNvSpPr txBox="1"/>
      </xdr:nvSpPr>
      <xdr:spPr>
        <a:xfrm>
          <a:off x="16370300" y="5852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94778</xdr:rowOff>
    </xdr:from>
    <xdr:to>
      <xdr:col>81</xdr:col>
      <xdr:colOff>101600</xdr:colOff>
      <xdr:row>34</xdr:row>
      <xdr:rowOff>24928</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5430500" y="57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32</xdr:row>
      <xdr:rowOff>41455</xdr:rowOff>
    </xdr:from>
    <xdr:ext cx="469744"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5246428" y="5527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121067</xdr:rowOff>
    </xdr:from>
    <xdr:to>
      <xdr:col>76</xdr:col>
      <xdr:colOff>165100</xdr:colOff>
      <xdr:row>35</xdr:row>
      <xdr:rowOff>51217</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4541500" y="5950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33</xdr:row>
      <xdr:rowOff>67744</xdr:rowOff>
    </xdr:from>
    <xdr:ext cx="469744"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4357428" y="5725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39261</xdr:rowOff>
    </xdr:from>
    <xdr:to>
      <xdr:col>72</xdr:col>
      <xdr:colOff>38100</xdr:colOff>
      <xdr:row>33</xdr:row>
      <xdr:rowOff>140861</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3652500" y="569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31</xdr:row>
      <xdr:rowOff>157388</xdr:rowOff>
    </xdr:from>
    <xdr:ext cx="469744"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3468428" y="547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115352</xdr:rowOff>
    </xdr:from>
    <xdr:to>
      <xdr:col>67</xdr:col>
      <xdr:colOff>101600</xdr:colOff>
      <xdr:row>33</xdr:row>
      <xdr:rowOff>45502</xdr:rowOff>
    </xdr:to>
    <xdr:sp macro="" textlink="">
      <xdr:nvSpPr>
        <xdr:cNvPr id="556" name="楕円 555">
          <a:extLst>
            <a:ext uri="{FF2B5EF4-FFF2-40B4-BE49-F238E27FC236}">
              <a16:creationId xmlns:a16="http://schemas.microsoft.com/office/drawing/2014/main" id="{00000000-0008-0000-0600-00002C020000}"/>
            </a:ext>
          </a:extLst>
        </xdr:cNvPr>
        <xdr:cNvSpPr/>
      </xdr:nvSpPr>
      <xdr:spPr>
        <a:xfrm>
          <a:off x="12763500" y="5601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31</xdr:row>
      <xdr:rowOff>62029</xdr:rowOff>
    </xdr:from>
    <xdr:ext cx="469744"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579428" y="5376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失業対策事業費グラフ枠">
          <a:extLst>
            <a:ext uri="{FF2B5EF4-FFF2-40B4-BE49-F238E27FC236}">
              <a16:creationId xmlns:a16="http://schemas.microsoft.com/office/drawing/2014/main" id="{00000000-0008-0000-06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4" name="失業対策事業費最小値テキスト">
          <a:extLst>
            <a:ext uri="{FF2B5EF4-FFF2-40B4-BE49-F238E27FC236}">
              <a16:creationId xmlns:a16="http://schemas.microsoft.com/office/drawing/2014/main" id="{00000000-0008-0000-0600-00003E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6" name="失業対策事業費最大値テキスト">
          <a:extLst>
            <a:ext uri="{FF2B5EF4-FFF2-40B4-BE49-F238E27FC236}">
              <a16:creationId xmlns:a16="http://schemas.microsoft.com/office/drawing/2014/main" id="{00000000-0008-0000-0600-000040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9" name="失業対策事業費平均値テキスト">
          <a:extLst>
            <a:ext uri="{FF2B5EF4-FFF2-40B4-BE49-F238E27FC236}">
              <a16:creationId xmlns:a16="http://schemas.microsoft.com/office/drawing/2014/main" id="{00000000-0008-0000-0600-000043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7" name="直線コネクタ 586">
          <a:extLst>
            <a:ext uri="{FF2B5EF4-FFF2-40B4-BE49-F238E27FC236}">
              <a16:creationId xmlns:a16="http://schemas.microsoft.com/office/drawing/2014/main" id="{00000000-0008-0000-0600-00004B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フローチャート: 判断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8" name="失業対策事業費該当値テキスト">
          <a:extLst>
            <a:ext uri="{FF2B5EF4-FFF2-40B4-BE49-F238E27FC236}">
              <a16:creationId xmlns:a16="http://schemas.microsoft.com/office/drawing/2014/main" id="{00000000-0008-0000-0600-000056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5" name="楕円 604">
          <a:extLst>
            <a:ext uri="{FF2B5EF4-FFF2-40B4-BE49-F238E27FC236}">
              <a16:creationId xmlns:a16="http://schemas.microsoft.com/office/drawing/2014/main" id="{00000000-0008-0000-0600-00005D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公債費グラフ枠">
          <a:extLst>
            <a:ext uri="{FF2B5EF4-FFF2-40B4-BE49-F238E27FC236}">
              <a16:creationId xmlns:a16="http://schemas.microsoft.com/office/drawing/2014/main" id="{00000000-0008-0000-06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150025</xdr:rowOff>
    </xdr:from>
    <xdr:to>
      <xdr:col>85</xdr:col>
      <xdr:colOff>126364</xdr:colOff>
      <xdr:row>79</xdr:row>
      <xdr:rowOff>2693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6317595" y="12322975"/>
          <a:ext cx="1269" cy="1224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6520</xdr:rowOff>
    </xdr:from>
    <xdr:ext cx="534377" cy="259045"/>
    <xdr:sp macro="" textlink="">
      <xdr:nvSpPr>
        <xdr:cNvPr id="632" name="公債費最小値テキスト">
          <a:extLst>
            <a:ext uri="{FF2B5EF4-FFF2-40B4-BE49-F238E27FC236}">
              <a16:creationId xmlns:a16="http://schemas.microsoft.com/office/drawing/2014/main" id="{00000000-0008-0000-0600-000078020000}"/>
            </a:ext>
          </a:extLst>
        </xdr:cNvPr>
        <xdr:cNvSpPr txBox="1"/>
      </xdr:nvSpPr>
      <xdr:spPr>
        <a:xfrm>
          <a:off x="16370300" y="13551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2693</xdr:rowOff>
    </xdr:from>
    <xdr:to>
      <xdr:col>86</xdr:col>
      <xdr:colOff>25400</xdr:colOff>
      <xdr:row>79</xdr:row>
      <xdr:rowOff>2693</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3547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96702</xdr:rowOff>
    </xdr:from>
    <xdr:ext cx="534377" cy="259045"/>
    <xdr:sp macro="" textlink="">
      <xdr:nvSpPr>
        <xdr:cNvPr id="634" name="公債費最大値テキスト">
          <a:extLst>
            <a:ext uri="{FF2B5EF4-FFF2-40B4-BE49-F238E27FC236}">
              <a16:creationId xmlns:a16="http://schemas.microsoft.com/office/drawing/2014/main" id="{00000000-0008-0000-0600-00007A020000}"/>
            </a:ext>
          </a:extLst>
        </xdr:cNvPr>
        <xdr:cNvSpPr txBox="1"/>
      </xdr:nvSpPr>
      <xdr:spPr>
        <a:xfrm>
          <a:off x="16370300" y="12098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150025</xdr:rowOff>
    </xdr:from>
    <xdr:to>
      <xdr:col>86</xdr:col>
      <xdr:colOff>25400</xdr:colOff>
      <xdr:row>71</xdr:row>
      <xdr:rowOff>150025</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6230600" y="12322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82169</xdr:rowOff>
    </xdr:from>
    <xdr:to>
      <xdr:col>85</xdr:col>
      <xdr:colOff>127000</xdr:colOff>
      <xdr:row>74</xdr:row>
      <xdr:rowOff>151778</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5481300" y="12769469"/>
          <a:ext cx="838200" cy="69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1376</xdr:rowOff>
    </xdr:from>
    <xdr:ext cx="534377" cy="259045"/>
    <xdr:sp macro="" textlink="">
      <xdr:nvSpPr>
        <xdr:cNvPr id="637" name="公債費平均値テキスト">
          <a:extLst>
            <a:ext uri="{FF2B5EF4-FFF2-40B4-BE49-F238E27FC236}">
              <a16:creationId xmlns:a16="http://schemas.microsoft.com/office/drawing/2014/main" id="{00000000-0008-0000-0600-00007D020000}"/>
            </a:ext>
          </a:extLst>
        </xdr:cNvPr>
        <xdr:cNvSpPr txBox="1"/>
      </xdr:nvSpPr>
      <xdr:spPr>
        <a:xfrm>
          <a:off x="16370300" y="128601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22949</xdr:rowOff>
    </xdr:from>
    <xdr:to>
      <xdr:col>85</xdr:col>
      <xdr:colOff>177800</xdr:colOff>
      <xdr:row>75</xdr:row>
      <xdr:rowOff>124549</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6268700" y="1288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82169</xdr:rowOff>
    </xdr:from>
    <xdr:to>
      <xdr:col>81</xdr:col>
      <xdr:colOff>50800</xdr:colOff>
      <xdr:row>75</xdr:row>
      <xdr:rowOff>54775</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4592300" y="12769469"/>
          <a:ext cx="889000" cy="14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168453</xdr:rowOff>
    </xdr:from>
    <xdr:to>
      <xdr:col>81</xdr:col>
      <xdr:colOff>101600</xdr:colOff>
      <xdr:row>75</xdr:row>
      <xdr:rowOff>98603</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5430500" y="1285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89730</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14111" y="1294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83579</xdr:rowOff>
    </xdr:from>
    <xdr:to>
      <xdr:col>76</xdr:col>
      <xdr:colOff>114300</xdr:colOff>
      <xdr:row>75</xdr:row>
      <xdr:rowOff>54775</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a:off x="13703300" y="12770879"/>
          <a:ext cx="889000" cy="142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88595</xdr:rowOff>
    </xdr:from>
    <xdr:to>
      <xdr:col>76</xdr:col>
      <xdr:colOff>165100</xdr:colOff>
      <xdr:row>76</xdr:row>
      <xdr:rowOff>18746</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4541500" y="129473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9872</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040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83579</xdr:rowOff>
    </xdr:from>
    <xdr:to>
      <xdr:col>71</xdr:col>
      <xdr:colOff>177800</xdr:colOff>
      <xdr:row>74</xdr:row>
      <xdr:rowOff>103619</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flipV="1">
          <a:off x="12814300" y="12770879"/>
          <a:ext cx="889000" cy="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28131</xdr:rowOff>
    </xdr:from>
    <xdr:to>
      <xdr:col>72</xdr:col>
      <xdr:colOff>38100</xdr:colOff>
      <xdr:row>75</xdr:row>
      <xdr:rowOff>129731</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3652500" y="12886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120857</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2979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143611</xdr:rowOff>
    </xdr:from>
    <xdr:to>
      <xdr:col>67</xdr:col>
      <xdr:colOff>101600</xdr:colOff>
      <xdr:row>75</xdr:row>
      <xdr:rowOff>73761</xdr:rowOff>
    </xdr:to>
    <xdr:sp macro="" textlink="">
      <xdr:nvSpPr>
        <xdr:cNvPr id="648" name="フローチャート: 判断 647">
          <a:extLst>
            <a:ext uri="{FF2B5EF4-FFF2-40B4-BE49-F238E27FC236}">
              <a16:creationId xmlns:a16="http://schemas.microsoft.com/office/drawing/2014/main" id="{00000000-0008-0000-0600-000088020000}"/>
            </a:ext>
          </a:extLst>
        </xdr:cNvPr>
        <xdr:cNvSpPr/>
      </xdr:nvSpPr>
      <xdr:spPr>
        <a:xfrm>
          <a:off x="12763500" y="1283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64888</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2923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100978</xdr:rowOff>
    </xdr:from>
    <xdr:to>
      <xdr:col>85</xdr:col>
      <xdr:colOff>177800</xdr:colOff>
      <xdr:row>75</xdr:row>
      <xdr:rowOff>31128</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6268700" y="1278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123855</xdr:rowOff>
    </xdr:from>
    <xdr:ext cx="534377" cy="259045"/>
    <xdr:sp macro="" textlink="">
      <xdr:nvSpPr>
        <xdr:cNvPr id="656" name="公債費該当値テキスト">
          <a:extLst>
            <a:ext uri="{FF2B5EF4-FFF2-40B4-BE49-F238E27FC236}">
              <a16:creationId xmlns:a16="http://schemas.microsoft.com/office/drawing/2014/main" id="{00000000-0008-0000-0600-000090020000}"/>
            </a:ext>
          </a:extLst>
        </xdr:cNvPr>
        <xdr:cNvSpPr txBox="1"/>
      </xdr:nvSpPr>
      <xdr:spPr>
        <a:xfrm>
          <a:off x="16370300" y="12639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31369</xdr:rowOff>
    </xdr:from>
    <xdr:to>
      <xdr:col>81</xdr:col>
      <xdr:colOff>101600</xdr:colOff>
      <xdr:row>74</xdr:row>
      <xdr:rowOff>132969</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5430500" y="1271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149496</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5214111" y="1249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3975</xdr:rowOff>
    </xdr:from>
    <xdr:to>
      <xdr:col>76</xdr:col>
      <xdr:colOff>165100</xdr:colOff>
      <xdr:row>75</xdr:row>
      <xdr:rowOff>105575</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4541500" y="1286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122102</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4325111" y="1263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32779</xdr:rowOff>
    </xdr:from>
    <xdr:to>
      <xdr:col>72</xdr:col>
      <xdr:colOff>38100</xdr:colOff>
      <xdr:row>74</xdr:row>
      <xdr:rowOff>134379</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3652500" y="12720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150906</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3436111" y="12495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52819</xdr:rowOff>
    </xdr:from>
    <xdr:to>
      <xdr:col>67</xdr:col>
      <xdr:colOff>101600</xdr:colOff>
      <xdr:row>74</xdr:row>
      <xdr:rowOff>154419</xdr:rowOff>
    </xdr:to>
    <xdr:sp macro="" textlink="">
      <xdr:nvSpPr>
        <xdr:cNvPr id="663" name="楕円 662">
          <a:extLst>
            <a:ext uri="{FF2B5EF4-FFF2-40B4-BE49-F238E27FC236}">
              <a16:creationId xmlns:a16="http://schemas.microsoft.com/office/drawing/2014/main" id="{00000000-0008-0000-0600-000097020000}"/>
            </a:ext>
          </a:extLst>
        </xdr:cNvPr>
        <xdr:cNvSpPr/>
      </xdr:nvSpPr>
      <xdr:spPr>
        <a:xfrm>
          <a:off x="12763500" y="12740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170946</xdr:rowOff>
    </xdr:from>
    <xdr:ext cx="534377"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547111" y="12515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35577</xdr:rowOff>
    </xdr:from>
    <xdr:ext cx="46717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積立金グラフ枠">
          <a:extLst>
            <a:ext uri="{FF2B5EF4-FFF2-40B4-BE49-F238E27FC236}">
              <a16:creationId xmlns:a16="http://schemas.microsoft.com/office/drawing/2014/main" id="{00000000-0008-0000-06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129718</xdr:rowOff>
    </xdr:from>
    <xdr:to>
      <xdr:col>85</xdr:col>
      <xdr:colOff>126364</xdr:colOff>
      <xdr:row>98</xdr:row>
      <xdr:rowOff>87122</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6317595" y="15388768"/>
          <a:ext cx="1269" cy="1500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90949</xdr:rowOff>
    </xdr:from>
    <xdr:ext cx="469744" cy="259045"/>
    <xdr:sp macro="" textlink="">
      <xdr:nvSpPr>
        <xdr:cNvPr id="689" name="積立金最小値テキスト">
          <a:extLst>
            <a:ext uri="{FF2B5EF4-FFF2-40B4-BE49-F238E27FC236}">
              <a16:creationId xmlns:a16="http://schemas.microsoft.com/office/drawing/2014/main" id="{00000000-0008-0000-0600-0000B1020000}"/>
            </a:ext>
          </a:extLst>
        </xdr:cNvPr>
        <xdr:cNvSpPr txBox="1"/>
      </xdr:nvSpPr>
      <xdr:spPr>
        <a:xfrm>
          <a:off x="16370300" y="16893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87122</xdr:rowOff>
    </xdr:from>
    <xdr:to>
      <xdr:col>86</xdr:col>
      <xdr:colOff>25400</xdr:colOff>
      <xdr:row>98</xdr:row>
      <xdr:rowOff>87122</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6230600" y="16889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76395</xdr:rowOff>
    </xdr:from>
    <xdr:ext cx="534377" cy="259045"/>
    <xdr:sp macro="" textlink="">
      <xdr:nvSpPr>
        <xdr:cNvPr id="691" name="積立金最大値テキスト">
          <a:extLst>
            <a:ext uri="{FF2B5EF4-FFF2-40B4-BE49-F238E27FC236}">
              <a16:creationId xmlns:a16="http://schemas.microsoft.com/office/drawing/2014/main" id="{00000000-0008-0000-0600-0000B3020000}"/>
            </a:ext>
          </a:extLst>
        </xdr:cNvPr>
        <xdr:cNvSpPr txBox="1"/>
      </xdr:nvSpPr>
      <xdr:spPr>
        <a:xfrm>
          <a:off x="16370300" y="1516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129718</xdr:rowOff>
    </xdr:from>
    <xdr:to>
      <xdr:col>86</xdr:col>
      <xdr:colOff>25400</xdr:colOff>
      <xdr:row>89</xdr:row>
      <xdr:rowOff>129718</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6230600" y="15388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118135</xdr:rowOff>
    </xdr:from>
    <xdr:to>
      <xdr:col>85</xdr:col>
      <xdr:colOff>127000</xdr:colOff>
      <xdr:row>98</xdr:row>
      <xdr:rowOff>13818</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5481300" y="16405885"/>
          <a:ext cx="838200" cy="410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131436</xdr:rowOff>
    </xdr:from>
    <xdr:ext cx="469744" cy="259045"/>
    <xdr:sp macro="" textlink="">
      <xdr:nvSpPr>
        <xdr:cNvPr id="694" name="積立金平均値テキスト">
          <a:extLst>
            <a:ext uri="{FF2B5EF4-FFF2-40B4-BE49-F238E27FC236}">
              <a16:creationId xmlns:a16="http://schemas.microsoft.com/office/drawing/2014/main" id="{00000000-0008-0000-0600-0000B6020000}"/>
            </a:ext>
          </a:extLst>
        </xdr:cNvPr>
        <xdr:cNvSpPr txBox="1"/>
      </xdr:nvSpPr>
      <xdr:spPr>
        <a:xfrm>
          <a:off x="16370300" y="160762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108559</xdr:rowOff>
    </xdr:from>
    <xdr:to>
      <xdr:col>85</xdr:col>
      <xdr:colOff>177800</xdr:colOff>
      <xdr:row>95</xdr:row>
      <xdr:rowOff>38709</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6268700" y="16224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118135</xdr:rowOff>
    </xdr:from>
    <xdr:to>
      <xdr:col>81</xdr:col>
      <xdr:colOff>50800</xdr:colOff>
      <xdr:row>98</xdr:row>
      <xdr:rowOff>24561</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4592300" y="16405885"/>
          <a:ext cx="889000" cy="420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130124</xdr:rowOff>
    </xdr:from>
    <xdr:to>
      <xdr:col>81</xdr:col>
      <xdr:colOff>101600</xdr:colOff>
      <xdr:row>94</xdr:row>
      <xdr:rowOff>60274</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5430500" y="1607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76801</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14111" y="1585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24561</xdr:rowOff>
    </xdr:from>
    <xdr:to>
      <xdr:col>76</xdr:col>
      <xdr:colOff>114300</xdr:colOff>
      <xdr:row>98</xdr:row>
      <xdr:rowOff>51688</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flipV="1">
          <a:off x="13703300" y="16826661"/>
          <a:ext cx="889000" cy="27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34874</xdr:rowOff>
    </xdr:from>
    <xdr:to>
      <xdr:col>76</xdr:col>
      <xdr:colOff>165100</xdr:colOff>
      <xdr:row>97</xdr:row>
      <xdr:rowOff>136474</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4541500" y="16665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153001</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57428" y="16440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51688</xdr:rowOff>
    </xdr:from>
    <xdr:to>
      <xdr:col>71</xdr:col>
      <xdr:colOff>177800</xdr:colOff>
      <xdr:row>98</xdr:row>
      <xdr:rowOff>110286</xdr:rowOff>
    </xdr:to>
    <xdr:cxnSp macro="">
      <xdr:nvCxnSpPr>
        <xdr:cNvPr id="702" name="直線コネクタ 701">
          <a:extLst>
            <a:ext uri="{FF2B5EF4-FFF2-40B4-BE49-F238E27FC236}">
              <a16:creationId xmlns:a16="http://schemas.microsoft.com/office/drawing/2014/main" id="{00000000-0008-0000-0600-0000BE020000}"/>
            </a:ext>
          </a:extLst>
        </xdr:cNvPr>
        <xdr:cNvCxnSpPr/>
      </xdr:nvCxnSpPr>
      <xdr:spPr>
        <a:xfrm flipV="1">
          <a:off x="12814300" y="16853788"/>
          <a:ext cx="889000" cy="58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116484</xdr:rowOff>
    </xdr:from>
    <xdr:to>
      <xdr:col>72</xdr:col>
      <xdr:colOff>38100</xdr:colOff>
      <xdr:row>97</xdr:row>
      <xdr:rowOff>46634</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3652500" y="1657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63161</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68428" y="16350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3784</xdr:rowOff>
    </xdr:from>
    <xdr:to>
      <xdr:col>67</xdr:col>
      <xdr:colOff>101600</xdr:colOff>
      <xdr:row>97</xdr:row>
      <xdr:rowOff>105384</xdr:rowOff>
    </xdr:to>
    <xdr:sp macro="" textlink="">
      <xdr:nvSpPr>
        <xdr:cNvPr id="705" name="フローチャート: 判断 704">
          <a:extLst>
            <a:ext uri="{FF2B5EF4-FFF2-40B4-BE49-F238E27FC236}">
              <a16:creationId xmlns:a16="http://schemas.microsoft.com/office/drawing/2014/main" id="{00000000-0008-0000-0600-0000C1020000}"/>
            </a:ext>
          </a:extLst>
        </xdr:cNvPr>
        <xdr:cNvSpPr/>
      </xdr:nvSpPr>
      <xdr:spPr>
        <a:xfrm>
          <a:off x="12763500" y="1663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121911</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79428" y="16409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134468</xdr:rowOff>
    </xdr:from>
    <xdr:to>
      <xdr:col>85</xdr:col>
      <xdr:colOff>177800</xdr:colOff>
      <xdr:row>98</xdr:row>
      <xdr:rowOff>64618</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6268700" y="1676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49395</xdr:rowOff>
    </xdr:from>
    <xdr:ext cx="469744" cy="259045"/>
    <xdr:sp macro="" textlink="">
      <xdr:nvSpPr>
        <xdr:cNvPr id="713" name="積立金該当値テキスト">
          <a:extLst>
            <a:ext uri="{FF2B5EF4-FFF2-40B4-BE49-F238E27FC236}">
              <a16:creationId xmlns:a16="http://schemas.microsoft.com/office/drawing/2014/main" id="{00000000-0008-0000-0600-0000C9020000}"/>
            </a:ext>
          </a:extLst>
        </xdr:cNvPr>
        <xdr:cNvSpPr txBox="1"/>
      </xdr:nvSpPr>
      <xdr:spPr>
        <a:xfrm>
          <a:off x="16370300" y="1668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67335</xdr:rowOff>
    </xdr:from>
    <xdr:to>
      <xdr:col>81</xdr:col>
      <xdr:colOff>101600</xdr:colOff>
      <xdr:row>95</xdr:row>
      <xdr:rowOff>168935</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5430500" y="1635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160062</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5246428" y="16447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145211</xdr:rowOff>
    </xdr:from>
    <xdr:to>
      <xdr:col>76</xdr:col>
      <xdr:colOff>165100</xdr:colOff>
      <xdr:row>98</xdr:row>
      <xdr:rowOff>75361</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4541500" y="16775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66488</xdr:rowOff>
    </xdr:from>
    <xdr:ext cx="469744"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4357428" y="168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888</xdr:rowOff>
    </xdr:from>
    <xdr:to>
      <xdr:col>72</xdr:col>
      <xdr:colOff>38100</xdr:colOff>
      <xdr:row>98</xdr:row>
      <xdr:rowOff>102488</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3652500" y="16802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93615</xdr:rowOff>
    </xdr:from>
    <xdr:ext cx="469744"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3468428" y="16895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59486</xdr:rowOff>
    </xdr:from>
    <xdr:to>
      <xdr:col>67</xdr:col>
      <xdr:colOff>101600</xdr:colOff>
      <xdr:row>98</xdr:row>
      <xdr:rowOff>161086</xdr:rowOff>
    </xdr:to>
    <xdr:sp macro="" textlink="">
      <xdr:nvSpPr>
        <xdr:cNvPr id="720" name="楕円 719">
          <a:extLst>
            <a:ext uri="{FF2B5EF4-FFF2-40B4-BE49-F238E27FC236}">
              <a16:creationId xmlns:a16="http://schemas.microsoft.com/office/drawing/2014/main" id="{00000000-0008-0000-0600-0000D0020000}"/>
            </a:ext>
          </a:extLst>
        </xdr:cNvPr>
        <xdr:cNvSpPr/>
      </xdr:nvSpPr>
      <xdr:spPr>
        <a:xfrm>
          <a:off x="12763500" y="1686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152213</xdr:rowOff>
    </xdr:from>
    <xdr:ext cx="469744"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2579428" y="16954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投資及び出資金グラフ枠">
          <a:extLst>
            <a:ext uri="{FF2B5EF4-FFF2-40B4-BE49-F238E27FC236}">
              <a16:creationId xmlns:a16="http://schemas.microsoft.com/office/drawing/2014/main" id="{00000000-0008-0000-06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150150</xdr:rowOff>
    </xdr:from>
    <xdr:to>
      <xdr:col>116</xdr:col>
      <xdr:colOff>62864</xdr:colOff>
      <xdr:row>39</xdr:row>
      <xdr:rowOff>98878</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22159595" y="5293650"/>
          <a:ext cx="1269" cy="1491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8" name="投資及び出資金最小値テキスト">
          <a:extLst>
            <a:ext uri="{FF2B5EF4-FFF2-40B4-BE49-F238E27FC236}">
              <a16:creationId xmlns:a16="http://schemas.microsoft.com/office/drawing/2014/main" id="{00000000-0008-0000-0600-0000EC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96827</xdr:rowOff>
    </xdr:from>
    <xdr:ext cx="469744" cy="259045"/>
    <xdr:sp macro="" textlink="">
      <xdr:nvSpPr>
        <xdr:cNvPr id="750" name="投資及び出資金最大値テキスト">
          <a:extLst>
            <a:ext uri="{FF2B5EF4-FFF2-40B4-BE49-F238E27FC236}">
              <a16:creationId xmlns:a16="http://schemas.microsoft.com/office/drawing/2014/main" id="{00000000-0008-0000-0600-0000EE020000}"/>
            </a:ext>
          </a:extLst>
        </xdr:cNvPr>
        <xdr:cNvSpPr txBox="1"/>
      </xdr:nvSpPr>
      <xdr:spPr>
        <a:xfrm>
          <a:off x="22212300" y="5068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150150</xdr:rowOff>
    </xdr:from>
    <xdr:to>
      <xdr:col>116</xdr:col>
      <xdr:colOff>152400</xdr:colOff>
      <xdr:row>30</xdr:row>
      <xdr:rowOff>150150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22072600" y="5293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150150</xdr:rowOff>
    </xdr:from>
    <xdr:to>
      <xdr:col>116</xdr:col>
      <xdr:colOff>63500</xdr:colOff>
      <xdr:row>34</xdr:row>
      <xdr:rowOff>50872</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flipV="1">
          <a:off x="21323300" y="5293650"/>
          <a:ext cx="838200" cy="58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105862</xdr:rowOff>
    </xdr:from>
    <xdr:ext cx="469744" cy="259045"/>
    <xdr:sp macro="" textlink="">
      <xdr:nvSpPr>
        <xdr:cNvPr id="753" name="投資及び出資金平均値テキスト">
          <a:extLst>
            <a:ext uri="{FF2B5EF4-FFF2-40B4-BE49-F238E27FC236}">
              <a16:creationId xmlns:a16="http://schemas.microsoft.com/office/drawing/2014/main" id="{00000000-0008-0000-0600-0000F1020000}"/>
            </a:ext>
          </a:extLst>
        </xdr:cNvPr>
        <xdr:cNvSpPr txBox="1"/>
      </xdr:nvSpPr>
      <xdr:spPr>
        <a:xfrm>
          <a:off x="22212300" y="61066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127435</xdr:rowOff>
    </xdr:from>
    <xdr:to>
      <xdr:col>116</xdr:col>
      <xdr:colOff>114300</xdr:colOff>
      <xdr:row>36</xdr:row>
      <xdr:rowOff>57585</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22110700" y="612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7439</xdr:rowOff>
    </xdr:from>
    <xdr:to>
      <xdr:col>111</xdr:col>
      <xdr:colOff>177800</xdr:colOff>
      <xdr:row>34</xdr:row>
      <xdr:rowOff>50872</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20434300" y="5665289"/>
          <a:ext cx="889000" cy="214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49711</xdr:rowOff>
    </xdr:from>
    <xdr:to>
      <xdr:col>112</xdr:col>
      <xdr:colOff>38100</xdr:colOff>
      <xdr:row>36</xdr:row>
      <xdr:rowOff>151311</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21272500" y="62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142438</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088428" y="6314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89734</xdr:rowOff>
    </xdr:from>
    <xdr:to>
      <xdr:col>107</xdr:col>
      <xdr:colOff>50800</xdr:colOff>
      <xdr:row>33</xdr:row>
      <xdr:rowOff>7439</xdr:rowOff>
    </xdr:to>
    <xdr:cxnSp macro="">
      <xdr:nvCxnSpPr>
        <xdr:cNvPr id="758" name="直線コネクタ 757">
          <a:extLst>
            <a:ext uri="{FF2B5EF4-FFF2-40B4-BE49-F238E27FC236}">
              <a16:creationId xmlns:a16="http://schemas.microsoft.com/office/drawing/2014/main" id="{00000000-0008-0000-0600-0000F6020000}"/>
            </a:ext>
          </a:extLst>
        </xdr:cNvPr>
        <xdr:cNvCxnSpPr/>
      </xdr:nvCxnSpPr>
      <xdr:spPr>
        <a:xfrm>
          <a:off x="19545300" y="5404684"/>
          <a:ext cx="889000" cy="260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131028</xdr:rowOff>
    </xdr:from>
    <xdr:to>
      <xdr:col>107</xdr:col>
      <xdr:colOff>101600</xdr:colOff>
      <xdr:row>36</xdr:row>
      <xdr:rowOff>61178</xdr:rowOff>
    </xdr:to>
    <xdr:sp macro="" textlink="">
      <xdr:nvSpPr>
        <xdr:cNvPr id="759" name="フローチャート: 判断 758">
          <a:extLst>
            <a:ext uri="{FF2B5EF4-FFF2-40B4-BE49-F238E27FC236}">
              <a16:creationId xmlns:a16="http://schemas.microsoft.com/office/drawing/2014/main" id="{00000000-0008-0000-0600-0000F7020000}"/>
            </a:ext>
          </a:extLst>
        </xdr:cNvPr>
        <xdr:cNvSpPr/>
      </xdr:nvSpPr>
      <xdr:spPr>
        <a:xfrm>
          <a:off x="20383500" y="613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52305</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199428" y="6224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20828</xdr:rowOff>
    </xdr:from>
    <xdr:to>
      <xdr:col>102</xdr:col>
      <xdr:colOff>114300</xdr:colOff>
      <xdr:row>31</xdr:row>
      <xdr:rowOff>89734</xdr:rowOff>
    </xdr:to>
    <xdr:cxnSp macro="">
      <xdr:nvCxnSpPr>
        <xdr:cNvPr id="761" name="直線コネクタ 760">
          <a:extLst>
            <a:ext uri="{FF2B5EF4-FFF2-40B4-BE49-F238E27FC236}">
              <a16:creationId xmlns:a16="http://schemas.microsoft.com/office/drawing/2014/main" id="{00000000-0008-0000-0600-0000F9020000}"/>
            </a:ext>
          </a:extLst>
        </xdr:cNvPr>
        <xdr:cNvCxnSpPr/>
      </xdr:nvCxnSpPr>
      <xdr:spPr>
        <a:xfrm>
          <a:off x="18656300" y="5335778"/>
          <a:ext cx="889000" cy="68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73878</xdr:rowOff>
    </xdr:from>
    <xdr:to>
      <xdr:col>102</xdr:col>
      <xdr:colOff>165100</xdr:colOff>
      <xdr:row>36</xdr:row>
      <xdr:rowOff>4028</xdr:rowOff>
    </xdr:to>
    <xdr:sp macro="" textlink="">
      <xdr:nvSpPr>
        <xdr:cNvPr id="762" name="フローチャート: 判断 761">
          <a:extLst>
            <a:ext uri="{FF2B5EF4-FFF2-40B4-BE49-F238E27FC236}">
              <a16:creationId xmlns:a16="http://schemas.microsoft.com/office/drawing/2014/main" id="{00000000-0008-0000-0600-0000FA020000}"/>
            </a:ext>
          </a:extLst>
        </xdr:cNvPr>
        <xdr:cNvSpPr/>
      </xdr:nvSpPr>
      <xdr:spPr>
        <a:xfrm>
          <a:off x="19494500" y="607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166605</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10428" y="6167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73551</xdr:rowOff>
    </xdr:from>
    <xdr:to>
      <xdr:col>98</xdr:col>
      <xdr:colOff>38100</xdr:colOff>
      <xdr:row>36</xdr:row>
      <xdr:rowOff>3701</xdr:rowOff>
    </xdr:to>
    <xdr:sp macro="" textlink="">
      <xdr:nvSpPr>
        <xdr:cNvPr id="764" name="フローチャート: 判断 763">
          <a:extLst>
            <a:ext uri="{FF2B5EF4-FFF2-40B4-BE49-F238E27FC236}">
              <a16:creationId xmlns:a16="http://schemas.microsoft.com/office/drawing/2014/main" id="{00000000-0008-0000-0600-0000FC020000}"/>
            </a:ext>
          </a:extLst>
        </xdr:cNvPr>
        <xdr:cNvSpPr/>
      </xdr:nvSpPr>
      <xdr:spPr>
        <a:xfrm>
          <a:off x="18605500" y="607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166278</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421428" y="6167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30</xdr:row>
      <xdr:rowOff>99350</xdr:rowOff>
    </xdr:from>
    <xdr:to>
      <xdr:col>116</xdr:col>
      <xdr:colOff>114300</xdr:colOff>
      <xdr:row>31</xdr:row>
      <xdr:rowOff>29500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22110700" y="524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52377</xdr:rowOff>
    </xdr:from>
    <xdr:ext cx="469744" cy="259045"/>
    <xdr:sp macro="" textlink="">
      <xdr:nvSpPr>
        <xdr:cNvPr id="772" name="投資及び出資金該当値テキスト">
          <a:extLst>
            <a:ext uri="{FF2B5EF4-FFF2-40B4-BE49-F238E27FC236}">
              <a16:creationId xmlns:a16="http://schemas.microsoft.com/office/drawing/2014/main" id="{00000000-0008-0000-0600-000004030000}"/>
            </a:ext>
          </a:extLst>
        </xdr:cNvPr>
        <xdr:cNvSpPr txBox="1"/>
      </xdr:nvSpPr>
      <xdr:spPr>
        <a:xfrm>
          <a:off x="22212300" y="5195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72</xdr:rowOff>
    </xdr:from>
    <xdr:to>
      <xdr:col>112</xdr:col>
      <xdr:colOff>38100</xdr:colOff>
      <xdr:row>34</xdr:row>
      <xdr:rowOff>101672</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21272500" y="582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32</xdr:row>
      <xdr:rowOff>118199</xdr:rowOff>
    </xdr:from>
    <xdr:ext cx="469744"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21088428" y="560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32</xdr:row>
      <xdr:rowOff>128089</xdr:rowOff>
    </xdr:from>
    <xdr:to>
      <xdr:col>107</xdr:col>
      <xdr:colOff>101600</xdr:colOff>
      <xdr:row>33</xdr:row>
      <xdr:rowOff>58239</xdr:rowOff>
    </xdr:to>
    <xdr:sp macro="" textlink="">
      <xdr:nvSpPr>
        <xdr:cNvPr id="775" name="楕円 774">
          <a:extLst>
            <a:ext uri="{FF2B5EF4-FFF2-40B4-BE49-F238E27FC236}">
              <a16:creationId xmlns:a16="http://schemas.microsoft.com/office/drawing/2014/main" id="{00000000-0008-0000-0600-000007030000}"/>
            </a:ext>
          </a:extLst>
        </xdr:cNvPr>
        <xdr:cNvSpPr/>
      </xdr:nvSpPr>
      <xdr:spPr>
        <a:xfrm>
          <a:off x="20383500" y="561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31</xdr:row>
      <xdr:rowOff>74766</xdr:rowOff>
    </xdr:from>
    <xdr:ext cx="469744"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20199428" y="5389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31</xdr:row>
      <xdr:rowOff>38934</xdr:rowOff>
    </xdr:from>
    <xdr:to>
      <xdr:col>102</xdr:col>
      <xdr:colOff>165100</xdr:colOff>
      <xdr:row>31</xdr:row>
      <xdr:rowOff>140534</xdr:rowOff>
    </xdr:to>
    <xdr:sp macro="" textlink="">
      <xdr:nvSpPr>
        <xdr:cNvPr id="777" name="楕円 776">
          <a:extLst>
            <a:ext uri="{FF2B5EF4-FFF2-40B4-BE49-F238E27FC236}">
              <a16:creationId xmlns:a16="http://schemas.microsoft.com/office/drawing/2014/main" id="{00000000-0008-0000-0600-000009030000}"/>
            </a:ext>
          </a:extLst>
        </xdr:cNvPr>
        <xdr:cNvSpPr/>
      </xdr:nvSpPr>
      <xdr:spPr>
        <a:xfrm>
          <a:off x="19494500" y="535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29</xdr:row>
      <xdr:rowOff>157061</xdr:rowOff>
    </xdr:from>
    <xdr:ext cx="469744"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9310428" y="5129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141478</xdr:rowOff>
    </xdr:from>
    <xdr:to>
      <xdr:col>98</xdr:col>
      <xdr:colOff>38100</xdr:colOff>
      <xdr:row>31</xdr:row>
      <xdr:rowOff>71628</xdr:rowOff>
    </xdr:to>
    <xdr:sp macro="" textlink="">
      <xdr:nvSpPr>
        <xdr:cNvPr id="779" name="楕円 778">
          <a:extLst>
            <a:ext uri="{FF2B5EF4-FFF2-40B4-BE49-F238E27FC236}">
              <a16:creationId xmlns:a16="http://schemas.microsoft.com/office/drawing/2014/main" id="{00000000-0008-0000-0600-00000B030000}"/>
            </a:ext>
          </a:extLst>
        </xdr:cNvPr>
        <xdr:cNvSpPr/>
      </xdr:nvSpPr>
      <xdr:spPr>
        <a:xfrm>
          <a:off x="18605500" y="5284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29</xdr:row>
      <xdr:rowOff>88155</xdr:rowOff>
    </xdr:from>
    <xdr:ext cx="469744"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421428" y="506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5" name="貸付金グラフ枠">
          <a:extLst>
            <a:ext uri="{FF2B5EF4-FFF2-40B4-BE49-F238E27FC236}">
              <a16:creationId xmlns:a16="http://schemas.microsoft.com/office/drawing/2014/main" id="{00000000-0008-0000-0600-00002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20186</xdr:rowOff>
    </xdr:from>
    <xdr:to>
      <xdr:col>116</xdr:col>
      <xdr:colOff>62864</xdr:colOff>
      <xdr:row>59</xdr:row>
      <xdr:rowOff>95461</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22159595" y="8764136"/>
          <a:ext cx="1269" cy="1446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99288</xdr:rowOff>
    </xdr:from>
    <xdr:ext cx="378565" cy="259045"/>
    <xdr:sp macro="" textlink="">
      <xdr:nvSpPr>
        <xdr:cNvPr id="807" name="貸付金最小値テキスト">
          <a:extLst>
            <a:ext uri="{FF2B5EF4-FFF2-40B4-BE49-F238E27FC236}">
              <a16:creationId xmlns:a16="http://schemas.microsoft.com/office/drawing/2014/main" id="{00000000-0008-0000-0600-000027030000}"/>
            </a:ext>
          </a:extLst>
        </xdr:cNvPr>
        <xdr:cNvSpPr txBox="1"/>
      </xdr:nvSpPr>
      <xdr:spPr>
        <a:xfrm>
          <a:off x="22212300" y="102148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95461</xdr:rowOff>
    </xdr:from>
    <xdr:to>
      <xdr:col>116</xdr:col>
      <xdr:colOff>152400</xdr:colOff>
      <xdr:row>59</xdr:row>
      <xdr:rowOff>95461</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22072600" y="10211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138313</xdr:rowOff>
    </xdr:from>
    <xdr:ext cx="599010" cy="259045"/>
    <xdr:sp macro="" textlink="">
      <xdr:nvSpPr>
        <xdr:cNvPr id="809" name="貸付金最大値テキスト">
          <a:extLst>
            <a:ext uri="{FF2B5EF4-FFF2-40B4-BE49-F238E27FC236}">
              <a16:creationId xmlns:a16="http://schemas.microsoft.com/office/drawing/2014/main" id="{00000000-0008-0000-0600-000029030000}"/>
            </a:ext>
          </a:extLst>
        </xdr:cNvPr>
        <xdr:cNvSpPr txBox="1"/>
      </xdr:nvSpPr>
      <xdr:spPr>
        <a:xfrm>
          <a:off x="22212300" y="8539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20186</xdr:rowOff>
    </xdr:from>
    <xdr:to>
      <xdr:col>116</xdr:col>
      <xdr:colOff>152400</xdr:colOff>
      <xdr:row>51</xdr:row>
      <xdr:rowOff>20186</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22072600" y="8764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110287</xdr:rowOff>
    </xdr:from>
    <xdr:to>
      <xdr:col>116</xdr:col>
      <xdr:colOff>63500</xdr:colOff>
      <xdr:row>57</xdr:row>
      <xdr:rowOff>136173</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21323300" y="9882937"/>
          <a:ext cx="838200" cy="25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56695</xdr:rowOff>
    </xdr:from>
    <xdr:ext cx="534377" cy="259045"/>
    <xdr:sp macro="" textlink="">
      <xdr:nvSpPr>
        <xdr:cNvPr id="812" name="貸付金平均値テキスト">
          <a:extLst>
            <a:ext uri="{FF2B5EF4-FFF2-40B4-BE49-F238E27FC236}">
              <a16:creationId xmlns:a16="http://schemas.microsoft.com/office/drawing/2014/main" id="{00000000-0008-0000-0600-00002C030000}"/>
            </a:ext>
          </a:extLst>
        </xdr:cNvPr>
        <xdr:cNvSpPr txBox="1"/>
      </xdr:nvSpPr>
      <xdr:spPr>
        <a:xfrm>
          <a:off x="22212300" y="9657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33818</xdr:rowOff>
    </xdr:from>
    <xdr:to>
      <xdr:col>116</xdr:col>
      <xdr:colOff>114300</xdr:colOff>
      <xdr:row>57</xdr:row>
      <xdr:rowOff>135418</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22110700" y="9806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76595</xdr:rowOff>
    </xdr:from>
    <xdr:to>
      <xdr:col>111</xdr:col>
      <xdr:colOff>177800</xdr:colOff>
      <xdr:row>57</xdr:row>
      <xdr:rowOff>110287</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20434300" y="9849245"/>
          <a:ext cx="889000" cy="3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134947</xdr:rowOff>
    </xdr:from>
    <xdr:to>
      <xdr:col>112</xdr:col>
      <xdr:colOff>38100</xdr:colOff>
      <xdr:row>57</xdr:row>
      <xdr:rowOff>65097</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21272500" y="973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81624</xdr:rowOff>
    </xdr:from>
    <xdr:ext cx="534377"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056111" y="9511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76595</xdr:rowOff>
    </xdr:from>
    <xdr:to>
      <xdr:col>107</xdr:col>
      <xdr:colOff>50800</xdr:colOff>
      <xdr:row>57</xdr:row>
      <xdr:rowOff>155974</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flipV="1">
          <a:off x="19545300" y="9849245"/>
          <a:ext cx="889000" cy="79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138735</xdr:rowOff>
    </xdr:from>
    <xdr:to>
      <xdr:col>107</xdr:col>
      <xdr:colOff>101600</xdr:colOff>
      <xdr:row>57</xdr:row>
      <xdr:rowOff>68885</xdr:rowOff>
    </xdr:to>
    <xdr:sp macro=""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20383500" y="97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85412</xdr:rowOff>
    </xdr:from>
    <xdr:ext cx="534377"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67111" y="9515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155974</xdr:rowOff>
    </xdr:from>
    <xdr:to>
      <xdr:col>102</xdr:col>
      <xdr:colOff>114300</xdr:colOff>
      <xdr:row>58</xdr:row>
      <xdr:rowOff>5262</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flipV="1">
          <a:off x="18656300" y="9928624"/>
          <a:ext cx="889000" cy="20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169225</xdr:rowOff>
    </xdr:from>
    <xdr:to>
      <xdr:col>102</xdr:col>
      <xdr:colOff>165100</xdr:colOff>
      <xdr:row>58</xdr:row>
      <xdr:rowOff>99375</xdr:rowOff>
    </xdr:to>
    <xdr:sp macro="" textlink="">
      <xdr:nvSpPr>
        <xdr:cNvPr id="821" name="フローチャート: 判断 820">
          <a:extLst>
            <a:ext uri="{FF2B5EF4-FFF2-40B4-BE49-F238E27FC236}">
              <a16:creationId xmlns:a16="http://schemas.microsoft.com/office/drawing/2014/main" id="{00000000-0008-0000-0600-000035030000}"/>
            </a:ext>
          </a:extLst>
        </xdr:cNvPr>
        <xdr:cNvSpPr/>
      </xdr:nvSpPr>
      <xdr:spPr>
        <a:xfrm>
          <a:off x="19494500" y="994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58</xdr:row>
      <xdr:rowOff>90502</xdr:rowOff>
    </xdr:from>
    <xdr:ext cx="534377"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278111" y="10034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163533</xdr:rowOff>
    </xdr:from>
    <xdr:to>
      <xdr:col>98</xdr:col>
      <xdr:colOff>38100</xdr:colOff>
      <xdr:row>58</xdr:row>
      <xdr:rowOff>93683</xdr:rowOff>
    </xdr:to>
    <xdr:sp macro="" textlink="">
      <xdr:nvSpPr>
        <xdr:cNvPr id="823" name="フローチャート: 判断 822">
          <a:extLst>
            <a:ext uri="{FF2B5EF4-FFF2-40B4-BE49-F238E27FC236}">
              <a16:creationId xmlns:a16="http://schemas.microsoft.com/office/drawing/2014/main" id="{00000000-0008-0000-0600-000037030000}"/>
            </a:ext>
          </a:extLst>
        </xdr:cNvPr>
        <xdr:cNvSpPr/>
      </xdr:nvSpPr>
      <xdr:spPr>
        <a:xfrm>
          <a:off x="18605500" y="9936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58</xdr:row>
      <xdr:rowOff>84810</xdr:rowOff>
    </xdr:from>
    <xdr:ext cx="534377"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389111" y="10028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85373</xdr:rowOff>
    </xdr:from>
    <xdr:to>
      <xdr:col>116</xdr:col>
      <xdr:colOff>114300</xdr:colOff>
      <xdr:row>58</xdr:row>
      <xdr:rowOff>15523</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22110700" y="9858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63800</xdr:rowOff>
    </xdr:from>
    <xdr:ext cx="534377" cy="259045"/>
    <xdr:sp macro="" textlink="">
      <xdr:nvSpPr>
        <xdr:cNvPr id="831" name="貸付金該当値テキスト">
          <a:extLst>
            <a:ext uri="{FF2B5EF4-FFF2-40B4-BE49-F238E27FC236}">
              <a16:creationId xmlns:a16="http://schemas.microsoft.com/office/drawing/2014/main" id="{00000000-0008-0000-0600-00003F030000}"/>
            </a:ext>
          </a:extLst>
        </xdr:cNvPr>
        <xdr:cNvSpPr txBox="1"/>
      </xdr:nvSpPr>
      <xdr:spPr>
        <a:xfrm>
          <a:off x="22212300" y="9836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59487</xdr:rowOff>
    </xdr:from>
    <xdr:to>
      <xdr:col>112</xdr:col>
      <xdr:colOff>38100</xdr:colOff>
      <xdr:row>57</xdr:row>
      <xdr:rowOff>161087</xdr:rowOff>
    </xdr:to>
    <xdr:sp macro="" textlink="">
      <xdr:nvSpPr>
        <xdr:cNvPr id="832" name="楕円 831">
          <a:extLst>
            <a:ext uri="{FF2B5EF4-FFF2-40B4-BE49-F238E27FC236}">
              <a16:creationId xmlns:a16="http://schemas.microsoft.com/office/drawing/2014/main" id="{00000000-0008-0000-0600-000040030000}"/>
            </a:ext>
          </a:extLst>
        </xdr:cNvPr>
        <xdr:cNvSpPr/>
      </xdr:nvSpPr>
      <xdr:spPr>
        <a:xfrm>
          <a:off x="21272500" y="9832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57</xdr:row>
      <xdr:rowOff>152214</xdr:rowOff>
    </xdr:from>
    <xdr:ext cx="534377"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21056111" y="9924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25795</xdr:rowOff>
    </xdr:from>
    <xdr:to>
      <xdr:col>107</xdr:col>
      <xdr:colOff>101600</xdr:colOff>
      <xdr:row>57</xdr:row>
      <xdr:rowOff>127395</xdr:rowOff>
    </xdr:to>
    <xdr:sp macro="" textlink="">
      <xdr:nvSpPr>
        <xdr:cNvPr id="834" name="楕円 833">
          <a:extLst>
            <a:ext uri="{FF2B5EF4-FFF2-40B4-BE49-F238E27FC236}">
              <a16:creationId xmlns:a16="http://schemas.microsoft.com/office/drawing/2014/main" id="{00000000-0008-0000-0600-000042030000}"/>
            </a:ext>
          </a:extLst>
        </xdr:cNvPr>
        <xdr:cNvSpPr/>
      </xdr:nvSpPr>
      <xdr:spPr>
        <a:xfrm>
          <a:off x="20383500" y="979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57</xdr:row>
      <xdr:rowOff>118522</xdr:rowOff>
    </xdr:from>
    <xdr:ext cx="534377"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20167111" y="989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105174</xdr:rowOff>
    </xdr:from>
    <xdr:to>
      <xdr:col>102</xdr:col>
      <xdr:colOff>165100</xdr:colOff>
      <xdr:row>58</xdr:row>
      <xdr:rowOff>35324</xdr:rowOff>
    </xdr:to>
    <xdr:sp macro="" textlink="">
      <xdr:nvSpPr>
        <xdr:cNvPr id="836" name="楕円 835">
          <a:extLst>
            <a:ext uri="{FF2B5EF4-FFF2-40B4-BE49-F238E27FC236}">
              <a16:creationId xmlns:a16="http://schemas.microsoft.com/office/drawing/2014/main" id="{00000000-0008-0000-0600-000044030000}"/>
            </a:ext>
          </a:extLst>
        </xdr:cNvPr>
        <xdr:cNvSpPr/>
      </xdr:nvSpPr>
      <xdr:spPr>
        <a:xfrm>
          <a:off x="19494500" y="987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51851</xdr:rowOff>
    </xdr:from>
    <xdr:ext cx="534377"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9278111" y="9653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125912</xdr:rowOff>
    </xdr:from>
    <xdr:to>
      <xdr:col>98</xdr:col>
      <xdr:colOff>38100</xdr:colOff>
      <xdr:row>58</xdr:row>
      <xdr:rowOff>56062</xdr:rowOff>
    </xdr:to>
    <xdr:sp macro="" textlink="">
      <xdr:nvSpPr>
        <xdr:cNvPr id="838" name="楕円 837">
          <a:extLst>
            <a:ext uri="{FF2B5EF4-FFF2-40B4-BE49-F238E27FC236}">
              <a16:creationId xmlns:a16="http://schemas.microsoft.com/office/drawing/2014/main" id="{00000000-0008-0000-0600-000046030000}"/>
            </a:ext>
          </a:extLst>
        </xdr:cNvPr>
        <xdr:cNvSpPr/>
      </xdr:nvSpPr>
      <xdr:spPr>
        <a:xfrm>
          <a:off x="18605500" y="989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72589</xdr:rowOff>
    </xdr:from>
    <xdr:ext cx="534377"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389111" y="9673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5" name="正方形/長方形 844">
          <a:extLst>
            <a:ext uri="{FF2B5EF4-FFF2-40B4-BE49-F238E27FC236}">
              <a16:creationId xmlns:a16="http://schemas.microsoft.com/office/drawing/2014/main" id="{00000000-0008-0000-0600-00004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6" name="正方形/長方形 845">
          <a:extLst>
            <a:ext uri="{FF2B5EF4-FFF2-40B4-BE49-F238E27FC236}">
              <a16:creationId xmlns:a16="http://schemas.microsoft.com/office/drawing/2014/main" id="{00000000-0008-0000-0600-00004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7" name="正方形/長方形 846">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3" name="繰出金グラフ枠">
          <a:extLst>
            <a:ext uri="{FF2B5EF4-FFF2-40B4-BE49-F238E27FC236}">
              <a16:creationId xmlns:a16="http://schemas.microsoft.com/office/drawing/2014/main" id="{00000000-0008-0000-0600-00005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86322</xdr:rowOff>
    </xdr:from>
    <xdr:to>
      <xdr:col>116</xdr:col>
      <xdr:colOff>62864</xdr:colOff>
      <xdr:row>77</xdr:row>
      <xdr:rowOff>151321</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22159595" y="12259272"/>
          <a:ext cx="1269" cy="1093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155148</xdr:rowOff>
    </xdr:from>
    <xdr:ext cx="534377" cy="259045"/>
    <xdr:sp macro="" textlink="">
      <xdr:nvSpPr>
        <xdr:cNvPr id="865" name="繰出金最小値テキスト">
          <a:extLst>
            <a:ext uri="{FF2B5EF4-FFF2-40B4-BE49-F238E27FC236}">
              <a16:creationId xmlns:a16="http://schemas.microsoft.com/office/drawing/2014/main" id="{00000000-0008-0000-0600-000061030000}"/>
            </a:ext>
          </a:extLst>
        </xdr:cNvPr>
        <xdr:cNvSpPr txBox="1"/>
      </xdr:nvSpPr>
      <xdr:spPr>
        <a:xfrm>
          <a:off x="22212300" y="1335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151321</xdr:rowOff>
    </xdr:from>
    <xdr:to>
      <xdr:col>116</xdr:col>
      <xdr:colOff>152400</xdr:colOff>
      <xdr:row>77</xdr:row>
      <xdr:rowOff>151321</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22072600" y="13352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32999</xdr:rowOff>
    </xdr:from>
    <xdr:ext cx="534377" cy="259045"/>
    <xdr:sp macro="" textlink="">
      <xdr:nvSpPr>
        <xdr:cNvPr id="867" name="繰出金最大値テキスト">
          <a:extLst>
            <a:ext uri="{FF2B5EF4-FFF2-40B4-BE49-F238E27FC236}">
              <a16:creationId xmlns:a16="http://schemas.microsoft.com/office/drawing/2014/main" id="{00000000-0008-0000-0600-000063030000}"/>
            </a:ext>
          </a:extLst>
        </xdr:cNvPr>
        <xdr:cNvSpPr txBox="1"/>
      </xdr:nvSpPr>
      <xdr:spPr>
        <a:xfrm>
          <a:off x="22212300" y="12034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86322</xdr:rowOff>
    </xdr:from>
    <xdr:to>
      <xdr:col>116</xdr:col>
      <xdr:colOff>152400</xdr:colOff>
      <xdr:row>71</xdr:row>
      <xdr:rowOff>86322</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22072600" y="12259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38278</xdr:rowOff>
    </xdr:from>
    <xdr:to>
      <xdr:col>116</xdr:col>
      <xdr:colOff>63500</xdr:colOff>
      <xdr:row>76</xdr:row>
      <xdr:rowOff>91694</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21323300" y="13068478"/>
          <a:ext cx="838200" cy="53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26205</xdr:rowOff>
    </xdr:from>
    <xdr:ext cx="534377" cy="259045"/>
    <xdr:sp macro="" textlink="">
      <xdr:nvSpPr>
        <xdr:cNvPr id="870" name="繰出金平均値テキスト">
          <a:extLst>
            <a:ext uri="{FF2B5EF4-FFF2-40B4-BE49-F238E27FC236}">
              <a16:creationId xmlns:a16="http://schemas.microsoft.com/office/drawing/2014/main" id="{00000000-0008-0000-0600-000066030000}"/>
            </a:ext>
          </a:extLst>
        </xdr:cNvPr>
        <xdr:cNvSpPr txBox="1"/>
      </xdr:nvSpPr>
      <xdr:spPr>
        <a:xfrm>
          <a:off x="22212300" y="127135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3328</xdr:rowOff>
    </xdr:from>
    <xdr:to>
      <xdr:col>116</xdr:col>
      <xdr:colOff>114300</xdr:colOff>
      <xdr:row>75</xdr:row>
      <xdr:rowOff>104928</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22110700" y="1286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85331</xdr:rowOff>
    </xdr:from>
    <xdr:to>
      <xdr:col>111</xdr:col>
      <xdr:colOff>177800</xdr:colOff>
      <xdr:row>76</xdr:row>
      <xdr:rowOff>91694</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a:off x="20434300" y="13115531"/>
          <a:ext cx="889000" cy="6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27825</xdr:rowOff>
    </xdr:from>
    <xdr:to>
      <xdr:col>112</xdr:col>
      <xdr:colOff>38100</xdr:colOff>
      <xdr:row>75</xdr:row>
      <xdr:rowOff>129425</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21272500" y="1288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145952</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266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85331</xdr:rowOff>
    </xdr:from>
    <xdr:to>
      <xdr:col>107</xdr:col>
      <xdr:colOff>50800</xdr:colOff>
      <xdr:row>76</xdr:row>
      <xdr:rowOff>94399</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flipV="1">
          <a:off x="19545300" y="13115531"/>
          <a:ext cx="889000" cy="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68935</xdr:rowOff>
    </xdr:from>
    <xdr:to>
      <xdr:col>107</xdr:col>
      <xdr:colOff>101600</xdr:colOff>
      <xdr:row>75</xdr:row>
      <xdr:rowOff>170535</xdr:rowOff>
    </xdr:to>
    <xdr:sp macro="" textlink="">
      <xdr:nvSpPr>
        <xdr:cNvPr id="876" name="フローチャート: 判断 875">
          <a:extLst>
            <a:ext uri="{FF2B5EF4-FFF2-40B4-BE49-F238E27FC236}">
              <a16:creationId xmlns:a16="http://schemas.microsoft.com/office/drawing/2014/main" id="{00000000-0008-0000-0600-00006C030000}"/>
            </a:ext>
          </a:extLst>
        </xdr:cNvPr>
        <xdr:cNvSpPr/>
      </xdr:nvSpPr>
      <xdr:spPr>
        <a:xfrm>
          <a:off x="20383500" y="1292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15612</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67111" y="1270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94399</xdr:rowOff>
    </xdr:from>
    <xdr:to>
      <xdr:col>102</xdr:col>
      <xdr:colOff>114300</xdr:colOff>
      <xdr:row>76</xdr:row>
      <xdr:rowOff>100800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flipV="1">
          <a:off x="18656300" y="13124599"/>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61735</xdr:rowOff>
    </xdr:from>
    <xdr:to>
      <xdr:col>102</xdr:col>
      <xdr:colOff>165100</xdr:colOff>
      <xdr:row>75</xdr:row>
      <xdr:rowOff>163336</xdr:rowOff>
    </xdr:to>
    <xdr:sp macro="" textlink="">
      <xdr:nvSpPr>
        <xdr:cNvPr id="879" name="フローチャート: 判断 878">
          <a:extLst>
            <a:ext uri="{FF2B5EF4-FFF2-40B4-BE49-F238E27FC236}">
              <a16:creationId xmlns:a16="http://schemas.microsoft.com/office/drawing/2014/main" id="{00000000-0008-0000-0600-00006F030000}"/>
            </a:ext>
          </a:extLst>
        </xdr:cNvPr>
        <xdr:cNvSpPr/>
      </xdr:nvSpPr>
      <xdr:spPr>
        <a:xfrm>
          <a:off x="19494500" y="129204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8412</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2695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104940</xdr:rowOff>
    </xdr:from>
    <xdr:to>
      <xdr:col>98</xdr:col>
      <xdr:colOff>38100</xdr:colOff>
      <xdr:row>76</xdr:row>
      <xdr:rowOff>35089</xdr:rowOff>
    </xdr:to>
    <xdr:sp macro="" textlink="">
      <xdr:nvSpPr>
        <xdr:cNvPr id="881" name="フローチャート: 判断 880">
          <a:extLst>
            <a:ext uri="{FF2B5EF4-FFF2-40B4-BE49-F238E27FC236}">
              <a16:creationId xmlns:a16="http://schemas.microsoft.com/office/drawing/2014/main" id="{00000000-0008-0000-0600-000071030000}"/>
            </a:ext>
          </a:extLst>
        </xdr:cNvPr>
        <xdr:cNvSpPr/>
      </xdr:nvSpPr>
      <xdr:spPr>
        <a:xfrm>
          <a:off x="18605500" y="129636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51617</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273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158928</xdr:rowOff>
    </xdr:from>
    <xdr:to>
      <xdr:col>116</xdr:col>
      <xdr:colOff>114300</xdr:colOff>
      <xdr:row>76</xdr:row>
      <xdr:rowOff>89078</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22110700" y="13017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137355</xdr:rowOff>
    </xdr:from>
    <xdr:ext cx="534377" cy="259045"/>
    <xdr:sp macro="" textlink="">
      <xdr:nvSpPr>
        <xdr:cNvPr id="889" name="繰出金該当値テキスト">
          <a:extLst>
            <a:ext uri="{FF2B5EF4-FFF2-40B4-BE49-F238E27FC236}">
              <a16:creationId xmlns:a16="http://schemas.microsoft.com/office/drawing/2014/main" id="{00000000-0008-0000-0600-000079030000}"/>
            </a:ext>
          </a:extLst>
        </xdr:cNvPr>
        <xdr:cNvSpPr txBox="1"/>
      </xdr:nvSpPr>
      <xdr:spPr>
        <a:xfrm>
          <a:off x="22212300" y="12996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40894</xdr:rowOff>
    </xdr:from>
    <xdr:to>
      <xdr:col>112</xdr:col>
      <xdr:colOff>38100</xdr:colOff>
      <xdr:row>76</xdr:row>
      <xdr:rowOff>142494</xdr:rowOff>
    </xdr:to>
    <xdr:sp macro="" textlink="">
      <xdr:nvSpPr>
        <xdr:cNvPr id="890" name="楕円 889">
          <a:extLst>
            <a:ext uri="{FF2B5EF4-FFF2-40B4-BE49-F238E27FC236}">
              <a16:creationId xmlns:a16="http://schemas.microsoft.com/office/drawing/2014/main" id="{00000000-0008-0000-0600-00007A030000}"/>
            </a:ext>
          </a:extLst>
        </xdr:cNvPr>
        <xdr:cNvSpPr/>
      </xdr:nvSpPr>
      <xdr:spPr>
        <a:xfrm>
          <a:off x="21272500" y="1307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133621</xdr:rowOff>
    </xdr:from>
    <xdr:ext cx="534377"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21056111" y="1316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34531</xdr:rowOff>
    </xdr:from>
    <xdr:to>
      <xdr:col>107</xdr:col>
      <xdr:colOff>101600</xdr:colOff>
      <xdr:row>76</xdr:row>
      <xdr:rowOff>136131</xdr:rowOff>
    </xdr:to>
    <xdr:sp macro="" textlink="">
      <xdr:nvSpPr>
        <xdr:cNvPr id="892" name="楕円 891">
          <a:extLst>
            <a:ext uri="{FF2B5EF4-FFF2-40B4-BE49-F238E27FC236}">
              <a16:creationId xmlns:a16="http://schemas.microsoft.com/office/drawing/2014/main" id="{00000000-0008-0000-0600-00007C030000}"/>
            </a:ext>
          </a:extLst>
        </xdr:cNvPr>
        <xdr:cNvSpPr/>
      </xdr:nvSpPr>
      <xdr:spPr>
        <a:xfrm>
          <a:off x="20383500" y="13064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127258</xdr:rowOff>
    </xdr:from>
    <xdr:ext cx="534377"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20167111" y="13157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43599</xdr:rowOff>
    </xdr:from>
    <xdr:to>
      <xdr:col>102</xdr:col>
      <xdr:colOff>165100</xdr:colOff>
      <xdr:row>76</xdr:row>
      <xdr:rowOff>145199</xdr:rowOff>
    </xdr:to>
    <xdr:sp macro="" textlink="">
      <xdr:nvSpPr>
        <xdr:cNvPr id="894" name="楕円 893">
          <a:extLst>
            <a:ext uri="{FF2B5EF4-FFF2-40B4-BE49-F238E27FC236}">
              <a16:creationId xmlns:a16="http://schemas.microsoft.com/office/drawing/2014/main" id="{00000000-0008-0000-0600-00007E030000}"/>
            </a:ext>
          </a:extLst>
        </xdr:cNvPr>
        <xdr:cNvSpPr/>
      </xdr:nvSpPr>
      <xdr:spPr>
        <a:xfrm>
          <a:off x="19494500" y="13073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136326</xdr:rowOff>
    </xdr:from>
    <xdr:ext cx="534377"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9278111" y="1316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50000</xdr:rowOff>
    </xdr:from>
    <xdr:to>
      <xdr:col>98</xdr:col>
      <xdr:colOff>38100</xdr:colOff>
      <xdr:row>76</xdr:row>
      <xdr:rowOff>151600</xdr:rowOff>
    </xdr:to>
    <xdr:sp macro="" textlink="">
      <xdr:nvSpPr>
        <xdr:cNvPr id="896" name="楕円 895">
          <a:extLst>
            <a:ext uri="{FF2B5EF4-FFF2-40B4-BE49-F238E27FC236}">
              <a16:creationId xmlns:a16="http://schemas.microsoft.com/office/drawing/2014/main" id="{00000000-0008-0000-0600-000080030000}"/>
            </a:ext>
          </a:extLst>
        </xdr:cNvPr>
        <xdr:cNvSpPr/>
      </xdr:nvSpPr>
      <xdr:spPr>
        <a:xfrm>
          <a:off x="18605500" y="130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142727</xdr:rowOff>
    </xdr:from>
    <xdr:ext cx="534377"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389111" y="1317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4" name="正方形/長方形 903">
          <a:extLst>
            <a:ext uri="{FF2B5EF4-FFF2-40B4-BE49-F238E27FC236}">
              <a16:creationId xmlns:a16="http://schemas.microsoft.com/office/drawing/2014/main" id="{00000000-0008-0000-0600-00008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5" name="正方形/長方形 904">
          <a:extLst>
            <a:ext uri="{FF2B5EF4-FFF2-40B4-BE49-F238E27FC236}">
              <a16:creationId xmlns:a16="http://schemas.microsoft.com/office/drawing/2014/main" id="{00000000-0008-0000-0600-00008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2" name="前年度繰上充用金グラフ枠">
          <a:extLst>
            <a:ext uri="{FF2B5EF4-FFF2-40B4-BE49-F238E27FC236}">
              <a16:creationId xmlns:a16="http://schemas.microsoft.com/office/drawing/2014/main" id="{00000000-0008-0000-0600-00009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4" name="前年度繰上充用金最小値テキスト">
          <a:extLst>
            <a:ext uri="{FF2B5EF4-FFF2-40B4-BE49-F238E27FC236}">
              <a16:creationId xmlns:a16="http://schemas.microsoft.com/office/drawing/2014/main" id="{00000000-0008-0000-0600-00009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6" name="前年度繰上充用金最大値テキスト">
          <a:extLst>
            <a:ext uri="{FF2B5EF4-FFF2-40B4-BE49-F238E27FC236}">
              <a16:creationId xmlns:a16="http://schemas.microsoft.com/office/drawing/2014/main" id="{00000000-0008-0000-0600-00009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9" name="前年度繰上充用金平均値テキスト">
          <a:extLst>
            <a:ext uri="{FF2B5EF4-FFF2-40B4-BE49-F238E27FC236}">
              <a16:creationId xmlns:a16="http://schemas.microsoft.com/office/drawing/2014/main" id="{00000000-0008-0000-0600-00009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4" name="直線コネクタ 923">
          <a:extLst>
            <a:ext uri="{FF2B5EF4-FFF2-40B4-BE49-F238E27FC236}">
              <a16:creationId xmlns:a16="http://schemas.microsoft.com/office/drawing/2014/main" id="{00000000-0008-0000-0600-00009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7" name="直線コネクタ 926">
          <a:extLst>
            <a:ext uri="{FF2B5EF4-FFF2-40B4-BE49-F238E27FC236}">
              <a16:creationId xmlns:a16="http://schemas.microsoft.com/office/drawing/2014/main" id="{00000000-0008-0000-0600-00009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8" name="フローチャート: 判断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フローチャート: 判断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8" name="前年度繰上充用金該当値テキスト">
          <a:extLst>
            <a:ext uri="{FF2B5EF4-FFF2-40B4-BE49-F238E27FC236}">
              <a16:creationId xmlns:a16="http://schemas.microsoft.com/office/drawing/2014/main" id="{00000000-0008-0000-0600-0000A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9" name="楕円 938">
          <a:extLst>
            <a:ext uri="{FF2B5EF4-FFF2-40B4-BE49-F238E27FC236}">
              <a16:creationId xmlns:a16="http://schemas.microsoft.com/office/drawing/2014/main" id="{00000000-0008-0000-0600-0000A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1" name="楕円 940">
          <a:extLst>
            <a:ext uri="{FF2B5EF4-FFF2-40B4-BE49-F238E27FC236}">
              <a16:creationId xmlns:a16="http://schemas.microsoft.com/office/drawing/2014/main" id="{00000000-0008-0000-0600-0000A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2" name="テキスト ボックス 941">
          <a:extLst>
            <a:ext uri="{FF2B5EF4-FFF2-40B4-BE49-F238E27FC236}">
              <a16:creationId xmlns:a16="http://schemas.microsoft.com/office/drawing/2014/main" id="{00000000-0008-0000-0600-0000A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3" name="楕円 942">
          <a:extLst>
            <a:ext uri="{FF2B5EF4-FFF2-40B4-BE49-F238E27FC236}">
              <a16:creationId xmlns:a16="http://schemas.microsoft.com/office/drawing/2014/main" id="{00000000-0008-0000-0600-0000A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5" name="楕円 944">
          <a:extLst>
            <a:ext uri="{FF2B5EF4-FFF2-40B4-BE49-F238E27FC236}">
              <a16:creationId xmlns:a16="http://schemas.microsoft.com/office/drawing/2014/main" id="{00000000-0008-0000-0600-0000B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6" name="テキスト ボックス 945">
          <a:extLst>
            <a:ext uri="{FF2B5EF4-FFF2-40B4-BE49-F238E27FC236}">
              <a16:creationId xmlns:a16="http://schemas.microsoft.com/office/drawing/2014/main" id="{00000000-0008-0000-0600-0000B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7" name="正方形/長方形 946">
          <a:extLst>
            <a:ext uri="{FF2B5EF4-FFF2-40B4-BE49-F238E27FC236}">
              <a16:creationId xmlns:a16="http://schemas.microsoft.com/office/drawing/2014/main" id="{00000000-0008-0000-0600-0000B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8" name="正方形/長方形 947">
          <a:extLst>
            <a:ext uri="{FF2B5EF4-FFF2-40B4-BE49-F238E27FC236}">
              <a16:creationId xmlns:a16="http://schemas.microsoft.com/office/drawing/2014/main" id="{00000000-0008-0000-0600-0000B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9" name="テキスト ボックス 948">
          <a:extLst>
            <a:ext uri="{FF2B5EF4-FFF2-40B4-BE49-F238E27FC236}">
              <a16:creationId xmlns:a16="http://schemas.microsoft.com/office/drawing/2014/main" id="{00000000-0008-0000-0600-0000B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595,231</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主な構成項目である人件費については、人口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人当たり職員数が多いことなどから、類似団体平均と比較して高い水準で推移している。</a:t>
          </a:r>
        </a:p>
        <a:p>
          <a:r>
            <a:rPr kumimoji="1" lang="ja-JP" altLang="en-US" sz="1300">
              <a:latin typeface="ＭＳ Ｐゴシック" panose="020B0600070205080204" pitchFamily="50" charset="-128"/>
              <a:ea typeface="ＭＳ Ｐゴシック" panose="020B0600070205080204" pitchFamily="50" charset="-128"/>
            </a:rPr>
            <a:t>また、普通建設事業費（うち新規整備）については、サッカースタジアムの建設等により、災害復旧事業費については平成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年７月の西日本豪雨災害に係る復旧事業を引き続き実施したことから、類似団体平均と比較して高い状況となっている。</a:t>
          </a:r>
        </a:p>
        <a:p>
          <a:r>
            <a:rPr kumimoji="1" lang="ja-JP" altLang="en-US" sz="1300">
              <a:latin typeface="ＭＳ Ｐゴシック" panose="020B0600070205080204" pitchFamily="50" charset="-128"/>
              <a:ea typeface="ＭＳ Ｐゴシック" panose="020B0600070205080204" pitchFamily="50" charset="-128"/>
            </a:rPr>
            <a:t>引き続き、財政運営方針に掲げた方策を着実に実行し、コスト縮減等に努めていく。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広島県広島市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1,184,731
1,164,745
906.69
710,147,785
705,188,318
2,951,994
342,971,969
1,116,204,480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164.8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151130</xdr:rowOff>
    </xdr:from>
    <xdr:to>
      <xdr:col>24</xdr:col>
      <xdr:colOff>62865</xdr:colOff>
      <xdr:row>39</xdr:row>
      <xdr:rowOff>118473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94630"/>
          <a:ext cx="1270" cy="1510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122300</xdr:rowOff>
    </xdr:from>
    <xdr:ext cx="378565"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808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118473</xdr:rowOff>
    </xdr:from>
    <xdr:to>
      <xdr:col>24</xdr:col>
      <xdr:colOff>152400</xdr:colOff>
      <xdr:row>39</xdr:row>
      <xdr:rowOff>118473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80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97807</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6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151130</xdr:rowOff>
    </xdr:from>
    <xdr:to>
      <xdr:col>24</xdr:col>
      <xdr:colOff>152400</xdr:colOff>
      <xdr:row>30</xdr:row>
      <xdr:rowOff>151130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94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126637</xdr:rowOff>
    </xdr:from>
    <xdr:to>
      <xdr:col>24</xdr:col>
      <xdr:colOff>63500</xdr:colOff>
      <xdr:row>35</xdr:row>
      <xdr:rowOff>46627</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5955937"/>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162033</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627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12156</xdr:rowOff>
    </xdr:from>
    <xdr:to>
      <xdr:col>24</xdr:col>
      <xdr:colOff>114300</xdr:colOff>
      <xdr:row>36</xdr:row>
      <xdr:rowOff>113756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8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126637</xdr:rowOff>
    </xdr:from>
    <xdr:to>
      <xdr:col>19</xdr:col>
      <xdr:colOff>177800</xdr:colOff>
      <xdr:row>34</xdr:row>
      <xdr:rowOff>151130</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595593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23586</xdr:rowOff>
    </xdr:from>
    <xdr:to>
      <xdr:col>20</xdr:col>
      <xdr:colOff>38100</xdr:colOff>
      <xdr:row>36</xdr:row>
      <xdr:rowOff>125186</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9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116313</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28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97246</xdr:rowOff>
    </xdr:from>
    <xdr:to>
      <xdr:col>15</xdr:col>
      <xdr:colOff>50800</xdr:colOff>
      <xdr:row>34</xdr:row>
      <xdr:rowOff>151130</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926546"/>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31750</xdr:rowOff>
    </xdr:from>
    <xdr:to>
      <xdr:col>15</xdr:col>
      <xdr:colOff>101600</xdr:colOff>
      <xdr:row>36</xdr:row>
      <xdr:rowOff>133350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124477</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29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97246</xdr:rowOff>
    </xdr:from>
    <xdr:to>
      <xdr:col>10</xdr:col>
      <xdr:colOff>114300</xdr:colOff>
      <xdr:row>34</xdr:row>
      <xdr:rowOff>147864</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5926546"/>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162378</xdr:rowOff>
    </xdr:from>
    <xdr:to>
      <xdr:col>10</xdr:col>
      <xdr:colOff>165100</xdr:colOff>
      <xdr:row>36</xdr:row>
      <xdr:rowOff>92528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6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83655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25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141151</xdr:rowOff>
    </xdr:from>
    <xdr:to>
      <xdr:col>6</xdr:col>
      <xdr:colOff>38100</xdr:colOff>
      <xdr:row>36</xdr:row>
      <xdr:rowOff>71301</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4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62428</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234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167277</xdr:rowOff>
    </xdr:from>
    <xdr:to>
      <xdr:col>24</xdr:col>
      <xdr:colOff>114300</xdr:colOff>
      <xdr:row>35</xdr:row>
      <xdr:rowOff>97427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99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18704</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848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75837</xdr:rowOff>
    </xdr:from>
    <xdr:to>
      <xdr:col>20</xdr:col>
      <xdr:colOff>38100</xdr:colOff>
      <xdr:row>35</xdr:row>
      <xdr:rowOff>5987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905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22514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680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100330</xdr:rowOff>
    </xdr:from>
    <xdr:to>
      <xdr:col>15</xdr:col>
      <xdr:colOff>101600</xdr:colOff>
      <xdr:row>35</xdr:row>
      <xdr:rowOff>30480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92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47007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70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46446</xdr:rowOff>
    </xdr:from>
    <xdr:to>
      <xdr:col>10</xdr:col>
      <xdr:colOff>165100</xdr:colOff>
      <xdr:row>34</xdr:row>
      <xdr:rowOff>148046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87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164573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650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97064</xdr:rowOff>
    </xdr:from>
    <xdr:to>
      <xdr:col>6</xdr:col>
      <xdr:colOff>38100</xdr:colOff>
      <xdr:row>35</xdr:row>
      <xdr:rowOff>27214</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926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43741</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701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57</xdr:row>
      <xdr:rowOff>95529</xdr:rowOff>
    </xdr:from>
    <xdr:to>
      <xdr:col>24</xdr:col>
      <xdr:colOff>62865</xdr:colOff>
      <xdr:row>59</xdr:row>
      <xdr:rowOff>75235</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9868179"/>
          <a:ext cx="1270" cy="322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79062</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19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75235</xdr:rowOff>
    </xdr:from>
    <xdr:to>
      <xdr:col>24</xdr:col>
      <xdr:colOff>152400</xdr:colOff>
      <xdr:row>59</xdr:row>
      <xdr:rowOff>75235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190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42206</xdr:rowOff>
    </xdr:from>
    <xdr:ext cx="534377"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964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52,978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57</xdr:row>
      <xdr:rowOff>95529</xdr:rowOff>
    </xdr:from>
    <xdr:to>
      <xdr:col>24</xdr:col>
      <xdr:colOff>152400</xdr:colOff>
      <xdr:row>57</xdr:row>
      <xdr:rowOff>95529</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9868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22733</xdr:rowOff>
    </xdr:from>
    <xdr:to>
      <xdr:col>24</xdr:col>
      <xdr:colOff>63500</xdr:colOff>
      <xdr:row>59</xdr:row>
      <xdr:rowOff>75235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3797300" y="10138283"/>
          <a:ext cx="838200" cy="52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72927</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845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50050</xdr:rowOff>
    </xdr:from>
    <xdr:to>
      <xdr:col>24</xdr:col>
      <xdr:colOff>114300</xdr:colOff>
      <xdr:row>58</xdr:row>
      <xdr:rowOff>151650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99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27407</xdr:rowOff>
    </xdr:from>
    <xdr:to>
      <xdr:col>19</xdr:col>
      <xdr:colOff>177800</xdr:colOff>
      <xdr:row>59</xdr:row>
      <xdr:rowOff>22733</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908300" y="8942807"/>
          <a:ext cx="889000" cy="119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27254</xdr:rowOff>
    </xdr:from>
    <xdr:to>
      <xdr:col>20</xdr:col>
      <xdr:colOff>38100</xdr:colOff>
      <xdr:row>58</xdr:row>
      <xdr:rowOff>128854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97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145381</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530111" y="974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27407</xdr:rowOff>
    </xdr:from>
    <xdr:to>
      <xdr:col>15</xdr:col>
      <xdr:colOff>50800</xdr:colOff>
      <xdr:row>59</xdr:row>
      <xdr:rowOff>127546</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2019300" y="8942807"/>
          <a:ext cx="889000" cy="1300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63462</xdr:rowOff>
    </xdr:from>
    <xdr:to>
      <xdr:col>15</xdr:col>
      <xdr:colOff>101600</xdr:colOff>
      <xdr:row>51</xdr:row>
      <xdr:rowOff>165062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88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10139</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08795" y="8582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101867</xdr:rowOff>
    </xdr:from>
    <xdr:to>
      <xdr:col>10</xdr:col>
      <xdr:colOff>114300</xdr:colOff>
      <xdr:row>59</xdr:row>
      <xdr:rowOff>127546</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a:off x="1130300" y="10217417"/>
          <a:ext cx="889000" cy="25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109639</xdr:rowOff>
    </xdr:from>
    <xdr:to>
      <xdr:col>10</xdr:col>
      <xdr:colOff>165100</xdr:colOff>
      <xdr:row>59</xdr:row>
      <xdr:rowOff>39789</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1005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56316</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2111" y="9828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124841</xdr:rowOff>
    </xdr:from>
    <xdr:to>
      <xdr:col>6</xdr:col>
      <xdr:colOff>38100</xdr:colOff>
      <xdr:row>59</xdr:row>
      <xdr:rowOff>54991</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1006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71518</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984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24435</xdr:rowOff>
    </xdr:from>
    <xdr:to>
      <xdr:col>24</xdr:col>
      <xdr:colOff>114300</xdr:colOff>
      <xdr:row>59</xdr:row>
      <xdr:rowOff>126035</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1013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110812</xdr:rowOff>
    </xdr:from>
    <xdr:ext cx="534377"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10054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143383</xdr:rowOff>
    </xdr:from>
    <xdr:to>
      <xdr:col>20</xdr:col>
      <xdr:colOff>38100</xdr:colOff>
      <xdr:row>59</xdr:row>
      <xdr:rowOff>73533</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10087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64660</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530111" y="10180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148057</xdr:rowOff>
    </xdr:from>
    <xdr:to>
      <xdr:col>15</xdr:col>
      <xdr:colOff>101600</xdr:colOff>
      <xdr:row>52</xdr:row>
      <xdr:rowOff>78207</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889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69334</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08795" y="8984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76746</xdr:rowOff>
    </xdr:from>
    <xdr:to>
      <xdr:col>10</xdr:col>
      <xdr:colOff>165100</xdr:colOff>
      <xdr:row>60</xdr:row>
      <xdr:rowOff>6896</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1019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169473</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52111" y="1028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51067</xdr:rowOff>
    </xdr:from>
    <xdr:to>
      <xdr:col>6</xdr:col>
      <xdr:colOff>38100</xdr:colOff>
      <xdr:row>59</xdr:row>
      <xdr:rowOff>152667</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10166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143794</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1025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75912</xdr:rowOff>
    </xdr:from>
    <xdr:to>
      <xdr:col>24</xdr:col>
      <xdr:colOff>62865</xdr:colOff>
      <xdr:row>78</xdr:row>
      <xdr:rowOff>88457</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077412"/>
          <a:ext cx="1270" cy="1384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92284</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465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88457</xdr:rowOff>
    </xdr:from>
    <xdr:to>
      <xdr:col>24</xdr:col>
      <xdr:colOff>152400</xdr:colOff>
      <xdr:row>78</xdr:row>
      <xdr:rowOff>88457</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461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22589</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852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306,976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75912</xdr:rowOff>
    </xdr:from>
    <xdr:to>
      <xdr:col>24</xdr:col>
      <xdr:colOff>152400</xdr:colOff>
      <xdr:row>70</xdr:row>
      <xdr:rowOff>75912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077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90377</xdr:rowOff>
    </xdr:from>
    <xdr:to>
      <xdr:col>24</xdr:col>
      <xdr:colOff>63500</xdr:colOff>
      <xdr:row>76</xdr:row>
      <xdr:rowOff>29835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3797300" y="12949127"/>
          <a:ext cx="838200" cy="110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129791</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6456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106914</xdr:rowOff>
    </xdr:from>
    <xdr:to>
      <xdr:col>24</xdr:col>
      <xdr:colOff>114300</xdr:colOff>
      <xdr:row>75</xdr:row>
      <xdr:rowOff>37064</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7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90377</xdr:rowOff>
    </xdr:from>
    <xdr:to>
      <xdr:col>19</xdr:col>
      <xdr:colOff>177800</xdr:colOff>
      <xdr:row>77</xdr:row>
      <xdr:rowOff>23781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2949127"/>
          <a:ext cx="889000" cy="27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80908</xdr:rowOff>
    </xdr:from>
    <xdr:to>
      <xdr:col>20</xdr:col>
      <xdr:colOff>38100</xdr:colOff>
      <xdr:row>75</xdr:row>
      <xdr:rowOff>11058</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76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27585</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543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23781</xdr:rowOff>
    </xdr:from>
    <xdr:to>
      <xdr:col>15</xdr:col>
      <xdr:colOff>50800</xdr:colOff>
      <xdr:row>77</xdr:row>
      <xdr:rowOff>72602</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225431"/>
          <a:ext cx="889000" cy="48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150521</xdr:rowOff>
    </xdr:from>
    <xdr:to>
      <xdr:col>15</xdr:col>
      <xdr:colOff>101600</xdr:colOff>
      <xdr:row>76</xdr:row>
      <xdr:rowOff>80671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00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97198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784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72602</xdr:rowOff>
    </xdr:from>
    <xdr:to>
      <xdr:col>10</xdr:col>
      <xdr:colOff>114300</xdr:colOff>
      <xdr:row>77</xdr:row>
      <xdr:rowOff>117379</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274252"/>
          <a:ext cx="889000" cy="44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40629</xdr:rowOff>
    </xdr:from>
    <xdr:to>
      <xdr:col>10</xdr:col>
      <xdr:colOff>165100</xdr:colOff>
      <xdr:row>76</xdr:row>
      <xdr:rowOff>142229</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07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158756</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846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95172</xdr:rowOff>
    </xdr:from>
    <xdr:to>
      <xdr:col>6</xdr:col>
      <xdr:colOff>38100</xdr:colOff>
      <xdr:row>77</xdr:row>
      <xdr:rowOff>25322</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12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41849</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2900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150485</xdr:rowOff>
    </xdr:from>
    <xdr:to>
      <xdr:col>24</xdr:col>
      <xdr:colOff>114300</xdr:colOff>
      <xdr:row>76</xdr:row>
      <xdr:rowOff>80635</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00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128912</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987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39577</xdr:rowOff>
    </xdr:from>
    <xdr:to>
      <xdr:col>20</xdr:col>
      <xdr:colOff>38100</xdr:colOff>
      <xdr:row>75</xdr:row>
      <xdr:rowOff>141177</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898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132304</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99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144431</xdr:rowOff>
    </xdr:from>
    <xdr:to>
      <xdr:col>15</xdr:col>
      <xdr:colOff>101600</xdr:colOff>
      <xdr:row>77</xdr:row>
      <xdr:rowOff>74581</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174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65708</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267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21802</xdr:rowOff>
    </xdr:from>
    <xdr:to>
      <xdr:col>10</xdr:col>
      <xdr:colOff>165100</xdr:colOff>
      <xdr:row>77</xdr:row>
      <xdr:rowOff>123402</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223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114529</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316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66579</xdr:rowOff>
    </xdr:from>
    <xdr:to>
      <xdr:col>6</xdr:col>
      <xdr:colOff>38100</xdr:colOff>
      <xdr:row>77</xdr:row>
      <xdr:rowOff>168179</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26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159306</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360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54627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90</xdr:row>
      <xdr:rowOff>111777</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88</xdr:row>
      <xdr:rowOff>168927</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145786</xdr:rowOff>
    </xdr:from>
    <xdr:to>
      <xdr:col>24</xdr:col>
      <xdr:colOff>62865</xdr:colOff>
      <xdr:row>97</xdr:row>
      <xdr:rowOff>89236</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576286"/>
          <a:ext cx="1270" cy="1143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93063</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672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89236</xdr:rowOff>
    </xdr:from>
    <xdr:to>
      <xdr:col>24</xdr:col>
      <xdr:colOff>152400</xdr:colOff>
      <xdr:row>97</xdr:row>
      <xdr:rowOff>89236</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671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92463</xdr:rowOff>
    </xdr:from>
    <xdr:ext cx="534377"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351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83,787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145786</xdr:rowOff>
    </xdr:from>
    <xdr:to>
      <xdr:col>24</xdr:col>
      <xdr:colOff>152400</xdr:colOff>
      <xdr:row>90</xdr:row>
      <xdr:rowOff>145786</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576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145786</xdr:rowOff>
    </xdr:from>
    <xdr:to>
      <xdr:col>24</xdr:col>
      <xdr:colOff>63500</xdr:colOff>
      <xdr:row>91</xdr:row>
      <xdr:rowOff>100809</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3797300" y="15576286"/>
          <a:ext cx="838200" cy="126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37952</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6325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59525</xdr:rowOff>
    </xdr:from>
    <xdr:to>
      <xdr:col>24</xdr:col>
      <xdr:colOff>114300</xdr:colOff>
      <xdr:row>95</xdr:row>
      <xdr:rowOff>161125</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34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100809</xdr:rowOff>
    </xdr:from>
    <xdr:to>
      <xdr:col>19</xdr:col>
      <xdr:colOff>177800</xdr:colOff>
      <xdr:row>93</xdr:row>
      <xdr:rowOff>38088</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908300" y="15702759"/>
          <a:ext cx="889000" cy="280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101616</xdr:rowOff>
    </xdr:from>
    <xdr:to>
      <xdr:col>20</xdr:col>
      <xdr:colOff>38100</xdr:colOff>
      <xdr:row>96</xdr:row>
      <xdr:rowOff>31766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38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22893</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648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38088</xdr:rowOff>
    </xdr:from>
    <xdr:to>
      <xdr:col>15</xdr:col>
      <xdr:colOff>50800</xdr:colOff>
      <xdr:row>95</xdr:row>
      <xdr:rowOff>29629</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2019300" y="15982938"/>
          <a:ext cx="889000" cy="334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35179</xdr:rowOff>
    </xdr:from>
    <xdr:to>
      <xdr:col>15</xdr:col>
      <xdr:colOff>101600</xdr:colOff>
      <xdr:row>98</xdr:row>
      <xdr:rowOff>136779</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83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127906</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930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29629</xdr:rowOff>
    </xdr:from>
    <xdr:to>
      <xdr:col>10</xdr:col>
      <xdr:colOff>114300</xdr:colOff>
      <xdr:row>95</xdr:row>
      <xdr:rowOff>50660</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flipV="1">
          <a:off x="1130300" y="16317379"/>
          <a:ext cx="8890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101616</xdr:rowOff>
    </xdr:from>
    <xdr:to>
      <xdr:col>10</xdr:col>
      <xdr:colOff>165100</xdr:colOff>
      <xdr:row>99</xdr:row>
      <xdr:rowOff>31766</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90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22893</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996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128419</xdr:rowOff>
    </xdr:from>
    <xdr:to>
      <xdr:col>6</xdr:col>
      <xdr:colOff>38100</xdr:colOff>
      <xdr:row>99</xdr:row>
      <xdr:rowOff>58569</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930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49696</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7023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94986</xdr:rowOff>
    </xdr:from>
    <xdr:to>
      <xdr:col>24</xdr:col>
      <xdr:colOff>114300</xdr:colOff>
      <xdr:row>91</xdr:row>
      <xdr:rowOff>25136</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552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48013</xdr:rowOff>
    </xdr:from>
    <xdr:ext cx="534377"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547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50009</xdr:rowOff>
    </xdr:from>
    <xdr:to>
      <xdr:col>20</xdr:col>
      <xdr:colOff>38100</xdr:colOff>
      <xdr:row>91</xdr:row>
      <xdr:rowOff>151609</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5651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89</xdr:row>
      <xdr:rowOff>168136</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30111" y="1542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158738</xdr:rowOff>
    </xdr:from>
    <xdr:to>
      <xdr:col>15</xdr:col>
      <xdr:colOff>101600</xdr:colOff>
      <xdr:row>93</xdr:row>
      <xdr:rowOff>88888</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593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105415</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570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150279</xdr:rowOff>
    </xdr:from>
    <xdr:to>
      <xdr:col>10</xdr:col>
      <xdr:colOff>165100</xdr:colOff>
      <xdr:row>95</xdr:row>
      <xdr:rowOff>80429</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6266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96956</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6041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171310</xdr:rowOff>
    </xdr:from>
    <xdr:to>
      <xdr:col>6</xdr:col>
      <xdr:colOff>38100</xdr:colOff>
      <xdr:row>95</xdr:row>
      <xdr:rowOff>101460</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628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117987</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6062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33</xdr:row>
      <xdr:rowOff>168927</xdr:rowOff>
    </xdr:from>
    <xdr:ext cx="377026"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226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31</xdr:row>
      <xdr:rowOff>130827</xdr:rowOff>
    </xdr:from>
    <xdr:ext cx="377026"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226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a:extLst>
            <a:ext uri="{FF2B5EF4-FFF2-40B4-BE49-F238E27FC236}">
              <a16:creationId xmlns:a16="http://schemas.microsoft.com/office/drawing/2014/main" id="{00000000-0008-0000-07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78740</xdr:rowOff>
    </xdr:from>
    <xdr:to>
      <xdr:col>54</xdr:col>
      <xdr:colOff>189865</xdr:colOff>
      <xdr:row>39</xdr:row>
      <xdr:rowOff>16510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10475595" y="5393690"/>
          <a:ext cx="1270" cy="1309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20337</xdr:rowOff>
    </xdr:from>
    <xdr:ext cx="313932" cy="259045"/>
    <xdr:sp macro="" textlink="">
      <xdr:nvSpPr>
        <xdr:cNvPr id="292" name="労働費最小値テキスト">
          <a:extLst>
            <a:ext uri="{FF2B5EF4-FFF2-40B4-BE49-F238E27FC236}">
              <a16:creationId xmlns:a16="http://schemas.microsoft.com/office/drawing/2014/main" id="{00000000-0008-0000-0700-000024010000}"/>
            </a:ext>
          </a:extLst>
        </xdr:cNvPr>
        <xdr:cNvSpPr txBox="1"/>
      </xdr:nvSpPr>
      <xdr:spPr>
        <a:xfrm>
          <a:off x="10528300" y="67068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16510</xdr:rowOff>
    </xdr:from>
    <xdr:to>
      <xdr:col>55</xdr:col>
      <xdr:colOff>88900</xdr:colOff>
      <xdr:row>39</xdr:row>
      <xdr:rowOff>16510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6703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25417</xdr:rowOff>
    </xdr:from>
    <xdr:ext cx="469744" cy="259045"/>
    <xdr:sp macro="" textlink="">
      <xdr:nvSpPr>
        <xdr:cNvPr id="294" name="労働費最大値テキスト">
          <a:extLst>
            <a:ext uri="{FF2B5EF4-FFF2-40B4-BE49-F238E27FC236}">
              <a16:creationId xmlns:a16="http://schemas.microsoft.com/office/drawing/2014/main" id="{00000000-0008-0000-0700-000026010000}"/>
            </a:ext>
          </a:extLst>
        </xdr:cNvPr>
        <xdr:cNvSpPr txBox="1"/>
      </xdr:nvSpPr>
      <xdr:spPr>
        <a:xfrm>
          <a:off x="10528300" y="516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78740</xdr:rowOff>
    </xdr:from>
    <xdr:to>
      <xdr:col>55</xdr:col>
      <xdr:colOff>88900</xdr:colOff>
      <xdr:row>31</xdr:row>
      <xdr:rowOff>78740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5393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118110</xdr:rowOff>
    </xdr:from>
    <xdr:to>
      <xdr:col>55</xdr:col>
      <xdr:colOff>0</xdr:colOff>
      <xdr:row>33</xdr:row>
      <xdr:rowOff>135890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9639300" y="5604510"/>
          <a:ext cx="838200" cy="189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31767</xdr:rowOff>
    </xdr:from>
    <xdr:ext cx="378565" cy="259045"/>
    <xdr:sp macro="" textlink="">
      <xdr:nvSpPr>
        <xdr:cNvPr id="297" name="労働費平均値テキスト">
          <a:extLst>
            <a:ext uri="{FF2B5EF4-FFF2-40B4-BE49-F238E27FC236}">
              <a16:creationId xmlns:a16="http://schemas.microsoft.com/office/drawing/2014/main" id="{00000000-0008-0000-0700-000029010000}"/>
            </a:ext>
          </a:extLst>
        </xdr:cNvPr>
        <xdr:cNvSpPr txBox="1"/>
      </xdr:nvSpPr>
      <xdr:spPr>
        <a:xfrm>
          <a:off x="10528300" y="62039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53340</xdr:rowOff>
    </xdr:from>
    <xdr:to>
      <xdr:col>55</xdr:col>
      <xdr:colOff>50800</xdr:colOff>
      <xdr:row>36</xdr:row>
      <xdr:rowOff>154940</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104267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128270</xdr:rowOff>
    </xdr:from>
    <xdr:to>
      <xdr:col>50</xdr:col>
      <xdr:colOff>114300</xdr:colOff>
      <xdr:row>32</xdr:row>
      <xdr:rowOff>118110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8750300" y="5443220"/>
          <a:ext cx="889000" cy="161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2540</xdr:rowOff>
    </xdr:from>
    <xdr:to>
      <xdr:col>50</xdr:col>
      <xdr:colOff>165100</xdr:colOff>
      <xdr:row>36</xdr:row>
      <xdr:rowOff>104140</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95885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95267</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50017" y="6267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128270</xdr:rowOff>
    </xdr:from>
    <xdr:to>
      <xdr:col>45</xdr:col>
      <xdr:colOff>177800</xdr:colOff>
      <xdr:row>33</xdr:row>
      <xdr:rowOff>8890</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7861300" y="5443220"/>
          <a:ext cx="889000" cy="223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152400</xdr:rowOff>
    </xdr:from>
    <xdr:to>
      <xdr:col>46</xdr:col>
      <xdr:colOff>38100</xdr:colOff>
      <xdr:row>36</xdr:row>
      <xdr:rowOff>82550</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8699500" y="61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73677</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61017" y="6245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8890</xdr:rowOff>
    </xdr:from>
    <xdr:to>
      <xdr:col>41</xdr:col>
      <xdr:colOff>50800</xdr:colOff>
      <xdr:row>33</xdr:row>
      <xdr:rowOff>21590</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flipV="1">
          <a:off x="6972300" y="566674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60960</xdr:rowOff>
    </xdr:from>
    <xdr:to>
      <xdr:col>41</xdr:col>
      <xdr:colOff>101600</xdr:colOff>
      <xdr:row>36</xdr:row>
      <xdr:rowOff>162560</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78105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153687</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2017" y="6325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52070</xdr:rowOff>
    </xdr:from>
    <xdr:to>
      <xdr:col>36</xdr:col>
      <xdr:colOff>165100</xdr:colOff>
      <xdr:row>36</xdr:row>
      <xdr:rowOff>153670</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6921500" y="622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144797</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3017" y="6316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85090</xdr:rowOff>
    </xdr:from>
    <xdr:to>
      <xdr:col>55</xdr:col>
      <xdr:colOff>50800</xdr:colOff>
      <xdr:row>34</xdr:row>
      <xdr:rowOff>15240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10426700" y="574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107967</xdr:rowOff>
    </xdr:from>
    <xdr:ext cx="378565" cy="259045"/>
    <xdr:sp macro="" textlink="">
      <xdr:nvSpPr>
        <xdr:cNvPr id="316" name="労働費該当値テキスト">
          <a:extLst>
            <a:ext uri="{FF2B5EF4-FFF2-40B4-BE49-F238E27FC236}">
              <a16:creationId xmlns:a16="http://schemas.microsoft.com/office/drawing/2014/main" id="{00000000-0008-0000-0700-00003C010000}"/>
            </a:ext>
          </a:extLst>
        </xdr:cNvPr>
        <xdr:cNvSpPr txBox="1"/>
      </xdr:nvSpPr>
      <xdr:spPr>
        <a:xfrm>
          <a:off x="10528300" y="5594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67310</xdr:rowOff>
    </xdr:from>
    <xdr:to>
      <xdr:col>50</xdr:col>
      <xdr:colOff>165100</xdr:colOff>
      <xdr:row>32</xdr:row>
      <xdr:rowOff>168910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9588500" y="555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31</xdr:row>
      <xdr:rowOff>13987</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9450017" y="5328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77470</xdr:rowOff>
    </xdr:from>
    <xdr:to>
      <xdr:col>46</xdr:col>
      <xdr:colOff>38100</xdr:colOff>
      <xdr:row>32</xdr:row>
      <xdr:rowOff>7620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8699500" y="539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30</xdr:row>
      <xdr:rowOff>24147</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8515428" y="51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129540</xdr:rowOff>
    </xdr:from>
    <xdr:to>
      <xdr:col>41</xdr:col>
      <xdr:colOff>101600</xdr:colOff>
      <xdr:row>33</xdr:row>
      <xdr:rowOff>59690</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7810500" y="561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31</xdr:row>
      <xdr:rowOff>76217</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7672017" y="53911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142240</xdr:rowOff>
    </xdr:from>
    <xdr:to>
      <xdr:col>36</xdr:col>
      <xdr:colOff>165100</xdr:colOff>
      <xdr:row>33</xdr:row>
      <xdr:rowOff>72390</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6921500" y="562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31</xdr:row>
      <xdr:rowOff>88917</xdr:rowOff>
    </xdr:from>
    <xdr:ext cx="378565"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783017" y="54038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168927</xdr:rowOff>
    </xdr:from>
    <xdr:ext cx="46717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130827</xdr:rowOff>
    </xdr:from>
    <xdr:ext cx="46717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a:extLst>
            <a:ext uri="{FF2B5EF4-FFF2-40B4-BE49-F238E27FC236}">
              <a16:creationId xmlns:a16="http://schemas.microsoft.com/office/drawing/2014/main" id="{00000000-0008-0000-07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126238</xdr:rowOff>
    </xdr:from>
    <xdr:to>
      <xdr:col>54</xdr:col>
      <xdr:colOff>189865</xdr:colOff>
      <xdr:row>59</xdr:row>
      <xdr:rowOff>39624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10475595" y="8870188"/>
          <a:ext cx="1270" cy="1284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43451</xdr:rowOff>
    </xdr:from>
    <xdr:ext cx="313932" cy="259045"/>
    <xdr:sp macro="" textlink="">
      <xdr:nvSpPr>
        <xdr:cNvPr id="349" name="農林水産業費最小値テキスト">
          <a:extLst>
            <a:ext uri="{FF2B5EF4-FFF2-40B4-BE49-F238E27FC236}">
              <a16:creationId xmlns:a16="http://schemas.microsoft.com/office/drawing/2014/main" id="{00000000-0008-0000-0700-00005D010000}"/>
            </a:ext>
          </a:extLst>
        </xdr:cNvPr>
        <xdr:cNvSpPr txBox="1"/>
      </xdr:nvSpPr>
      <xdr:spPr>
        <a:xfrm>
          <a:off x="10528300" y="101590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39624</xdr:rowOff>
    </xdr:from>
    <xdr:to>
      <xdr:col>55</xdr:col>
      <xdr:colOff>88900</xdr:colOff>
      <xdr:row>59</xdr:row>
      <xdr:rowOff>39624</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10155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72915</xdr:rowOff>
    </xdr:from>
    <xdr:ext cx="534377" cy="259045"/>
    <xdr:sp macro="" textlink="">
      <xdr:nvSpPr>
        <xdr:cNvPr id="351" name="農林水産業費最大値テキスト">
          <a:extLst>
            <a:ext uri="{FF2B5EF4-FFF2-40B4-BE49-F238E27FC236}">
              <a16:creationId xmlns:a16="http://schemas.microsoft.com/office/drawing/2014/main" id="{00000000-0008-0000-0700-00005F010000}"/>
            </a:ext>
          </a:extLst>
        </xdr:cNvPr>
        <xdr:cNvSpPr txBox="1"/>
      </xdr:nvSpPr>
      <xdr:spPr>
        <a:xfrm>
          <a:off x="10528300" y="8645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126238</xdr:rowOff>
    </xdr:from>
    <xdr:to>
      <xdr:col>55</xdr:col>
      <xdr:colOff>88900</xdr:colOff>
      <xdr:row>51</xdr:row>
      <xdr:rowOff>126238</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8870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31877</xdr:rowOff>
    </xdr:from>
    <xdr:to>
      <xdr:col>55</xdr:col>
      <xdr:colOff>0</xdr:colOff>
      <xdr:row>56</xdr:row>
      <xdr:rowOff>62611</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9639300" y="9633077"/>
          <a:ext cx="838200" cy="30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29608</xdr:rowOff>
    </xdr:from>
    <xdr:ext cx="469744" cy="259045"/>
    <xdr:sp macro="" textlink="">
      <xdr:nvSpPr>
        <xdr:cNvPr id="354" name="農林水産業費平均値テキスト">
          <a:extLst>
            <a:ext uri="{FF2B5EF4-FFF2-40B4-BE49-F238E27FC236}">
              <a16:creationId xmlns:a16="http://schemas.microsoft.com/office/drawing/2014/main" id="{00000000-0008-0000-0700-000062010000}"/>
            </a:ext>
          </a:extLst>
        </xdr:cNvPr>
        <xdr:cNvSpPr txBox="1"/>
      </xdr:nvSpPr>
      <xdr:spPr>
        <a:xfrm>
          <a:off x="10528300" y="98022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51181</xdr:rowOff>
    </xdr:from>
    <xdr:to>
      <xdr:col>55</xdr:col>
      <xdr:colOff>50800</xdr:colOff>
      <xdr:row>57</xdr:row>
      <xdr:rowOff>152781</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10426700" y="9823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62103</xdr:rowOff>
    </xdr:from>
    <xdr:to>
      <xdr:col>50</xdr:col>
      <xdr:colOff>114300</xdr:colOff>
      <xdr:row>56</xdr:row>
      <xdr:rowOff>62611</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8750300" y="9663303"/>
          <a:ext cx="8890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52451</xdr:rowOff>
    </xdr:from>
    <xdr:to>
      <xdr:col>50</xdr:col>
      <xdr:colOff>165100</xdr:colOff>
      <xdr:row>57</xdr:row>
      <xdr:rowOff>154051</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9588500" y="982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145178</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04428" y="9917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62103</xdr:rowOff>
    </xdr:from>
    <xdr:to>
      <xdr:col>45</xdr:col>
      <xdr:colOff>177800</xdr:colOff>
      <xdr:row>56</xdr:row>
      <xdr:rowOff>73787</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7861300" y="9663303"/>
          <a:ext cx="889000" cy="11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58547</xdr:rowOff>
    </xdr:from>
    <xdr:to>
      <xdr:col>46</xdr:col>
      <xdr:colOff>38100</xdr:colOff>
      <xdr:row>57</xdr:row>
      <xdr:rowOff>160147</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8699500" y="98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151274</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15428" y="9923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73787</xdr:rowOff>
    </xdr:from>
    <xdr:to>
      <xdr:col>41</xdr:col>
      <xdr:colOff>50800</xdr:colOff>
      <xdr:row>56</xdr:row>
      <xdr:rowOff>97790</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flipV="1">
          <a:off x="6972300" y="9674987"/>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58547</xdr:rowOff>
    </xdr:from>
    <xdr:to>
      <xdr:col>41</xdr:col>
      <xdr:colOff>101600</xdr:colOff>
      <xdr:row>57</xdr:row>
      <xdr:rowOff>160147</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7810500" y="98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151274</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26428" y="9923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71628</xdr:rowOff>
    </xdr:from>
    <xdr:to>
      <xdr:col>36</xdr:col>
      <xdr:colOff>165100</xdr:colOff>
      <xdr:row>58</xdr:row>
      <xdr:rowOff>1778</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6921500" y="984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164355</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37428" y="993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152527</xdr:rowOff>
    </xdr:from>
    <xdr:to>
      <xdr:col>55</xdr:col>
      <xdr:colOff>50800</xdr:colOff>
      <xdr:row>56</xdr:row>
      <xdr:rowOff>82677</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10426700" y="958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3954</xdr:rowOff>
    </xdr:from>
    <xdr:ext cx="469744" cy="259045"/>
    <xdr:sp macro="" textlink="">
      <xdr:nvSpPr>
        <xdr:cNvPr id="373" name="農林水産業費該当値テキスト">
          <a:extLst>
            <a:ext uri="{FF2B5EF4-FFF2-40B4-BE49-F238E27FC236}">
              <a16:creationId xmlns:a16="http://schemas.microsoft.com/office/drawing/2014/main" id="{00000000-0008-0000-0700-000075010000}"/>
            </a:ext>
          </a:extLst>
        </xdr:cNvPr>
        <xdr:cNvSpPr txBox="1"/>
      </xdr:nvSpPr>
      <xdr:spPr>
        <a:xfrm>
          <a:off x="10528300" y="9433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11811</xdr:rowOff>
    </xdr:from>
    <xdr:to>
      <xdr:col>50</xdr:col>
      <xdr:colOff>165100</xdr:colOff>
      <xdr:row>56</xdr:row>
      <xdr:rowOff>113411</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9588500" y="961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129938</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9404428" y="9388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11303</xdr:rowOff>
    </xdr:from>
    <xdr:to>
      <xdr:col>46</xdr:col>
      <xdr:colOff>38100</xdr:colOff>
      <xdr:row>56</xdr:row>
      <xdr:rowOff>112903</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8699500" y="9612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129430</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8515428" y="938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22987</xdr:rowOff>
    </xdr:from>
    <xdr:to>
      <xdr:col>41</xdr:col>
      <xdr:colOff>101600</xdr:colOff>
      <xdr:row>56</xdr:row>
      <xdr:rowOff>124587</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7810500" y="962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141114</xdr:rowOff>
    </xdr:from>
    <xdr:ext cx="469744"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7626428" y="9399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46990</xdr:rowOff>
    </xdr:from>
    <xdr:to>
      <xdr:col>36</xdr:col>
      <xdr:colOff>165100</xdr:colOff>
      <xdr:row>56</xdr:row>
      <xdr:rowOff>148590</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6921500" y="964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165117</xdr:rowOff>
    </xdr:from>
    <xdr:ext cx="469744"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737428" y="9423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a:extLst>
            <a:ext uri="{FF2B5EF4-FFF2-40B4-BE49-F238E27FC236}">
              <a16:creationId xmlns:a16="http://schemas.microsoft.com/office/drawing/2014/main" id="{00000000-0008-0000-07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113443</xdr:rowOff>
    </xdr:from>
    <xdr:to>
      <xdr:col>54</xdr:col>
      <xdr:colOff>189865</xdr:colOff>
      <xdr:row>79</xdr:row>
      <xdr:rowOff>59679</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10475595" y="12114943"/>
          <a:ext cx="1270" cy="1489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63506</xdr:rowOff>
    </xdr:from>
    <xdr:ext cx="469744" cy="259045"/>
    <xdr:sp macro="" textlink="">
      <xdr:nvSpPr>
        <xdr:cNvPr id="408" name="商工費最小値テキスト">
          <a:extLst>
            <a:ext uri="{FF2B5EF4-FFF2-40B4-BE49-F238E27FC236}">
              <a16:creationId xmlns:a16="http://schemas.microsoft.com/office/drawing/2014/main" id="{00000000-0008-0000-0700-000098010000}"/>
            </a:ext>
          </a:extLst>
        </xdr:cNvPr>
        <xdr:cNvSpPr txBox="1"/>
      </xdr:nvSpPr>
      <xdr:spPr>
        <a:xfrm>
          <a:off x="10528300" y="13608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59679</xdr:rowOff>
    </xdr:from>
    <xdr:to>
      <xdr:col>55</xdr:col>
      <xdr:colOff>88900</xdr:colOff>
      <xdr:row>79</xdr:row>
      <xdr:rowOff>59679</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10388600" y="1360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60120</xdr:rowOff>
    </xdr:from>
    <xdr:ext cx="599010" cy="259045"/>
    <xdr:sp macro="" textlink="">
      <xdr:nvSpPr>
        <xdr:cNvPr id="410" name="商工費最大値テキスト">
          <a:extLst>
            <a:ext uri="{FF2B5EF4-FFF2-40B4-BE49-F238E27FC236}">
              <a16:creationId xmlns:a16="http://schemas.microsoft.com/office/drawing/2014/main" id="{00000000-0008-0000-0700-00009A010000}"/>
            </a:ext>
          </a:extLst>
        </xdr:cNvPr>
        <xdr:cNvSpPr txBox="1"/>
      </xdr:nvSpPr>
      <xdr:spPr>
        <a:xfrm>
          <a:off x="10528300" y="11890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140,412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113443</xdr:rowOff>
    </xdr:from>
    <xdr:to>
      <xdr:col>55</xdr:col>
      <xdr:colOff>88900</xdr:colOff>
      <xdr:row>70</xdr:row>
      <xdr:rowOff>113443</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10388600" y="12114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115044</xdr:rowOff>
    </xdr:from>
    <xdr:to>
      <xdr:col>55</xdr:col>
      <xdr:colOff>0</xdr:colOff>
      <xdr:row>78</xdr:row>
      <xdr:rowOff>120411</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9639300" y="13488144"/>
          <a:ext cx="838200" cy="5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157334</xdr:rowOff>
    </xdr:from>
    <xdr:ext cx="534377" cy="259045"/>
    <xdr:sp macro="" textlink="">
      <xdr:nvSpPr>
        <xdr:cNvPr id="413" name="商工費平均値テキスト">
          <a:extLst>
            <a:ext uri="{FF2B5EF4-FFF2-40B4-BE49-F238E27FC236}">
              <a16:creationId xmlns:a16="http://schemas.microsoft.com/office/drawing/2014/main" id="{00000000-0008-0000-0700-00009D010000}"/>
            </a:ext>
          </a:extLst>
        </xdr:cNvPr>
        <xdr:cNvSpPr txBox="1"/>
      </xdr:nvSpPr>
      <xdr:spPr>
        <a:xfrm>
          <a:off x="10528300" y="13016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134457</xdr:rowOff>
    </xdr:from>
    <xdr:to>
      <xdr:col>55</xdr:col>
      <xdr:colOff>50800</xdr:colOff>
      <xdr:row>77</xdr:row>
      <xdr:rowOff>64607</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10426700" y="1316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67942</xdr:rowOff>
    </xdr:from>
    <xdr:to>
      <xdr:col>50</xdr:col>
      <xdr:colOff>114300</xdr:colOff>
      <xdr:row>78</xdr:row>
      <xdr:rowOff>115044</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8750300" y="13441042"/>
          <a:ext cx="889000" cy="47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16923</xdr:rowOff>
    </xdr:from>
    <xdr:to>
      <xdr:col>50</xdr:col>
      <xdr:colOff>165100</xdr:colOff>
      <xdr:row>76</xdr:row>
      <xdr:rowOff>118523</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9588500" y="13047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135051</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372111" y="12822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67942</xdr:rowOff>
    </xdr:from>
    <xdr:to>
      <xdr:col>45</xdr:col>
      <xdr:colOff>177800</xdr:colOff>
      <xdr:row>78</xdr:row>
      <xdr:rowOff>113074</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7861300" y="13441042"/>
          <a:ext cx="889000" cy="45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45771</xdr:rowOff>
    </xdr:from>
    <xdr:to>
      <xdr:col>46</xdr:col>
      <xdr:colOff>38100</xdr:colOff>
      <xdr:row>76</xdr:row>
      <xdr:rowOff>147371</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8699500" y="1307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163898</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285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102155</xdr:rowOff>
    </xdr:from>
    <xdr:to>
      <xdr:col>41</xdr:col>
      <xdr:colOff>50800</xdr:colOff>
      <xdr:row>78</xdr:row>
      <xdr:rowOff>113074</xdr:rowOff>
    </xdr:to>
    <xdr:cxnSp macro="">
      <xdr:nvCxnSpPr>
        <xdr:cNvPr id="421" name="直線コネクタ 420">
          <a:extLst>
            <a:ext uri="{FF2B5EF4-FFF2-40B4-BE49-F238E27FC236}">
              <a16:creationId xmlns:a16="http://schemas.microsoft.com/office/drawing/2014/main" id="{00000000-0008-0000-0700-0000A5010000}"/>
            </a:ext>
          </a:extLst>
        </xdr:cNvPr>
        <xdr:cNvCxnSpPr/>
      </xdr:nvCxnSpPr>
      <xdr:spPr>
        <a:xfrm>
          <a:off x="6972300" y="13475255"/>
          <a:ext cx="889000" cy="10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132922</xdr:rowOff>
    </xdr:from>
    <xdr:to>
      <xdr:col>41</xdr:col>
      <xdr:colOff>101600</xdr:colOff>
      <xdr:row>78</xdr:row>
      <xdr:rowOff>63072</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7810500" y="1333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79599</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594111" y="1310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143568</xdr:rowOff>
    </xdr:from>
    <xdr:to>
      <xdr:col>36</xdr:col>
      <xdr:colOff>165100</xdr:colOff>
      <xdr:row>78</xdr:row>
      <xdr:rowOff>73718</xdr:rowOff>
    </xdr:to>
    <xdr:sp macro="" textlink="">
      <xdr:nvSpPr>
        <xdr:cNvPr id="424" name="フローチャート: 判断 423">
          <a:extLst>
            <a:ext uri="{FF2B5EF4-FFF2-40B4-BE49-F238E27FC236}">
              <a16:creationId xmlns:a16="http://schemas.microsoft.com/office/drawing/2014/main" id="{00000000-0008-0000-0700-0000A8010000}"/>
            </a:ext>
          </a:extLst>
        </xdr:cNvPr>
        <xdr:cNvSpPr/>
      </xdr:nvSpPr>
      <xdr:spPr>
        <a:xfrm>
          <a:off x="6921500" y="13345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90245</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05111" y="1312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69611</xdr:rowOff>
    </xdr:from>
    <xdr:to>
      <xdr:col>55</xdr:col>
      <xdr:colOff>50800</xdr:colOff>
      <xdr:row>78</xdr:row>
      <xdr:rowOff>171211</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10426700" y="1344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155988</xdr:rowOff>
    </xdr:from>
    <xdr:ext cx="534377" cy="259045"/>
    <xdr:sp macro="" textlink="">
      <xdr:nvSpPr>
        <xdr:cNvPr id="432" name="商工費該当値テキスト">
          <a:extLst>
            <a:ext uri="{FF2B5EF4-FFF2-40B4-BE49-F238E27FC236}">
              <a16:creationId xmlns:a16="http://schemas.microsoft.com/office/drawing/2014/main" id="{00000000-0008-0000-0700-0000B0010000}"/>
            </a:ext>
          </a:extLst>
        </xdr:cNvPr>
        <xdr:cNvSpPr txBox="1"/>
      </xdr:nvSpPr>
      <xdr:spPr>
        <a:xfrm>
          <a:off x="10528300" y="13357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64244</xdr:rowOff>
    </xdr:from>
    <xdr:to>
      <xdr:col>50</xdr:col>
      <xdr:colOff>165100</xdr:colOff>
      <xdr:row>78</xdr:row>
      <xdr:rowOff>165844</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9588500" y="13437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156971</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9372111" y="13530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17142</xdr:rowOff>
    </xdr:from>
    <xdr:to>
      <xdr:col>46</xdr:col>
      <xdr:colOff>38100</xdr:colOff>
      <xdr:row>78</xdr:row>
      <xdr:rowOff>118742</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8699500" y="13390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109869</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8483111" y="13482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62274</xdr:rowOff>
    </xdr:from>
    <xdr:to>
      <xdr:col>41</xdr:col>
      <xdr:colOff>101600</xdr:colOff>
      <xdr:row>78</xdr:row>
      <xdr:rowOff>163874</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7810500" y="1343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155001</xdr:rowOff>
    </xdr:from>
    <xdr:ext cx="534377"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7594111" y="1352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51355</xdr:rowOff>
    </xdr:from>
    <xdr:to>
      <xdr:col>36</xdr:col>
      <xdr:colOff>165100</xdr:colOff>
      <xdr:row>78</xdr:row>
      <xdr:rowOff>152955</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6921500" y="1342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144082</xdr:rowOff>
    </xdr:from>
    <xdr:ext cx="534377"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705111" y="13517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a:extLst>
            <a:ext uri="{FF2B5EF4-FFF2-40B4-BE49-F238E27FC236}">
              <a16:creationId xmlns:a16="http://schemas.microsoft.com/office/drawing/2014/main" id="{00000000-0008-0000-07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160548</xdr:rowOff>
    </xdr:from>
    <xdr:to>
      <xdr:col>54</xdr:col>
      <xdr:colOff>189865</xdr:colOff>
      <xdr:row>98</xdr:row>
      <xdr:rowOff>122396</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10475595" y="15762498"/>
          <a:ext cx="1270" cy="1161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126223</xdr:rowOff>
    </xdr:from>
    <xdr:ext cx="534377" cy="259045"/>
    <xdr:sp macro="" textlink="">
      <xdr:nvSpPr>
        <xdr:cNvPr id="464" name="土木費最小値テキスト">
          <a:extLst>
            <a:ext uri="{FF2B5EF4-FFF2-40B4-BE49-F238E27FC236}">
              <a16:creationId xmlns:a16="http://schemas.microsoft.com/office/drawing/2014/main" id="{00000000-0008-0000-0700-0000D0010000}"/>
            </a:ext>
          </a:extLst>
        </xdr:cNvPr>
        <xdr:cNvSpPr txBox="1"/>
      </xdr:nvSpPr>
      <xdr:spPr>
        <a:xfrm>
          <a:off x="10528300" y="16928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122396</xdr:rowOff>
    </xdr:from>
    <xdr:to>
      <xdr:col>55</xdr:col>
      <xdr:colOff>88900</xdr:colOff>
      <xdr:row>98</xdr:row>
      <xdr:rowOff>122396</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6924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107225</xdr:rowOff>
    </xdr:from>
    <xdr:ext cx="534377" cy="259045"/>
    <xdr:sp macro="" textlink="">
      <xdr:nvSpPr>
        <xdr:cNvPr id="466" name="土木費最大値テキスト">
          <a:extLst>
            <a:ext uri="{FF2B5EF4-FFF2-40B4-BE49-F238E27FC236}">
              <a16:creationId xmlns:a16="http://schemas.microsoft.com/office/drawing/2014/main" id="{00000000-0008-0000-0700-0000D2010000}"/>
            </a:ext>
          </a:extLst>
        </xdr:cNvPr>
        <xdr:cNvSpPr txBox="1"/>
      </xdr:nvSpPr>
      <xdr:spPr>
        <a:xfrm>
          <a:off x="10528300" y="1553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91,588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160548</xdr:rowOff>
    </xdr:from>
    <xdr:to>
      <xdr:col>55</xdr:col>
      <xdr:colOff>88900</xdr:colOff>
      <xdr:row>91</xdr:row>
      <xdr:rowOff>160548</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576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160548</xdr:rowOff>
    </xdr:from>
    <xdr:to>
      <xdr:col>55</xdr:col>
      <xdr:colOff>0</xdr:colOff>
      <xdr:row>92</xdr:row>
      <xdr:rowOff>158789</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9639300" y="15762498"/>
          <a:ext cx="838200" cy="169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156847</xdr:rowOff>
    </xdr:from>
    <xdr:ext cx="534377" cy="259045"/>
    <xdr:sp macro="" textlink="">
      <xdr:nvSpPr>
        <xdr:cNvPr id="469" name="土木費平均値テキスト">
          <a:extLst>
            <a:ext uri="{FF2B5EF4-FFF2-40B4-BE49-F238E27FC236}">
              <a16:creationId xmlns:a16="http://schemas.microsoft.com/office/drawing/2014/main" id="{00000000-0008-0000-0700-0000D5010000}"/>
            </a:ext>
          </a:extLst>
        </xdr:cNvPr>
        <xdr:cNvSpPr txBox="1"/>
      </xdr:nvSpPr>
      <xdr:spPr>
        <a:xfrm>
          <a:off x="10528300" y="16273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6970</xdr:rowOff>
    </xdr:from>
    <xdr:to>
      <xdr:col>55</xdr:col>
      <xdr:colOff>50800</xdr:colOff>
      <xdr:row>95</xdr:row>
      <xdr:rowOff>108570</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10426700" y="1629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158789</xdr:rowOff>
    </xdr:from>
    <xdr:to>
      <xdr:col>50</xdr:col>
      <xdr:colOff>114300</xdr:colOff>
      <xdr:row>93</xdr:row>
      <xdr:rowOff>69794</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8750300" y="15932189"/>
          <a:ext cx="889000" cy="8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119830</xdr:rowOff>
    </xdr:from>
    <xdr:to>
      <xdr:col>50</xdr:col>
      <xdr:colOff>165100</xdr:colOff>
      <xdr:row>95</xdr:row>
      <xdr:rowOff>49980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9588500" y="16236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41107</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72111" y="1632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69794</xdr:rowOff>
    </xdr:from>
    <xdr:to>
      <xdr:col>45</xdr:col>
      <xdr:colOff>177800</xdr:colOff>
      <xdr:row>93</xdr:row>
      <xdr:rowOff>146124</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7861300" y="16014644"/>
          <a:ext cx="889000" cy="7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62748</xdr:rowOff>
    </xdr:from>
    <xdr:to>
      <xdr:col>46</xdr:col>
      <xdr:colOff>38100</xdr:colOff>
      <xdr:row>95</xdr:row>
      <xdr:rowOff>164348</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8699500" y="1635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155475</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483111" y="16443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146124</xdr:rowOff>
    </xdr:from>
    <xdr:to>
      <xdr:col>41</xdr:col>
      <xdr:colOff>50800</xdr:colOff>
      <xdr:row>94</xdr:row>
      <xdr:rowOff>76836</xdr:rowOff>
    </xdr:to>
    <xdr:cxnSp macro="">
      <xdr:nvCxnSpPr>
        <xdr:cNvPr id="477" name="直線コネクタ 476">
          <a:extLst>
            <a:ext uri="{FF2B5EF4-FFF2-40B4-BE49-F238E27FC236}">
              <a16:creationId xmlns:a16="http://schemas.microsoft.com/office/drawing/2014/main" id="{00000000-0008-0000-0700-0000DD010000}"/>
            </a:ext>
          </a:extLst>
        </xdr:cNvPr>
        <xdr:cNvCxnSpPr/>
      </xdr:nvCxnSpPr>
      <xdr:spPr>
        <a:xfrm flipV="1">
          <a:off x="6972300" y="16090974"/>
          <a:ext cx="889000" cy="102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85700</xdr:rowOff>
    </xdr:from>
    <xdr:to>
      <xdr:col>41</xdr:col>
      <xdr:colOff>101600</xdr:colOff>
      <xdr:row>96</xdr:row>
      <xdr:rowOff>15850</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7810500" y="1637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6977</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46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76853</xdr:rowOff>
    </xdr:from>
    <xdr:to>
      <xdr:col>36</xdr:col>
      <xdr:colOff>165100</xdr:colOff>
      <xdr:row>96</xdr:row>
      <xdr:rowOff>7003</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6921500" y="1636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169580</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45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109748</xdr:rowOff>
    </xdr:from>
    <xdr:to>
      <xdr:col>55</xdr:col>
      <xdr:colOff>50800</xdr:colOff>
      <xdr:row>92</xdr:row>
      <xdr:rowOff>39898</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10426700" y="1571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62775</xdr:rowOff>
    </xdr:from>
    <xdr:ext cx="534377" cy="259045"/>
    <xdr:sp macro="" textlink="">
      <xdr:nvSpPr>
        <xdr:cNvPr id="488" name="土木費該当値テキスト">
          <a:extLst>
            <a:ext uri="{FF2B5EF4-FFF2-40B4-BE49-F238E27FC236}">
              <a16:creationId xmlns:a16="http://schemas.microsoft.com/office/drawing/2014/main" id="{00000000-0008-0000-0700-0000E8010000}"/>
            </a:ext>
          </a:extLst>
        </xdr:cNvPr>
        <xdr:cNvSpPr txBox="1"/>
      </xdr:nvSpPr>
      <xdr:spPr>
        <a:xfrm>
          <a:off x="10528300" y="1566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107989</xdr:rowOff>
    </xdr:from>
    <xdr:to>
      <xdr:col>50</xdr:col>
      <xdr:colOff>165100</xdr:colOff>
      <xdr:row>93</xdr:row>
      <xdr:rowOff>38139</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9588500" y="1588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54666</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9372111" y="1565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18994</xdr:rowOff>
    </xdr:from>
    <xdr:to>
      <xdr:col>46</xdr:col>
      <xdr:colOff>38100</xdr:colOff>
      <xdr:row>93</xdr:row>
      <xdr:rowOff>120594</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8699500" y="1596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137121</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8483111" y="15739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95324</xdr:rowOff>
    </xdr:from>
    <xdr:to>
      <xdr:col>41</xdr:col>
      <xdr:colOff>101600</xdr:colOff>
      <xdr:row>94</xdr:row>
      <xdr:rowOff>25474</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7810500" y="1604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42001</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7594111" y="1581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26036</xdr:rowOff>
    </xdr:from>
    <xdr:to>
      <xdr:col>36</xdr:col>
      <xdr:colOff>165100</xdr:colOff>
      <xdr:row>94</xdr:row>
      <xdr:rowOff>127636</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6921500" y="1614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144163</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6705111" y="1591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a:extLst>
            <a:ext uri="{FF2B5EF4-FFF2-40B4-BE49-F238E27FC236}">
              <a16:creationId xmlns:a16="http://schemas.microsoft.com/office/drawing/2014/main" id="{00000000-0008-0000-0700-00000A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30135</xdr:rowOff>
    </xdr:from>
    <xdr:to>
      <xdr:col>85</xdr:col>
      <xdr:colOff>126364</xdr:colOff>
      <xdr:row>39</xdr:row>
      <xdr:rowOff>1070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6317595" y="5345085"/>
          <a:ext cx="1269" cy="1342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4897</xdr:rowOff>
    </xdr:from>
    <xdr:ext cx="469744" cy="259045"/>
    <xdr:sp macro="" textlink="">
      <xdr:nvSpPr>
        <xdr:cNvPr id="524" name="消防費最小値テキスト">
          <a:extLst>
            <a:ext uri="{FF2B5EF4-FFF2-40B4-BE49-F238E27FC236}">
              <a16:creationId xmlns:a16="http://schemas.microsoft.com/office/drawing/2014/main" id="{00000000-0008-0000-0700-00000C020000}"/>
            </a:ext>
          </a:extLst>
        </xdr:cNvPr>
        <xdr:cNvSpPr txBox="1"/>
      </xdr:nvSpPr>
      <xdr:spPr>
        <a:xfrm>
          <a:off x="16370300" y="66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1070</xdr:rowOff>
    </xdr:from>
    <xdr:to>
      <xdr:col>86</xdr:col>
      <xdr:colOff>25400</xdr:colOff>
      <xdr:row>39</xdr:row>
      <xdr:rowOff>1070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668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148262</xdr:rowOff>
    </xdr:from>
    <xdr:ext cx="534377" cy="259045"/>
    <xdr:sp macro="" textlink="">
      <xdr:nvSpPr>
        <xdr:cNvPr id="526" name="消防費最大値テキスト">
          <a:extLst>
            <a:ext uri="{FF2B5EF4-FFF2-40B4-BE49-F238E27FC236}">
              <a16:creationId xmlns:a16="http://schemas.microsoft.com/office/drawing/2014/main" id="{00000000-0008-0000-0700-00000E020000}"/>
            </a:ext>
          </a:extLst>
        </xdr:cNvPr>
        <xdr:cNvSpPr txBox="1"/>
      </xdr:nvSpPr>
      <xdr:spPr>
        <a:xfrm>
          <a:off x="16370300" y="512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30135</xdr:rowOff>
    </xdr:from>
    <xdr:to>
      <xdr:col>86</xdr:col>
      <xdr:colOff>25400</xdr:colOff>
      <xdr:row>31</xdr:row>
      <xdr:rowOff>30135</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6230600" y="5345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3356</xdr:rowOff>
    </xdr:from>
    <xdr:to>
      <xdr:col>85</xdr:col>
      <xdr:colOff>127000</xdr:colOff>
      <xdr:row>35</xdr:row>
      <xdr:rowOff>73079</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5481300" y="5489756"/>
          <a:ext cx="838200" cy="584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16055</xdr:rowOff>
    </xdr:from>
    <xdr:ext cx="534377" cy="259045"/>
    <xdr:sp macro="" textlink="">
      <xdr:nvSpPr>
        <xdr:cNvPr id="529" name="消防費平均値テキスト">
          <a:extLst>
            <a:ext uri="{FF2B5EF4-FFF2-40B4-BE49-F238E27FC236}">
              <a16:creationId xmlns:a16="http://schemas.microsoft.com/office/drawing/2014/main" id="{00000000-0008-0000-0700-000011020000}"/>
            </a:ext>
          </a:extLst>
        </xdr:cNvPr>
        <xdr:cNvSpPr txBox="1"/>
      </xdr:nvSpPr>
      <xdr:spPr>
        <a:xfrm>
          <a:off x="16370300" y="60168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37628</xdr:rowOff>
    </xdr:from>
    <xdr:to>
      <xdr:col>85</xdr:col>
      <xdr:colOff>177800</xdr:colOff>
      <xdr:row>35</xdr:row>
      <xdr:rowOff>139228</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6268700" y="6038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3356</xdr:rowOff>
    </xdr:from>
    <xdr:to>
      <xdr:col>81</xdr:col>
      <xdr:colOff>50800</xdr:colOff>
      <xdr:row>33</xdr:row>
      <xdr:rowOff>156682</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4592300" y="5489756"/>
          <a:ext cx="889000" cy="324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170869</xdr:rowOff>
    </xdr:from>
    <xdr:to>
      <xdr:col>81</xdr:col>
      <xdr:colOff>101600</xdr:colOff>
      <xdr:row>35</xdr:row>
      <xdr:rowOff>101019</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5430500" y="600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92146</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6092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83530</xdr:rowOff>
    </xdr:from>
    <xdr:to>
      <xdr:col>76</xdr:col>
      <xdr:colOff>114300</xdr:colOff>
      <xdr:row>33</xdr:row>
      <xdr:rowOff>156682</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a:off x="13703300" y="574138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29137</xdr:rowOff>
    </xdr:from>
    <xdr:to>
      <xdr:col>76</xdr:col>
      <xdr:colOff>165100</xdr:colOff>
      <xdr:row>35</xdr:row>
      <xdr:rowOff>130737</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4541500" y="602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121864</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12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83530</xdr:rowOff>
    </xdr:from>
    <xdr:to>
      <xdr:col>71</xdr:col>
      <xdr:colOff>177800</xdr:colOff>
      <xdr:row>36</xdr:row>
      <xdr:rowOff>61159</xdr:rowOff>
    </xdr:to>
    <xdr:cxnSp macro="">
      <xdr:nvCxnSpPr>
        <xdr:cNvPr id="537" name="直線コネクタ 536">
          <a:extLst>
            <a:ext uri="{FF2B5EF4-FFF2-40B4-BE49-F238E27FC236}">
              <a16:creationId xmlns:a16="http://schemas.microsoft.com/office/drawing/2014/main" id="{00000000-0008-0000-0700-000019020000}"/>
            </a:ext>
          </a:extLst>
        </xdr:cNvPr>
        <xdr:cNvCxnSpPr/>
      </xdr:nvCxnSpPr>
      <xdr:spPr>
        <a:xfrm flipV="1">
          <a:off x="12814300" y="5741380"/>
          <a:ext cx="889000" cy="491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105555</xdr:rowOff>
    </xdr:from>
    <xdr:to>
      <xdr:col>72</xdr:col>
      <xdr:colOff>38100</xdr:colOff>
      <xdr:row>35</xdr:row>
      <xdr:rowOff>35705</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3652500" y="593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26832</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027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48895</xdr:rowOff>
    </xdr:from>
    <xdr:to>
      <xdr:col>67</xdr:col>
      <xdr:colOff>101600</xdr:colOff>
      <xdr:row>35</xdr:row>
      <xdr:rowOff>150495</xdr:rowOff>
    </xdr:to>
    <xdr:sp macro="" textlink="">
      <xdr:nvSpPr>
        <xdr:cNvPr id="540" name="フローチャート: 判断 539">
          <a:extLst>
            <a:ext uri="{FF2B5EF4-FFF2-40B4-BE49-F238E27FC236}">
              <a16:creationId xmlns:a16="http://schemas.microsoft.com/office/drawing/2014/main" id="{00000000-0008-0000-0700-00001C020000}"/>
            </a:ext>
          </a:extLst>
        </xdr:cNvPr>
        <xdr:cNvSpPr/>
      </xdr:nvSpPr>
      <xdr:spPr>
        <a:xfrm>
          <a:off x="127635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167022</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5824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22279</xdr:rowOff>
    </xdr:from>
    <xdr:to>
      <xdr:col>85</xdr:col>
      <xdr:colOff>177800</xdr:colOff>
      <xdr:row>35</xdr:row>
      <xdr:rowOff>123879</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6268700" y="602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45156</xdr:rowOff>
    </xdr:from>
    <xdr:ext cx="534377" cy="259045"/>
    <xdr:sp macro="" textlink="">
      <xdr:nvSpPr>
        <xdr:cNvPr id="548" name="消防費該当値テキスト">
          <a:extLst>
            <a:ext uri="{FF2B5EF4-FFF2-40B4-BE49-F238E27FC236}">
              <a16:creationId xmlns:a16="http://schemas.microsoft.com/office/drawing/2014/main" id="{00000000-0008-0000-0700-000024020000}"/>
            </a:ext>
          </a:extLst>
        </xdr:cNvPr>
        <xdr:cNvSpPr txBox="1"/>
      </xdr:nvSpPr>
      <xdr:spPr>
        <a:xfrm>
          <a:off x="16370300" y="5874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31</xdr:row>
      <xdr:rowOff>124006</xdr:rowOff>
    </xdr:from>
    <xdr:to>
      <xdr:col>81</xdr:col>
      <xdr:colOff>101600</xdr:colOff>
      <xdr:row>32</xdr:row>
      <xdr:rowOff>54156</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5430500" y="543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30</xdr:row>
      <xdr:rowOff>70683</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5214111" y="521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105882</xdr:rowOff>
    </xdr:from>
    <xdr:to>
      <xdr:col>76</xdr:col>
      <xdr:colOff>165100</xdr:colOff>
      <xdr:row>34</xdr:row>
      <xdr:rowOff>36032</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4541500" y="5763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52559</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4325111" y="553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32730</xdr:rowOff>
    </xdr:from>
    <xdr:to>
      <xdr:col>72</xdr:col>
      <xdr:colOff>38100</xdr:colOff>
      <xdr:row>33</xdr:row>
      <xdr:rowOff>134330</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3652500" y="569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150857</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3436111" y="5465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10359</xdr:rowOff>
    </xdr:from>
    <xdr:to>
      <xdr:col>67</xdr:col>
      <xdr:colOff>101600</xdr:colOff>
      <xdr:row>36</xdr:row>
      <xdr:rowOff>111959</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2763500" y="618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103086</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547111" y="6275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教育費グラフ枠">
          <a:extLst>
            <a:ext uri="{FF2B5EF4-FFF2-40B4-BE49-F238E27FC236}">
              <a16:creationId xmlns:a16="http://schemas.microsoft.com/office/drawing/2014/main" id="{00000000-0008-0000-0700-00004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149339</xdr:rowOff>
    </xdr:from>
    <xdr:to>
      <xdr:col>85</xdr:col>
      <xdr:colOff>126364</xdr:colOff>
      <xdr:row>59</xdr:row>
      <xdr:rowOff>16866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6317595" y="8893289"/>
          <a:ext cx="1269" cy="1239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20693</xdr:rowOff>
    </xdr:from>
    <xdr:ext cx="534377" cy="259045"/>
    <xdr:sp macro="" textlink="">
      <xdr:nvSpPr>
        <xdr:cNvPr id="582" name="教育費最小値テキスト">
          <a:extLst>
            <a:ext uri="{FF2B5EF4-FFF2-40B4-BE49-F238E27FC236}">
              <a16:creationId xmlns:a16="http://schemas.microsoft.com/office/drawing/2014/main" id="{00000000-0008-0000-0700-000046020000}"/>
            </a:ext>
          </a:extLst>
        </xdr:cNvPr>
        <xdr:cNvSpPr txBox="1"/>
      </xdr:nvSpPr>
      <xdr:spPr>
        <a:xfrm>
          <a:off x="16370300" y="10136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16866</xdr:rowOff>
    </xdr:from>
    <xdr:to>
      <xdr:col>86</xdr:col>
      <xdr:colOff>25400</xdr:colOff>
      <xdr:row>59</xdr:row>
      <xdr:rowOff>16866</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10132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96016</xdr:rowOff>
    </xdr:from>
    <xdr:ext cx="599010" cy="259045"/>
    <xdr:sp macro="" textlink="">
      <xdr:nvSpPr>
        <xdr:cNvPr id="584" name="教育費最大値テキスト">
          <a:extLst>
            <a:ext uri="{FF2B5EF4-FFF2-40B4-BE49-F238E27FC236}">
              <a16:creationId xmlns:a16="http://schemas.microsoft.com/office/drawing/2014/main" id="{00000000-0008-0000-0700-000048020000}"/>
            </a:ext>
          </a:extLst>
        </xdr:cNvPr>
        <xdr:cNvSpPr txBox="1"/>
      </xdr:nvSpPr>
      <xdr:spPr>
        <a:xfrm>
          <a:off x="16370300" y="8668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103,247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149339</xdr:rowOff>
    </xdr:from>
    <xdr:to>
      <xdr:col>86</xdr:col>
      <xdr:colOff>25400</xdr:colOff>
      <xdr:row>51</xdr:row>
      <xdr:rowOff>149339</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6230600" y="889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77139</xdr:rowOff>
    </xdr:from>
    <xdr:to>
      <xdr:col>85</xdr:col>
      <xdr:colOff>127000</xdr:colOff>
      <xdr:row>54</xdr:row>
      <xdr:rowOff>157683</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5481300" y="9163989"/>
          <a:ext cx="838200" cy="251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13682</xdr:rowOff>
    </xdr:from>
    <xdr:ext cx="534377" cy="259045"/>
    <xdr:sp macro="" textlink="">
      <xdr:nvSpPr>
        <xdr:cNvPr id="587" name="教育費平均値テキスト">
          <a:extLst>
            <a:ext uri="{FF2B5EF4-FFF2-40B4-BE49-F238E27FC236}">
              <a16:creationId xmlns:a16="http://schemas.microsoft.com/office/drawing/2014/main" id="{00000000-0008-0000-0700-00004B020000}"/>
            </a:ext>
          </a:extLst>
        </xdr:cNvPr>
        <xdr:cNvSpPr txBox="1"/>
      </xdr:nvSpPr>
      <xdr:spPr>
        <a:xfrm>
          <a:off x="16370300" y="92719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35255</xdr:rowOff>
    </xdr:from>
    <xdr:to>
      <xdr:col>85</xdr:col>
      <xdr:colOff>177800</xdr:colOff>
      <xdr:row>54</xdr:row>
      <xdr:rowOff>136855</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6268700" y="929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51651</xdr:rowOff>
    </xdr:from>
    <xdr:to>
      <xdr:col>81</xdr:col>
      <xdr:colOff>50800</xdr:colOff>
      <xdr:row>54</xdr:row>
      <xdr:rowOff>157683</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4592300" y="9309951"/>
          <a:ext cx="889000" cy="10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109931</xdr:rowOff>
    </xdr:from>
    <xdr:to>
      <xdr:col>81</xdr:col>
      <xdr:colOff>101600</xdr:colOff>
      <xdr:row>55</xdr:row>
      <xdr:rowOff>40081</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5430500" y="936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31208</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14111" y="946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51651</xdr:rowOff>
    </xdr:from>
    <xdr:to>
      <xdr:col>76</xdr:col>
      <xdr:colOff>114300</xdr:colOff>
      <xdr:row>55</xdr:row>
      <xdr:rowOff>97333</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flipV="1">
          <a:off x="13703300" y="9309951"/>
          <a:ext cx="889000" cy="217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30835</xdr:rowOff>
    </xdr:from>
    <xdr:to>
      <xdr:col>76</xdr:col>
      <xdr:colOff>165100</xdr:colOff>
      <xdr:row>54</xdr:row>
      <xdr:rowOff>132435</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4541500" y="928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123562</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38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48793</xdr:rowOff>
    </xdr:from>
    <xdr:to>
      <xdr:col>71</xdr:col>
      <xdr:colOff>177800</xdr:colOff>
      <xdr:row>55</xdr:row>
      <xdr:rowOff>97333</xdr:rowOff>
    </xdr:to>
    <xdr:cxnSp macro="">
      <xdr:nvCxnSpPr>
        <xdr:cNvPr id="595" name="直線コネクタ 594">
          <a:extLst>
            <a:ext uri="{FF2B5EF4-FFF2-40B4-BE49-F238E27FC236}">
              <a16:creationId xmlns:a16="http://schemas.microsoft.com/office/drawing/2014/main" id="{00000000-0008-0000-0700-000053020000}"/>
            </a:ext>
          </a:extLst>
        </xdr:cNvPr>
        <xdr:cNvCxnSpPr/>
      </xdr:nvCxnSpPr>
      <xdr:spPr>
        <a:xfrm>
          <a:off x="12814300" y="9478543"/>
          <a:ext cx="889000" cy="48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73889</xdr:rowOff>
    </xdr:from>
    <xdr:to>
      <xdr:col>72</xdr:col>
      <xdr:colOff>38100</xdr:colOff>
      <xdr:row>56</xdr:row>
      <xdr:rowOff>4039</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3652500" y="950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166616</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36111" y="959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13157</xdr:rowOff>
    </xdr:from>
    <xdr:to>
      <xdr:col>67</xdr:col>
      <xdr:colOff>101600</xdr:colOff>
      <xdr:row>56</xdr:row>
      <xdr:rowOff>114757</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2763500" y="961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105884</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7111" y="9707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26339</xdr:rowOff>
    </xdr:from>
    <xdr:to>
      <xdr:col>85</xdr:col>
      <xdr:colOff>177800</xdr:colOff>
      <xdr:row>53</xdr:row>
      <xdr:rowOff>127939</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6268700" y="911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49216</xdr:rowOff>
    </xdr:from>
    <xdr:ext cx="534377" cy="259045"/>
    <xdr:sp macro="" textlink="">
      <xdr:nvSpPr>
        <xdr:cNvPr id="606" name="教育費該当値テキスト">
          <a:extLst>
            <a:ext uri="{FF2B5EF4-FFF2-40B4-BE49-F238E27FC236}">
              <a16:creationId xmlns:a16="http://schemas.microsoft.com/office/drawing/2014/main" id="{00000000-0008-0000-0700-00005E020000}"/>
            </a:ext>
          </a:extLst>
        </xdr:cNvPr>
        <xdr:cNvSpPr txBox="1"/>
      </xdr:nvSpPr>
      <xdr:spPr>
        <a:xfrm>
          <a:off x="16370300" y="8964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106883</xdr:rowOff>
    </xdr:from>
    <xdr:to>
      <xdr:col>81</xdr:col>
      <xdr:colOff>101600</xdr:colOff>
      <xdr:row>55</xdr:row>
      <xdr:rowOff>37033</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5430500" y="9365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53560</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5214111" y="914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851</xdr:rowOff>
    </xdr:from>
    <xdr:to>
      <xdr:col>76</xdr:col>
      <xdr:colOff>165100</xdr:colOff>
      <xdr:row>54</xdr:row>
      <xdr:rowOff>102451</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4541500" y="925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118978</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4325111" y="9034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46533</xdr:rowOff>
    </xdr:from>
    <xdr:to>
      <xdr:col>72</xdr:col>
      <xdr:colOff>38100</xdr:colOff>
      <xdr:row>55</xdr:row>
      <xdr:rowOff>148133</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3652500" y="9476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164660</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3436111" y="925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169443</xdr:rowOff>
    </xdr:from>
    <xdr:to>
      <xdr:col>67</xdr:col>
      <xdr:colOff>101600</xdr:colOff>
      <xdr:row>55</xdr:row>
      <xdr:rowOff>99593</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2763500" y="942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116120</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547111" y="920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21970</xdr:rowOff>
    </xdr:from>
    <xdr:ext cx="46717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78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9" name="災害復旧費グラフ枠">
          <a:extLst>
            <a:ext uri="{FF2B5EF4-FFF2-40B4-BE49-F238E27FC236}">
              <a16:creationId xmlns:a16="http://schemas.microsoft.com/office/drawing/2014/main" id="{00000000-0008-0000-0700-00007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52015</xdr:rowOff>
    </xdr:from>
    <xdr:to>
      <xdr:col>85</xdr:col>
      <xdr:colOff>126364</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6317595" y="12224965"/>
          <a:ext cx="1269" cy="1418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41" name="災害復旧費最小値テキスト">
          <a:extLst>
            <a:ext uri="{FF2B5EF4-FFF2-40B4-BE49-F238E27FC236}">
              <a16:creationId xmlns:a16="http://schemas.microsoft.com/office/drawing/2014/main" id="{00000000-0008-0000-0700-000081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170142</xdr:rowOff>
    </xdr:from>
    <xdr:ext cx="469744" cy="259045"/>
    <xdr:sp macro="" textlink="">
      <xdr:nvSpPr>
        <xdr:cNvPr id="643" name="災害復旧費最大値テキスト">
          <a:extLst>
            <a:ext uri="{FF2B5EF4-FFF2-40B4-BE49-F238E27FC236}">
              <a16:creationId xmlns:a16="http://schemas.microsoft.com/office/drawing/2014/main" id="{00000000-0008-0000-0700-000083020000}"/>
            </a:ext>
          </a:extLst>
        </xdr:cNvPr>
        <xdr:cNvSpPr txBox="1"/>
      </xdr:nvSpPr>
      <xdr:spPr>
        <a:xfrm>
          <a:off x="16370300" y="12000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52015</xdr:rowOff>
    </xdr:from>
    <xdr:to>
      <xdr:col>86</xdr:col>
      <xdr:colOff>25400</xdr:colOff>
      <xdr:row>71</xdr:row>
      <xdr:rowOff>52015</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6230600" y="12224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145578</xdr:rowOff>
    </xdr:from>
    <xdr:to>
      <xdr:col>85</xdr:col>
      <xdr:colOff>127000</xdr:colOff>
      <xdr:row>75</xdr:row>
      <xdr:rowOff>50709</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5481300" y="12661428"/>
          <a:ext cx="838200" cy="248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54917</xdr:rowOff>
    </xdr:from>
    <xdr:ext cx="378565" cy="259045"/>
    <xdr:sp macro="" textlink="">
      <xdr:nvSpPr>
        <xdr:cNvPr id="646" name="災害復旧費平均値テキスト">
          <a:extLst>
            <a:ext uri="{FF2B5EF4-FFF2-40B4-BE49-F238E27FC236}">
              <a16:creationId xmlns:a16="http://schemas.microsoft.com/office/drawing/2014/main" id="{00000000-0008-0000-0700-000086020000}"/>
            </a:ext>
          </a:extLst>
        </xdr:cNvPr>
        <xdr:cNvSpPr txBox="1"/>
      </xdr:nvSpPr>
      <xdr:spPr>
        <a:xfrm>
          <a:off x="16370300" y="134280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76490</xdr:rowOff>
    </xdr:from>
    <xdr:to>
      <xdr:col>85</xdr:col>
      <xdr:colOff>177800</xdr:colOff>
      <xdr:row>79</xdr:row>
      <xdr:rowOff>6640</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6268700" y="1344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145578</xdr:rowOff>
    </xdr:from>
    <xdr:to>
      <xdr:col>81</xdr:col>
      <xdr:colOff>50800</xdr:colOff>
      <xdr:row>75</xdr:row>
      <xdr:rowOff>417</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flipV="1">
          <a:off x="14592300" y="12661428"/>
          <a:ext cx="889000" cy="197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66694</xdr:rowOff>
    </xdr:from>
    <xdr:to>
      <xdr:col>81</xdr:col>
      <xdr:colOff>101600</xdr:colOff>
      <xdr:row>78</xdr:row>
      <xdr:rowOff>168294</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5430500" y="1343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159421</xdr:rowOff>
    </xdr:from>
    <xdr:ext cx="378565"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2017" y="13532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90061</xdr:rowOff>
    </xdr:from>
    <xdr:to>
      <xdr:col>76</xdr:col>
      <xdr:colOff>114300</xdr:colOff>
      <xdr:row>75</xdr:row>
      <xdr:rowOff>417</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a:off x="13703300" y="12605911"/>
          <a:ext cx="889000" cy="25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563</xdr:rowOff>
    </xdr:from>
    <xdr:to>
      <xdr:col>76</xdr:col>
      <xdr:colOff>165100</xdr:colOff>
      <xdr:row>78</xdr:row>
      <xdr:rowOff>102163</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4541500" y="1337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93290</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357428" y="1346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166153</xdr:rowOff>
    </xdr:from>
    <xdr:to>
      <xdr:col>71</xdr:col>
      <xdr:colOff>177800</xdr:colOff>
      <xdr:row>73</xdr:row>
      <xdr:rowOff>90061</xdr:rowOff>
    </xdr:to>
    <xdr:cxnSp macro="">
      <xdr:nvCxnSpPr>
        <xdr:cNvPr id="654" name="直線コネクタ 653">
          <a:extLst>
            <a:ext uri="{FF2B5EF4-FFF2-40B4-BE49-F238E27FC236}">
              <a16:creationId xmlns:a16="http://schemas.microsoft.com/office/drawing/2014/main" id="{00000000-0008-0000-0700-00008E020000}"/>
            </a:ext>
          </a:extLst>
        </xdr:cNvPr>
        <xdr:cNvCxnSpPr/>
      </xdr:nvCxnSpPr>
      <xdr:spPr>
        <a:xfrm>
          <a:off x="12814300" y="12510553"/>
          <a:ext cx="889000" cy="95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118455</xdr:rowOff>
    </xdr:from>
    <xdr:to>
      <xdr:col>72</xdr:col>
      <xdr:colOff>38100</xdr:colOff>
      <xdr:row>78</xdr:row>
      <xdr:rowOff>48605</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3652500" y="1332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39732</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468428" y="13412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154541</xdr:rowOff>
    </xdr:from>
    <xdr:to>
      <xdr:col>67</xdr:col>
      <xdr:colOff>101600</xdr:colOff>
      <xdr:row>78</xdr:row>
      <xdr:rowOff>84691</xdr:rowOff>
    </xdr:to>
    <xdr:sp macro="" textlink="">
      <xdr:nvSpPr>
        <xdr:cNvPr id="657" name="フローチャート: 判断 656">
          <a:extLst>
            <a:ext uri="{FF2B5EF4-FFF2-40B4-BE49-F238E27FC236}">
              <a16:creationId xmlns:a16="http://schemas.microsoft.com/office/drawing/2014/main" id="{00000000-0008-0000-0700-000091020000}"/>
            </a:ext>
          </a:extLst>
        </xdr:cNvPr>
        <xdr:cNvSpPr/>
      </xdr:nvSpPr>
      <xdr:spPr>
        <a:xfrm>
          <a:off x="12763500" y="1335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75818</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579428" y="13448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171359</xdr:rowOff>
    </xdr:from>
    <xdr:to>
      <xdr:col>85</xdr:col>
      <xdr:colOff>177800</xdr:colOff>
      <xdr:row>75</xdr:row>
      <xdr:rowOff>101509</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6268700" y="12858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22786</xdr:rowOff>
    </xdr:from>
    <xdr:ext cx="469744" cy="259045"/>
    <xdr:sp macro="" textlink="">
      <xdr:nvSpPr>
        <xdr:cNvPr id="665" name="災害復旧費該当値テキスト">
          <a:extLst>
            <a:ext uri="{FF2B5EF4-FFF2-40B4-BE49-F238E27FC236}">
              <a16:creationId xmlns:a16="http://schemas.microsoft.com/office/drawing/2014/main" id="{00000000-0008-0000-0700-000099020000}"/>
            </a:ext>
          </a:extLst>
        </xdr:cNvPr>
        <xdr:cNvSpPr txBox="1"/>
      </xdr:nvSpPr>
      <xdr:spPr>
        <a:xfrm>
          <a:off x="16370300" y="12710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94778</xdr:rowOff>
    </xdr:from>
    <xdr:to>
      <xdr:col>81</xdr:col>
      <xdr:colOff>101600</xdr:colOff>
      <xdr:row>74</xdr:row>
      <xdr:rowOff>24928</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5430500" y="1261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72</xdr:row>
      <xdr:rowOff>41455</xdr:rowOff>
    </xdr:from>
    <xdr:ext cx="469744"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5246428" y="1238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121067</xdr:rowOff>
    </xdr:from>
    <xdr:to>
      <xdr:col>76</xdr:col>
      <xdr:colOff>165100</xdr:colOff>
      <xdr:row>75</xdr:row>
      <xdr:rowOff>51217</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4541500" y="12808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73</xdr:row>
      <xdr:rowOff>67744</xdr:rowOff>
    </xdr:from>
    <xdr:ext cx="469744"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4357428" y="12583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39261</xdr:rowOff>
    </xdr:from>
    <xdr:to>
      <xdr:col>72</xdr:col>
      <xdr:colOff>38100</xdr:colOff>
      <xdr:row>73</xdr:row>
      <xdr:rowOff>140861</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3652500" y="12555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71</xdr:row>
      <xdr:rowOff>157388</xdr:rowOff>
    </xdr:from>
    <xdr:ext cx="469744"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3468428" y="12330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115353</xdr:rowOff>
    </xdr:from>
    <xdr:to>
      <xdr:col>67</xdr:col>
      <xdr:colOff>101600</xdr:colOff>
      <xdr:row>73</xdr:row>
      <xdr:rowOff>45503</xdr:rowOff>
    </xdr:to>
    <xdr:sp macro="" textlink="">
      <xdr:nvSpPr>
        <xdr:cNvPr id="672" name="楕円 671">
          <a:extLst>
            <a:ext uri="{FF2B5EF4-FFF2-40B4-BE49-F238E27FC236}">
              <a16:creationId xmlns:a16="http://schemas.microsoft.com/office/drawing/2014/main" id="{00000000-0008-0000-0700-0000A0020000}"/>
            </a:ext>
          </a:extLst>
        </xdr:cNvPr>
        <xdr:cNvSpPr/>
      </xdr:nvSpPr>
      <xdr:spPr>
        <a:xfrm>
          <a:off x="12763500" y="12459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71</xdr:row>
      <xdr:rowOff>62030</xdr:rowOff>
    </xdr:from>
    <xdr:ext cx="469744"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579428" y="12234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7" name="公債費グラフ枠">
          <a:extLst>
            <a:ext uri="{FF2B5EF4-FFF2-40B4-BE49-F238E27FC236}">
              <a16:creationId xmlns:a16="http://schemas.microsoft.com/office/drawing/2014/main" id="{00000000-0008-0000-0700-0000B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138595</xdr:rowOff>
    </xdr:from>
    <xdr:to>
      <xdr:col>85</xdr:col>
      <xdr:colOff>126364</xdr:colOff>
      <xdr:row>99</xdr:row>
      <xdr:rowOff>1588</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6317595" y="15740545"/>
          <a:ext cx="1269" cy="123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5415</xdr:rowOff>
    </xdr:from>
    <xdr:ext cx="534377" cy="259045"/>
    <xdr:sp macro="" textlink="">
      <xdr:nvSpPr>
        <xdr:cNvPr id="699" name="公債費最小値テキスト">
          <a:extLst>
            <a:ext uri="{FF2B5EF4-FFF2-40B4-BE49-F238E27FC236}">
              <a16:creationId xmlns:a16="http://schemas.microsoft.com/office/drawing/2014/main" id="{00000000-0008-0000-0700-0000BB020000}"/>
            </a:ext>
          </a:extLst>
        </xdr:cNvPr>
        <xdr:cNvSpPr txBox="1"/>
      </xdr:nvSpPr>
      <xdr:spPr>
        <a:xfrm>
          <a:off x="16370300" y="1697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1588</xdr:rowOff>
    </xdr:from>
    <xdr:to>
      <xdr:col>86</xdr:col>
      <xdr:colOff>25400</xdr:colOff>
      <xdr:row>99</xdr:row>
      <xdr:rowOff>1588</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6230600" y="1697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85272</xdr:rowOff>
    </xdr:from>
    <xdr:ext cx="534377" cy="259045"/>
    <xdr:sp macro="" textlink="">
      <xdr:nvSpPr>
        <xdr:cNvPr id="701" name="公債費最大値テキスト">
          <a:extLst>
            <a:ext uri="{FF2B5EF4-FFF2-40B4-BE49-F238E27FC236}">
              <a16:creationId xmlns:a16="http://schemas.microsoft.com/office/drawing/2014/main" id="{00000000-0008-0000-0700-0000BD020000}"/>
            </a:ext>
          </a:extLst>
        </xdr:cNvPr>
        <xdr:cNvSpPr txBox="1"/>
      </xdr:nvSpPr>
      <xdr:spPr>
        <a:xfrm>
          <a:off x="16370300" y="1551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73,529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138595</xdr:rowOff>
    </xdr:from>
    <xdr:to>
      <xdr:col>86</xdr:col>
      <xdr:colOff>25400</xdr:colOff>
      <xdr:row>91</xdr:row>
      <xdr:rowOff>138595</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6230600" y="15740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72416</xdr:rowOff>
    </xdr:from>
    <xdr:to>
      <xdr:col>85</xdr:col>
      <xdr:colOff>127000</xdr:colOff>
      <xdr:row>94</xdr:row>
      <xdr:rowOff>145035</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5481300" y="16188716"/>
          <a:ext cx="838200" cy="72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166273</xdr:rowOff>
    </xdr:from>
    <xdr:ext cx="534377" cy="259045"/>
    <xdr:sp macro="" textlink="">
      <xdr:nvSpPr>
        <xdr:cNvPr id="704" name="公債費平均値テキスト">
          <a:extLst>
            <a:ext uri="{FF2B5EF4-FFF2-40B4-BE49-F238E27FC236}">
              <a16:creationId xmlns:a16="http://schemas.microsoft.com/office/drawing/2014/main" id="{00000000-0008-0000-0700-0000C0020000}"/>
            </a:ext>
          </a:extLst>
        </xdr:cNvPr>
        <xdr:cNvSpPr txBox="1"/>
      </xdr:nvSpPr>
      <xdr:spPr>
        <a:xfrm>
          <a:off x="16370300" y="162825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16396</xdr:rowOff>
    </xdr:from>
    <xdr:to>
      <xdr:col>85</xdr:col>
      <xdr:colOff>177800</xdr:colOff>
      <xdr:row>95</xdr:row>
      <xdr:rowOff>117996</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6268700" y="1630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72416</xdr:rowOff>
    </xdr:from>
    <xdr:to>
      <xdr:col>81</xdr:col>
      <xdr:colOff>50800</xdr:colOff>
      <xdr:row>95</xdr:row>
      <xdr:rowOff>47840</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4592300" y="16188716"/>
          <a:ext cx="889000" cy="146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159956</xdr:rowOff>
    </xdr:from>
    <xdr:to>
      <xdr:col>81</xdr:col>
      <xdr:colOff>101600</xdr:colOff>
      <xdr:row>95</xdr:row>
      <xdr:rowOff>90106</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5430500" y="16276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81233</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14111" y="16368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76454</xdr:rowOff>
    </xdr:from>
    <xdr:to>
      <xdr:col>76</xdr:col>
      <xdr:colOff>114300</xdr:colOff>
      <xdr:row>95</xdr:row>
      <xdr:rowOff>47840</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a:off x="13703300" y="16192754"/>
          <a:ext cx="889000" cy="142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80556</xdr:rowOff>
    </xdr:from>
    <xdr:to>
      <xdr:col>76</xdr:col>
      <xdr:colOff>165100</xdr:colOff>
      <xdr:row>96</xdr:row>
      <xdr:rowOff>10706</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4541500" y="16368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1833</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325111" y="16461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76454</xdr:rowOff>
    </xdr:from>
    <xdr:to>
      <xdr:col>71</xdr:col>
      <xdr:colOff>177800</xdr:colOff>
      <xdr:row>94</xdr:row>
      <xdr:rowOff>96610</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flipV="1">
          <a:off x="12814300" y="16192754"/>
          <a:ext cx="889000" cy="20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19862</xdr:rowOff>
    </xdr:from>
    <xdr:to>
      <xdr:col>72</xdr:col>
      <xdr:colOff>38100</xdr:colOff>
      <xdr:row>95</xdr:row>
      <xdr:rowOff>121462</xdr:rowOff>
    </xdr:to>
    <xdr:sp macro="" textlink="">
      <xdr:nvSpPr>
        <xdr:cNvPr id="713" name="フローチャート: 判断 712">
          <a:extLst>
            <a:ext uri="{FF2B5EF4-FFF2-40B4-BE49-F238E27FC236}">
              <a16:creationId xmlns:a16="http://schemas.microsoft.com/office/drawing/2014/main" id="{00000000-0008-0000-0700-0000C9020000}"/>
            </a:ext>
          </a:extLst>
        </xdr:cNvPr>
        <xdr:cNvSpPr/>
      </xdr:nvSpPr>
      <xdr:spPr>
        <a:xfrm>
          <a:off x="13652500" y="1630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112589</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40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135382</xdr:rowOff>
    </xdr:from>
    <xdr:to>
      <xdr:col>67</xdr:col>
      <xdr:colOff>101600</xdr:colOff>
      <xdr:row>95</xdr:row>
      <xdr:rowOff>65532</xdr:rowOff>
    </xdr:to>
    <xdr:sp macro="" textlink="">
      <xdr:nvSpPr>
        <xdr:cNvPr id="715" name="フローチャート: 判断 714">
          <a:extLst>
            <a:ext uri="{FF2B5EF4-FFF2-40B4-BE49-F238E27FC236}">
              <a16:creationId xmlns:a16="http://schemas.microsoft.com/office/drawing/2014/main" id="{00000000-0008-0000-0700-0000CB020000}"/>
            </a:ext>
          </a:extLst>
        </xdr:cNvPr>
        <xdr:cNvSpPr/>
      </xdr:nvSpPr>
      <xdr:spPr>
        <a:xfrm>
          <a:off x="12763500" y="16251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56659</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344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94235</xdr:rowOff>
    </xdr:from>
    <xdr:to>
      <xdr:col>85</xdr:col>
      <xdr:colOff>177800</xdr:colOff>
      <xdr:row>95</xdr:row>
      <xdr:rowOff>24385</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6268700" y="1621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117112</xdr:rowOff>
    </xdr:from>
    <xdr:ext cx="534377" cy="259045"/>
    <xdr:sp macro="" textlink="">
      <xdr:nvSpPr>
        <xdr:cNvPr id="723" name="公債費該当値テキスト">
          <a:extLst>
            <a:ext uri="{FF2B5EF4-FFF2-40B4-BE49-F238E27FC236}">
              <a16:creationId xmlns:a16="http://schemas.microsoft.com/office/drawing/2014/main" id="{00000000-0008-0000-0700-0000D3020000}"/>
            </a:ext>
          </a:extLst>
        </xdr:cNvPr>
        <xdr:cNvSpPr txBox="1"/>
      </xdr:nvSpPr>
      <xdr:spPr>
        <a:xfrm>
          <a:off x="16370300" y="1606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21616</xdr:rowOff>
    </xdr:from>
    <xdr:to>
      <xdr:col>81</xdr:col>
      <xdr:colOff>101600</xdr:colOff>
      <xdr:row>94</xdr:row>
      <xdr:rowOff>123216</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5430500" y="16137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139743</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5214111" y="1591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168490</xdr:rowOff>
    </xdr:from>
    <xdr:to>
      <xdr:col>76</xdr:col>
      <xdr:colOff>165100</xdr:colOff>
      <xdr:row>95</xdr:row>
      <xdr:rowOff>98640</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4541500" y="162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115167</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4325111" y="16060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25654</xdr:rowOff>
    </xdr:from>
    <xdr:to>
      <xdr:col>72</xdr:col>
      <xdr:colOff>38100</xdr:colOff>
      <xdr:row>94</xdr:row>
      <xdr:rowOff>127254</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3652500" y="16141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143781</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3436111" y="15917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45810</xdr:rowOff>
    </xdr:from>
    <xdr:to>
      <xdr:col>67</xdr:col>
      <xdr:colOff>101600</xdr:colOff>
      <xdr:row>94</xdr:row>
      <xdr:rowOff>147410</xdr:rowOff>
    </xdr:to>
    <xdr:sp macro="" textlink="">
      <xdr:nvSpPr>
        <xdr:cNvPr id="730" name="楕円 729">
          <a:extLst>
            <a:ext uri="{FF2B5EF4-FFF2-40B4-BE49-F238E27FC236}">
              <a16:creationId xmlns:a16="http://schemas.microsoft.com/office/drawing/2014/main" id="{00000000-0008-0000-0700-0000DA020000}"/>
            </a:ext>
          </a:extLst>
        </xdr:cNvPr>
        <xdr:cNvSpPr/>
      </xdr:nvSpPr>
      <xdr:spPr>
        <a:xfrm>
          <a:off x="12763500" y="1616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163937</xdr:rowOff>
    </xdr:from>
    <xdr:ext cx="534377"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2547111" y="1593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a:extLst>
            <a:ext uri="{FF2B5EF4-FFF2-40B4-BE49-F238E27FC236}">
              <a16:creationId xmlns:a16="http://schemas.microsoft.com/office/drawing/2014/main" id="{00000000-0008-0000-0700-0000F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27178</xdr:rowOff>
    </xdr:from>
    <xdr:to>
      <xdr:col>116</xdr:col>
      <xdr:colOff>62864</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flipV="1">
          <a:off x="22159595" y="5342128"/>
          <a:ext cx="1269" cy="1388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6" name="諸支出金最小値テキスト">
          <a:extLst>
            <a:ext uri="{FF2B5EF4-FFF2-40B4-BE49-F238E27FC236}">
              <a16:creationId xmlns:a16="http://schemas.microsoft.com/office/drawing/2014/main" id="{00000000-0008-0000-0700-0000F4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145305</xdr:rowOff>
    </xdr:from>
    <xdr:ext cx="534377" cy="259045"/>
    <xdr:sp macro="" textlink="">
      <xdr:nvSpPr>
        <xdr:cNvPr id="758" name="諸支出金最大値テキスト">
          <a:extLst>
            <a:ext uri="{FF2B5EF4-FFF2-40B4-BE49-F238E27FC236}">
              <a16:creationId xmlns:a16="http://schemas.microsoft.com/office/drawing/2014/main" id="{00000000-0008-0000-0700-0000F6020000}"/>
            </a:ext>
          </a:extLst>
        </xdr:cNvPr>
        <xdr:cNvSpPr txBox="1"/>
      </xdr:nvSpPr>
      <xdr:spPr>
        <a:xfrm>
          <a:off x="22212300" y="511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10,936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27178</xdr:rowOff>
    </xdr:from>
    <xdr:to>
      <xdr:col>116</xdr:col>
      <xdr:colOff>152400</xdr:colOff>
      <xdr:row>31</xdr:row>
      <xdr:rowOff>27178</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2072600" y="5342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116349</xdr:rowOff>
    </xdr:from>
    <xdr:ext cx="469744" cy="259045"/>
    <xdr:sp macro="" textlink="">
      <xdr:nvSpPr>
        <xdr:cNvPr id="761" name="諸支出金平均値テキスト">
          <a:extLst>
            <a:ext uri="{FF2B5EF4-FFF2-40B4-BE49-F238E27FC236}">
              <a16:creationId xmlns:a16="http://schemas.microsoft.com/office/drawing/2014/main" id="{00000000-0008-0000-0700-0000F9020000}"/>
            </a:ext>
          </a:extLst>
        </xdr:cNvPr>
        <xdr:cNvSpPr txBox="1"/>
      </xdr:nvSpPr>
      <xdr:spPr>
        <a:xfrm>
          <a:off x="22212300" y="6117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93472</xdr:rowOff>
    </xdr:from>
    <xdr:to>
      <xdr:col>116</xdr:col>
      <xdr:colOff>114300</xdr:colOff>
      <xdr:row>37</xdr:row>
      <xdr:rowOff>23622</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2110700" y="6265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118364</xdr:rowOff>
    </xdr:from>
    <xdr:to>
      <xdr:col>112</xdr:col>
      <xdr:colOff>38100</xdr:colOff>
      <xdr:row>37</xdr:row>
      <xdr:rowOff>48514</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1272500" y="629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65041</xdr:rowOff>
    </xdr:from>
    <xdr:ext cx="469744"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088428" y="6065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102616</xdr:rowOff>
    </xdr:from>
    <xdr:to>
      <xdr:col>107</xdr:col>
      <xdr:colOff>101600</xdr:colOff>
      <xdr:row>37</xdr:row>
      <xdr:rowOff>32766</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20383500" y="627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49293</xdr:rowOff>
    </xdr:from>
    <xdr:ext cx="469744"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199428" y="6050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96774</xdr:rowOff>
    </xdr:from>
    <xdr:to>
      <xdr:col>102</xdr:col>
      <xdr:colOff>165100</xdr:colOff>
      <xdr:row>37</xdr:row>
      <xdr:rowOff>26924</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9494500" y="626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43451</xdr:rowOff>
    </xdr:from>
    <xdr:ext cx="469744"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10428" y="6044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58674</xdr:rowOff>
    </xdr:from>
    <xdr:to>
      <xdr:col>98</xdr:col>
      <xdr:colOff>38100</xdr:colOff>
      <xdr:row>36</xdr:row>
      <xdr:rowOff>160274</xdr:rowOff>
    </xdr:to>
    <xdr:sp macro=""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18605500" y="623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5351</xdr:rowOff>
    </xdr:from>
    <xdr:ext cx="469744"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21428" y="6006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80" name="諸支出金該当値テキスト">
          <a:extLst>
            <a:ext uri="{FF2B5EF4-FFF2-40B4-BE49-F238E27FC236}">
              <a16:creationId xmlns:a16="http://schemas.microsoft.com/office/drawing/2014/main" id="{00000000-0008-0000-0700-00000C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7" name="楕円 786">
          <a:extLst>
            <a:ext uri="{FF2B5EF4-FFF2-40B4-BE49-F238E27FC236}">
              <a16:creationId xmlns:a16="http://schemas.microsoft.com/office/drawing/2014/main" id="{00000000-0008-0000-0700-00001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前年度繰上充用金グラフ枠">
          <a:extLst>
            <a:ext uri="{FF2B5EF4-FFF2-40B4-BE49-F238E27FC236}">
              <a16:creationId xmlns:a16="http://schemas.microsoft.com/office/drawing/2014/main" id="{00000000-0008-0000-0700-00002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5" name="前年度繰上充用金最小値テキスト">
          <a:extLst>
            <a:ext uri="{FF2B5EF4-FFF2-40B4-BE49-F238E27FC236}">
              <a16:creationId xmlns:a16="http://schemas.microsoft.com/office/drawing/2014/main" id="{00000000-0008-0000-0700-00002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7" name="前年度繰上充用金最大値テキスト">
          <a:extLst>
            <a:ext uri="{FF2B5EF4-FFF2-40B4-BE49-F238E27FC236}">
              <a16:creationId xmlns:a16="http://schemas.microsoft.com/office/drawing/2014/main" id="{00000000-0008-0000-0700-00002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0" name="前年度繰上充用金平均値テキスト">
          <a:extLst>
            <a:ext uri="{FF2B5EF4-FFF2-40B4-BE49-F238E27FC236}">
              <a16:creationId xmlns:a16="http://schemas.microsoft.com/office/drawing/2014/main" id="{00000000-0008-0000-0700-00002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8" name="直線コネクタ 817">
          <a:extLst>
            <a:ext uri="{FF2B5EF4-FFF2-40B4-BE49-F238E27FC236}">
              <a16:creationId xmlns:a16="http://schemas.microsoft.com/office/drawing/2014/main" id="{00000000-0008-0000-0700-00003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フローチャート: 判断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9" name="前年度繰上充用金該当値テキスト">
          <a:extLst>
            <a:ext uri="{FF2B5EF4-FFF2-40B4-BE49-F238E27FC236}">
              <a16:creationId xmlns:a16="http://schemas.microsoft.com/office/drawing/2014/main" id="{00000000-0008-0000-0700-00003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6" name="楕円 835">
          <a:extLst>
            <a:ext uri="{FF2B5EF4-FFF2-40B4-BE49-F238E27FC236}">
              <a16:creationId xmlns:a16="http://schemas.microsoft.com/office/drawing/2014/main" id="{00000000-0008-0000-0700-00004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8" name="正方形/長方形 837">
          <a:extLst>
            <a:ext uri="{FF2B5EF4-FFF2-40B4-BE49-F238E27FC236}">
              <a16:creationId xmlns:a16="http://schemas.microsoft.com/office/drawing/2014/main" id="{00000000-0008-0000-0700-00004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9" name="正方形/長方形 838">
          <a:extLst>
            <a:ext uri="{FF2B5EF4-FFF2-40B4-BE49-F238E27FC236}">
              <a16:creationId xmlns:a16="http://schemas.microsoft.com/office/drawing/2014/main" id="{00000000-0008-0000-0700-00004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主な構成項目である民生費は、住民一人当たり</a:t>
          </a:r>
          <a:r>
            <a:rPr kumimoji="1" lang="en-US" altLang="ja-JP" sz="1300">
              <a:latin typeface="ＭＳ Ｐゴシック" panose="020B0600070205080204" pitchFamily="50" charset="-128"/>
              <a:ea typeface="ＭＳ Ｐゴシック" panose="020B0600070205080204" pitchFamily="50" charset="-128"/>
            </a:rPr>
            <a:t>199,515</a:t>
          </a:r>
          <a:r>
            <a:rPr kumimoji="1" lang="ja-JP" altLang="en-US" sz="1300">
              <a:latin typeface="ＭＳ Ｐゴシック" panose="020B0600070205080204" pitchFamily="50" charset="-128"/>
              <a:ea typeface="ＭＳ Ｐゴシック" panose="020B0600070205080204" pitchFamily="50" charset="-128"/>
            </a:rPr>
            <a:t>円となっており、生活保護の保護率が低いことなどにより、類似団体平均と比較して低い状況となっている。</a:t>
          </a:r>
        </a:p>
        <a:p>
          <a:r>
            <a:rPr kumimoji="1" lang="ja-JP" altLang="en-US" sz="1300">
              <a:latin typeface="ＭＳ Ｐゴシック" panose="020B0600070205080204" pitchFamily="50" charset="-128"/>
              <a:ea typeface="ＭＳ Ｐゴシック" panose="020B0600070205080204" pitchFamily="50" charset="-128"/>
            </a:rPr>
            <a:t>また、衛生費については、住民一人当たり</a:t>
          </a:r>
          <a:r>
            <a:rPr kumimoji="1" lang="en-US" altLang="ja-JP" sz="1300">
              <a:latin typeface="ＭＳ Ｐゴシック" panose="020B0600070205080204" pitchFamily="50" charset="-128"/>
              <a:ea typeface="ＭＳ Ｐゴシック" panose="020B0600070205080204" pitchFamily="50" charset="-128"/>
            </a:rPr>
            <a:t>83,787</a:t>
          </a:r>
          <a:r>
            <a:rPr kumimoji="1" lang="ja-JP" altLang="en-US" sz="1300">
              <a:latin typeface="ＭＳ Ｐゴシック" panose="020B0600070205080204" pitchFamily="50" charset="-128"/>
              <a:ea typeface="ＭＳ Ｐゴシック" panose="020B0600070205080204" pitchFamily="50" charset="-128"/>
            </a:rPr>
            <a:t>円となっており、原爆被爆者施策を実施していることなどにより、類似団体平均と比較して高い状況となっている。</a:t>
          </a:r>
        </a:p>
        <a:p>
          <a:r>
            <a:rPr kumimoji="1" lang="ja-JP" altLang="en-US" sz="1300">
              <a:latin typeface="ＭＳ Ｐゴシック" panose="020B0600070205080204" pitchFamily="50" charset="-128"/>
              <a:ea typeface="ＭＳ Ｐゴシック" panose="020B0600070205080204" pitchFamily="50" charset="-128"/>
            </a:rPr>
            <a:t>なお、土木費については、サッカースタジアムの建設等により、前年度と比較して増加している。</a:t>
          </a:r>
        </a:p>
        <a:p>
          <a:r>
            <a:rPr kumimoji="1" lang="ja-JP" altLang="en-US" sz="1300">
              <a:latin typeface="ＭＳ Ｐゴシック" panose="020B0600070205080204" pitchFamily="50" charset="-128"/>
              <a:ea typeface="ＭＳ Ｐゴシック" panose="020B0600070205080204" pitchFamily="50" charset="-128"/>
            </a:rPr>
            <a:t>引き続き、財政運営方針に掲げた方策を着実に実行し、コスト縮減等に努めていく。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広島県広島市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実質収支額は黒字で推移しており、令和４年度は</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億円（標準財政規模比</a:t>
          </a:r>
          <a:r>
            <a:rPr kumimoji="1" lang="en-US" altLang="ja-JP" sz="1400">
              <a:latin typeface="ＭＳ ゴシック" pitchFamily="49" charset="-128"/>
              <a:ea typeface="ＭＳ ゴシック" pitchFamily="49" charset="-128"/>
            </a:rPr>
            <a:t>0.86</a:t>
          </a:r>
          <a:r>
            <a:rPr kumimoji="1" lang="ja-JP" altLang="en-US" sz="1400">
              <a:latin typeface="ＭＳ ゴシック" pitchFamily="49" charset="-128"/>
              <a:ea typeface="ＭＳ ゴシック" pitchFamily="49" charset="-128"/>
            </a:rPr>
            <a:t>％）の黒字となった。</a:t>
          </a:r>
        </a:p>
        <a:p>
          <a:r>
            <a:rPr kumimoji="1" lang="ja-JP" altLang="en-US" sz="1400">
              <a:latin typeface="ＭＳ ゴシック" pitchFamily="49" charset="-128"/>
              <a:ea typeface="ＭＳ ゴシック" pitchFamily="49" charset="-128"/>
            </a:rPr>
            <a:t>また、令和４年度末における財政調整基金残高は、</a:t>
          </a:r>
          <a:r>
            <a:rPr kumimoji="1" lang="en-US" altLang="ja-JP" sz="1400">
              <a:latin typeface="ＭＳ ゴシック" pitchFamily="49" charset="-128"/>
              <a:ea typeface="ＭＳ ゴシック" pitchFamily="49" charset="-128"/>
            </a:rPr>
            <a:t>102</a:t>
          </a:r>
          <a:r>
            <a:rPr kumimoji="1" lang="ja-JP" altLang="en-US" sz="1400">
              <a:latin typeface="ＭＳ ゴシック" pitchFamily="49" charset="-128"/>
              <a:ea typeface="ＭＳ ゴシック" pitchFamily="49" charset="-128"/>
            </a:rPr>
            <a:t>億円（前年度比</a:t>
          </a:r>
          <a:r>
            <a:rPr kumimoji="1" lang="en-US" altLang="ja-JP" sz="1400">
              <a:latin typeface="ＭＳ ゴシック" pitchFamily="49" charset="-128"/>
              <a:ea typeface="ＭＳ ゴシック" pitchFamily="49" charset="-128"/>
            </a:rPr>
            <a:t>16</a:t>
          </a:r>
          <a:r>
            <a:rPr kumimoji="1" lang="ja-JP" altLang="en-US" sz="1400">
              <a:latin typeface="ＭＳ ゴシック" pitchFamily="49" charset="-128"/>
              <a:ea typeface="ＭＳ ゴシック" pitchFamily="49" charset="-128"/>
            </a:rPr>
            <a:t>億円減）となっており、標準財政規模比では</a:t>
          </a:r>
          <a:r>
            <a:rPr kumimoji="1" lang="en-US" altLang="ja-JP" sz="1400">
              <a:latin typeface="ＭＳ ゴシック" pitchFamily="49" charset="-128"/>
              <a:ea typeface="ＭＳ ゴシック" pitchFamily="49" charset="-128"/>
            </a:rPr>
            <a:t>2.97</a:t>
          </a:r>
          <a:r>
            <a:rPr kumimoji="1" lang="ja-JP" altLang="en-US" sz="1400">
              <a:latin typeface="ＭＳ ゴシック" pitchFamily="49" charset="-128"/>
              <a:ea typeface="ＭＳ ゴシック" pitchFamily="49" charset="-128"/>
            </a:rPr>
            <a:t>％となっている。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広島県広島市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指標を算定している平成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年度以降、連結実質赤字は生じていない。</a:t>
          </a:r>
        </a:p>
        <a:p>
          <a:r>
            <a:rPr kumimoji="1" lang="ja-JP" altLang="en-US" sz="1400">
              <a:latin typeface="ＭＳ ゴシック" pitchFamily="49" charset="-128"/>
              <a:ea typeface="ＭＳ ゴシック" pitchFamily="49" charset="-128"/>
            </a:rPr>
            <a:t>令和４年度の連結実質赤字比率に係る黒字は</a:t>
          </a:r>
          <a:r>
            <a:rPr kumimoji="1" lang="en-US" altLang="ja-JP" sz="1400">
              <a:latin typeface="ＭＳ ゴシック" pitchFamily="49" charset="-128"/>
              <a:ea typeface="ＭＳ ゴシック" pitchFamily="49" charset="-128"/>
            </a:rPr>
            <a:t>165</a:t>
          </a:r>
          <a:r>
            <a:rPr kumimoji="1" lang="ja-JP" altLang="en-US" sz="1400">
              <a:latin typeface="ＭＳ ゴシック" pitchFamily="49" charset="-128"/>
              <a:ea typeface="ＭＳ ゴシック" pitchFamily="49" charset="-128"/>
            </a:rPr>
            <a:t>億円となっており、標準財政規模比では</a:t>
          </a:r>
          <a:r>
            <a:rPr kumimoji="1" lang="en-US" altLang="ja-JP" sz="1400">
              <a:latin typeface="ＭＳ ゴシック" pitchFamily="49" charset="-128"/>
              <a:ea typeface="ＭＳ ゴシック" pitchFamily="49" charset="-128"/>
            </a:rPr>
            <a:t>4.81</a:t>
          </a:r>
          <a:r>
            <a:rPr kumimoji="1" lang="ja-JP" altLang="en-US" sz="1400">
              <a:latin typeface="ＭＳ ゴシック" pitchFamily="49" charset="-128"/>
              <a:ea typeface="ＭＳ ゴシック" pitchFamily="49" charset="-128"/>
            </a:rPr>
            <a:t>％となっている。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広島県広島市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年度の実質公債比率の分子は、前年度から約</a:t>
          </a:r>
          <a:r>
            <a:rPr kumimoji="1" lang="en-US" altLang="ja-JP" sz="1400">
              <a:latin typeface="ＭＳ ゴシック" pitchFamily="49" charset="-128"/>
              <a:ea typeface="ＭＳ ゴシック" pitchFamily="49" charset="-128"/>
            </a:rPr>
            <a:t>45</a:t>
          </a:r>
          <a:r>
            <a:rPr kumimoji="1" lang="ja-JP" altLang="en-US" sz="1400">
              <a:latin typeface="ＭＳ ゴシック" pitchFamily="49" charset="-128"/>
              <a:ea typeface="ＭＳ ゴシック" pitchFamily="49" charset="-128"/>
            </a:rPr>
            <a:t>億円の減少となっている。</a:t>
          </a:r>
        </a:p>
        <a:p>
          <a:r>
            <a:rPr kumimoji="1" lang="ja-JP" altLang="en-US" sz="1400">
              <a:latin typeface="ＭＳ ゴシック" pitchFamily="49" charset="-128"/>
              <a:ea typeface="ＭＳ ゴシック" pitchFamily="49" charset="-128"/>
            </a:rPr>
            <a:t>これは、元金償還金の減により、元利償還金等が対前年度比で約</a:t>
          </a:r>
          <a:r>
            <a:rPr kumimoji="1" lang="en-US" altLang="ja-JP" sz="1400">
              <a:latin typeface="ＭＳ ゴシック" pitchFamily="49" charset="-128"/>
              <a:ea typeface="ＭＳ ゴシック" pitchFamily="49" charset="-128"/>
            </a:rPr>
            <a:t>81</a:t>
          </a:r>
          <a:r>
            <a:rPr kumimoji="1" lang="ja-JP" altLang="en-US" sz="1400">
              <a:latin typeface="ＭＳ ゴシック" pitchFamily="49" charset="-128"/>
              <a:ea typeface="ＭＳ ゴシック" pitchFamily="49" charset="-128"/>
            </a:rPr>
            <a:t>億円減少したことなどが主な要因である。</a:t>
          </a:r>
        </a:p>
        <a:p>
          <a:r>
            <a:rPr kumimoji="1" lang="ja-JP" altLang="en-US" sz="1400">
              <a:latin typeface="ＭＳ ゴシック" pitchFamily="49" charset="-128"/>
              <a:ea typeface="ＭＳ ゴシック" pitchFamily="49" charset="-128"/>
            </a:rPr>
            <a:t>引き続き、財政運営方針に沿って、市債残高の抑制や、短期の５年債から長期の</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年債までバランスよく発行するとともに、減債基金の運用方法の見直しを行うことにより、金利負担の軽減に努めていく。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減債基金積立相当額の積立ルールが</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年償還で毎年度の積立額を発行額の</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分の１として設定しているのに対して、本市においては、</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年償還（３年据置）で毎年度の発行額の積立額を</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分の１として設定しているため、減債基金残高と減債基金積立相当額に乖離が生じている。</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広島県広島市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令和４年度の将来負担比率の分子は、前年度を</a:t>
          </a:r>
          <a:r>
            <a:rPr kumimoji="1" lang="en-US" altLang="ja-JP" sz="1400">
              <a:latin typeface="ＭＳ ゴシック" pitchFamily="49" charset="-128"/>
              <a:ea typeface="ＭＳ ゴシック" pitchFamily="49" charset="-128"/>
            </a:rPr>
            <a:t>17</a:t>
          </a:r>
          <a:r>
            <a:rPr kumimoji="1" lang="ja-JP" altLang="en-US" sz="1400">
              <a:latin typeface="ＭＳ ゴシック" pitchFamily="49" charset="-128"/>
              <a:ea typeface="ＭＳ ゴシック" pitchFamily="49" charset="-128"/>
            </a:rPr>
            <a:t>億円上回っている。</a:t>
          </a:r>
        </a:p>
        <a:p>
          <a:r>
            <a:rPr kumimoji="1" lang="ja-JP" altLang="en-US" sz="1400">
              <a:latin typeface="ＭＳ ゴシック" pitchFamily="49" charset="-128"/>
              <a:ea typeface="ＭＳ ゴシック" pitchFamily="49" charset="-128"/>
            </a:rPr>
            <a:t>これは、下水道事業会計の繰入見込額が増加したことなどが主な要因となっている。</a:t>
          </a:r>
        </a:p>
        <a:p>
          <a:r>
            <a:rPr kumimoji="1" lang="ja-JP" altLang="en-US" sz="1400">
              <a:latin typeface="ＭＳ ゴシック" pitchFamily="49" charset="-128"/>
              <a:ea typeface="ＭＳ ゴシック" pitchFamily="49" charset="-128"/>
            </a:rPr>
            <a:t>財政運営方針（令和６年度～令和９年度）において、臨時財政対策債の残高及び減債基金積立累計額を除いた市債残高について、計画期間末において現状を下回る残高とすることを目標として掲げ、この方針に沿って財政の健全化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広島県広島市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交付税精算対応に伴う財政調整基金の取崩しが約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億円あったことなどから、基金全体の残高は、約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財政調整基金については、安定的な財政運営が行えるよう、現状を上回る残高を確保することとしている。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については、広島市サッカースタジアム建設基金は５年度にサッカースタジアム等の建設費に充当するため減少が見込まれるが、その他の基金については現状と同程度の残高となることが見込まれ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引き続き、各基金の設置目的に照らし、適切に運用していく。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広島市サッカースタジアム建設基金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サッカースタジアムを建設するための資金に充てるもの。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広島市市民球場基金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広島市民球場の修繕、改良その他の管理運営のための資金に充てるもの。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広島市原爆ドーム保存事業等基金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原爆ドームの保存等のための資金に充てるもの。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ひろしま国際協力基金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アジア等の諸地域が抱える都市問題の解決に向けた支援その他の国際協力に関する事業を円滑かつ効率的に行うための資金に充てるもの。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広島市環境保全事業基金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市民に対する地域の環境保全に関する知識の普及、地域の環境保全のための実践活動の支援等地域の環境保全活動の振興を図るための事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業を円滑かつ効率的に行うための資金に充てるもの。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広島市サッカースタジアム建設基金は、民間からの寄附金相当額を積み立てたことにより、積立額が取崩額を上回ったため基金残高が増加した。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広島市民球場基金は、命名権収入等を基金に積み立てたが、取崩額が積立額を上回ったため基金残高が減少した。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広島市サッカースタジアム建設基金は、５年度にサッカースタジアム等の建設費に充当するため全額を取り崩すこととしている。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その他の基金についても、引き続き、各基金の設置目的に照らし、適切に運用していく。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交付税精算対応に伴う取崩しがあったことなどから、基金残高が前年度末に比べ約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財政運営方針において、期間末において現状（方針策定時点：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億円）を上回る残高を確保することを目標としており、引き続き、社会経済情勢の変動があった場合の年度間の財源調整や災害などの不測の事態に対応できるよう、基金残高の確保に努める。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本市では、満期一括償還方式で借り入れた地方債を対象として、計画的に償還財源の積立を行っている。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財政状況調査（決算統計）においては、満期一括償還地方債の償還財源に充てるため、減債基金に積み立てた額は公債費に計上し、減債基金には計上しない取扱いとされていることから、本市では対象となる積立はなく、増減もな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今後も満期一括償還地方債について計画的に必要な償還財源の積立てを行う。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321BFA54-7543-4673-9203-E109E5BE4E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410A6343-1617-4216-873A-B3FE72FCB6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37902F5B-7AC4-4EF5-A51B-FA0F4DE5C2C9}"/>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A8F1C4ED-A60C-4DC8-ACE8-CE439C2A9F8F}"/>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363E6CDF-CCC1-4775-BD36-441EAEDA9BEC}"/>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E9426C7A-6FF7-4769-B17E-C861CA58B091}"/>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広島県広島市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A3B176A9-9890-47B1-A3E4-6558901279D1}"/>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2C20EA64-C41E-4171-A40A-DE6015E5841F}"/>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FB7A65C0-5497-46E3-99A4-2E7372378F73}"/>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F4A2BD30-16C5-4FBA-9901-3136D309DC99}"/>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DBB57E88-68BA-4C39-96BF-CD46EEAF628B}"/>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71244D4B-4001-4D60-BF24-DD0EE0DBECA6}"/>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1,184,731
1,164,745
906.69
710,147,785
705,188,318
2,951,994
342,971,969
1,116,204,480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EC90B685-23B2-4136-8E03-418BBDE55873}"/>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3CC7813B-8E84-48F9-A122-2C5BBE51F10C}"/>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67F05A0C-CEB2-49D9-96F1-F78D43B63E8C}"/>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164.8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33DDF185-0DAC-403A-9BAD-5061EB0FBA56}"/>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37DD650D-AD3A-4ACF-B46E-BD7FC771EFE9}"/>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F920BF6A-E2F2-42C3-B2B3-45A0C710CDF6}"/>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5EE17102-693E-46AD-A815-4E4297044585}"/>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88E8FE60-7A08-4996-86E6-17E64FC83BFF}"/>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6F619BEE-5252-470F-8DB3-CB6E45A960D6}"/>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6A8CABEA-1B98-4628-9FD4-0F4509E29A1B}"/>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25D0A3C4-ABBC-49DD-8C3B-97CD306051E2}"/>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1261FC00-A4FB-4C30-8C4A-7F43F8BE46A9}"/>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99F7CF5-555D-43D4-9917-C38B2639657D}"/>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639C49FB-0FD5-49F4-BE92-C26A2FEA3092}"/>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A6A1F1E9-3A45-49F8-896C-C18285ACBFCF}"/>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58FD7785-460C-4B88-8405-54F9B16909EA}"/>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8D6A2137-41E5-4FA5-BE4F-FB60B616D0DD}"/>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C390DA8B-361F-484F-B17B-825BE16C7D0D}"/>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6C5A0D93-4A7D-4558-8B43-E7A550402BCE}"/>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EB323C65-D4C5-401A-BC29-4B562229AAAE}"/>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1D51FB20-8433-43A4-8031-FD40E824188E}"/>
            </a:ext>
          </a:extLst>
        </xdr:cNvPr>
        <xdr:cNvSpPr txBox="1"/>
      </xdr:nvSpPr>
      <xdr:spPr>
        <a:xfrm>
          <a:off x="419100" y="281622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BF2A22E0-D685-4A30-849D-6A39E84622FD}"/>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A2402896-BDD8-4DBE-9EF2-F3C1D6349834}"/>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48C45A26-CF59-432F-8AEF-EC3C5D625435}"/>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84EA0244-0786-4296-B589-E203A1B66FA1}"/>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51C3CE2E-D8EF-4588-8EF0-E0C5D87E7DE0}"/>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FCA21888-D40A-494E-9570-F17F4AD61A9A}"/>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49962638-0E57-44A9-BE95-5DCD6930EB57}"/>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28E12EA1-CE82-450C-90B1-1842191A34C9}"/>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32FB0AE5-ED60-4EB1-B110-6120A2FB064A}"/>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137B445A-A3A2-4E18-A872-6E5234D78BB4}"/>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C880FCCA-881A-4832-88BD-8C21920EDA0B}"/>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617E6808-1D3D-4233-B62D-1E272A42455C}"/>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28146DBA-853E-4735-B2A8-2E4DCE87848D}"/>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67018D57-6FF7-45D6-BCCF-BCE51402E8F5}"/>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高度経済成長期にあたる昭和</a:t>
          </a:r>
          <a:r>
            <a:rPr kumimoji="1" lang="en-US" altLang="ja-JP" sz="1100">
              <a:latin typeface="ＭＳ Ｐゴシック" panose="020B0600070205080204" pitchFamily="50" charset="-128"/>
              <a:ea typeface="ＭＳ Ｐゴシック" panose="020B0600070205080204" pitchFamily="50" charset="-128"/>
            </a:rPr>
            <a:t>40</a:t>
          </a:r>
          <a:r>
            <a:rPr kumimoji="1" lang="ja-JP" altLang="en-US" sz="1100">
              <a:latin typeface="ＭＳ Ｐゴシック" panose="020B0600070205080204" pitchFamily="50" charset="-128"/>
              <a:ea typeface="ＭＳ Ｐゴシック" panose="020B0600070205080204" pitchFamily="50" charset="-128"/>
            </a:rPr>
            <a:t>年代から政令指定都市移行前後の昭和</a:t>
          </a:r>
          <a:r>
            <a:rPr kumimoji="1" lang="en-US" altLang="ja-JP" sz="1100">
              <a:latin typeface="ＭＳ Ｐゴシック" panose="020B0600070205080204" pitchFamily="50" charset="-128"/>
              <a:ea typeface="ＭＳ Ｐゴシック" panose="020B0600070205080204" pitchFamily="50" charset="-128"/>
            </a:rPr>
            <a:t>50</a:t>
          </a:r>
          <a:r>
            <a:rPr kumimoji="1" lang="ja-JP" altLang="en-US" sz="1100">
              <a:latin typeface="ＭＳ Ｐゴシック" panose="020B0600070205080204" pitchFamily="50" charset="-128"/>
              <a:ea typeface="ＭＳ Ｐゴシック" panose="020B0600070205080204" pitchFamily="50" charset="-128"/>
            </a:rPr>
            <a:t>年代にかけ集中整備した公共施設が耐用年数を迎えつつあることから、有形固定資産減価償却率が全国平均や類似団体より高い水準にある。こうした状況を踏まえ、平成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月に「広島市公共施設等総合管理計画」を策定（令和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月に改訂）した。その中で、インフラ資産については、施設の特性に応じた計画的な更新・維持保全等を進めることとしており、ハコモノ資産については、この計画期間内に耐用年数を迎える施設を中心に、複合・集約化等を進めるとともに、予防的な保全に取り組んでいく。</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AA01568A-5901-442D-888D-4F7C331A7C50}"/>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12EA31F7-529A-441C-9800-2CEDFF2650EE}"/>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A448BED8-0BF2-49F1-AE5F-654560A025BB}"/>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7B89037A-C769-47DB-A167-01A88D8BD318}"/>
            </a:ext>
          </a:extLst>
        </xdr:cNvPr>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B85B33CA-28AD-471E-8A97-60C126F9D3E6}"/>
            </a:ext>
          </a:extLst>
        </xdr:cNvPr>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0AC6D94C-D593-4BEE-93C9-5E045BF064FA}"/>
            </a:ext>
          </a:extLst>
        </xdr:cNvPr>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082AEA74-D32D-450B-9A23-AC9384C3E603}"/>
            </a:ext>
          </a:extLst>
        </xdr:cNvPr>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26F9D2E4-C883-4BFF-9281-0118EB121FEC}"/>
            </a:ext>
          </a:extLst>
        </xdr:cNvPr>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DCA7AC19-41FE-40EC-8E30-0B3D723A6E88}"/>
            </a:ext>
          </a:extLst>
        </xdr:cNvPr>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9C3C23C6-85A6-4634-904E-62B14BE82BA0}"/>
            </a:ext>
          </a:extLst>
        </xdr:cNvPr>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BE8F71A5-6A4A-4052-BD71-510B10E8F825}"/>
            </a:ext>
          </a:extLst>
        </xdr:cNvPr>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3BDAAADE-7C52-4E60-9B04-EAA022B94FFB}"/>
            </a:ext>
          </a:extLst>
        </xdr:cNvPr>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65EC19A1-15E1-4092-A5D9-DFC4B8ADBA36}"/>
            </a:ext>
          </a:extLst>
        </xdr:cNvPr>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C99D9DFF-B8C1-4152-926B-3C23BDF1A3BF}"/>
            </a:ext>
          </a:extLst>
        </xdr:cNvPr>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5FF4B296-7FC6-49CA-92F5-E8D0E4E61151}"/>
            </a:ext>
          </a:extLst>
        </xdr:cNvPr>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57.0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F0294080-1481-4EE6-9170-D86B509101DD}"/>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46C5F483-01EB-4FF0-BA33-6C93D9AE8650}"/>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9C6EAD8F-6D62-40F4-8283-CDEA0DF4124E}"/>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66373</xdr:rowOff>
    </xdr:from>
    <xdr:to>
      <xdr:col>23</xdr:col>
      <xdr:colOff>85090</xdr:colOff>
      <xdr:row>35</xdr:row>
      <xdr:rowOff>103263</xdr:rowOff>
    </xdr:to>
    <xdr:cxnSp macro="">
      <xdr:nvCxnSpPr>
        <xdr:cNvPr id="67" name="直線コネクタ 66">
          <a:extLst>
            <a:ext uri="{FF2B5EF4-FFF2-40B4-BE49-F238E27FC236}">
              <a16:creationId xmlns:a16="http://schemas.microsoft.com/office/drawing/2014/main" id="{576F26C9-2789-4183-A7E4-5378380C8EDD}"/>
            </a:ext>
          </a:extLst>
        </xdr:cNvPr>
        <xdr:cNvCxnSpPr/>
      </xdr:nvCxnSpPr>
      <xdr:spPr>
        <a:xfrm flipV="1">
          <a:off x="4760595" y="4695523"/>
          <a:ext cx="1270" cy="1408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107090</xdr:rowOff>
    </xdr:from>
    <xdr:ext cx="405111" cy="259045"/>
    <xdr:sp macro="" textlink="">
      <xdr:nvSpPr>
        <xdr:cNvPr id="68" name="有形固定資産減価償却率最小値テキスト">
          <a:extLst>
            <a:ext uri="{FF2B5EF4-FFF2-40B4-BE49-F238E27FC236}">
              <a16:creationId xmlns:a16="http://schemas.microsoft.com/office/drawing/2014/main" id="{526E727F-3DED-466B-AE09-C37A637ECDF4}"/>
            </a:ext>
          </a:extLst>
        </xdr:cNvPr>
        <xdr:cNvSpPr txBox="1"/>
      </xdr:nvSpPr>
      <xdr:spPr>
        <a:xfrm>
          <a:off x="4813300" y="6107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103263</xdr:rowOff>
    </xdr:from>
    <xdr:to>
      <xdr:col>23</xdr:col>
      <xdr:colOff>174625</xdr:colOff>
      <xdr:row>35</xdr:row>
      <xdr:rowOff>103263</xdr:rowOff>
    </xdr:to>
    <xdr:cxnSp macro="">
      <xdr:nvCxnSpPr>
        <xdr:cNvPr id="69" name="直線コネクタ 68">
          <a:extLst>
            <a:ext uri="{FF2B5EF4-FFF2-40B4-BE49-F238E27FC236}">
              <a16:creationId xmlns:a16="http://schemas.microsoft.com/office/drawing/2014/main" id="{C23208F0-C68E-4F68-8DF0-0EE7197C52F2}"/>
            </a:ext>
          </a:extLst>
        </xdr:cNvPr>
        <xdr:cNvCxnSpPr/>
      </xdr:nvCxnSpPr>
      <xdr:spPr>
        <a:xfrm>
          <a:off x="4673600" y="6104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13050</xdr:rowOff>
    </xdr:from>
    <xdr:ext cx="405111" cy="259045"/>
    <xdr:sp macro="" textlink="">
      <xdr:nvSpPr>
        <xdr:cNvPr id="70" name="有形固定資産減価償却率最大値テキスト">
          <a:extLst>
            <a:ext uri="{FF2B5EF4-FFF2-40B4-BE49-F238E27FC236}">
              <a16:creationId xmlns:a16="http://schemas.microsoft.com/office/drawing/2014/main" id="{5444600B-336F-4FE2-83EC-2E51F3D298EB}"/>
            </a:ext>
          </a:extLst>
        </xdr:cNvPr>
        <xdr:cNvSpPr txBox="1"/>
      </xdr:nvSpPr>
      <xdr:spPr>
        <a:xfrm>
          <a:off x="4813300" y="4470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66373</xdr:rowOff>
    </xdr:from>
    <xdr:to>
      <xdr:col>23</xdr:col>
      <xdr:colOff>174625</xdr:colOff>
      <xdr:row>27</xdr:row>
      <xdr:rowOff>66373</xdr:rowOff>
    </xdr:to>
    <xdr:cxnSp macro="">
      <xdr:nvCxnSpPr>
        <xdr:cNvPr id="71" name="直線コネクタ 70">
          <a:extLst>
            <a:ext uri="{FF2B5EF4-FFF2-40B4-BE49-F238E27FC236}">
              <a16:creationId xmlns:a16="http://schemas.microsoft.com/office/drawing/2014/main" id="{2E1B740F-1F10-4FEE-B65A-BF19FAB21A3E}"/>
            </a:ext>
          </a:extLst>
        </xdr:cNvPr>
        <xdr:cNvCxnSpPr/>
      </xdr:nvCxnSpPr>
      <xdr:spPr>
        <a:xfrm>
          <a:off x="4673600" y="4695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92878</xdr:rowOff>
    </xdr:from>
    <xdr:ext cx="405111" cy="259045"/>
    <xdr:sp macro="" textlink="">
      <xdr:nvSpPr>
        <xdr:cNvPr id="72" name="有形固定資産減価償却率平均値テキスト">
          <a:extLst>
            <a:ext uri="{FF2B5EF4-FFF2-40B4-BE49-F238E27FC236}">
              <a16:creationId xmlns:a16="http://schemas.microsoft.com/office/drawing/2014/main" id="{114909E3-C427-4E5E-8D16-B35507DF45BD}"/>
            </a:ext>
          </a:extLst>
        </xdr:cNvPr>
        <xdr:cNvSpPr txBox="1"/>
      </xdr:nvSpPr>
      <xdr:spPr>
        <a:xfrm>
          <a:off x="4813300" y="52363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70001</xdr:rowOff>
    </xdr:from>
    <xdr:to>
      <xdr:col>23</xdr:col>
      <xdr:colOff>136525</xdr:colOff>
      <xdr:row>32</xdr:row>
      <xdr:rowOff>151</xdr:rowOff>
    </xdr:to>
    <xdr:sp macro="" textlink="">
      <xdr:nvSpPr>
        <xdr:cNvPr id="73" name="フローチャート: 判断 72">
          <a:extLst>
            <a:ext uri="{FF2B5EF4-FFF2-40B4-BE49-F238E27FC236}">
              <a16:creationId xmlns:a16="http://schemas.microsoft.com/office/drawing/2014/main" id="{11C3194F-71D8-4720-B5EC-D159BAECD5D6}"/>
            </a:ext>
          </a:extLst>
        </xdr:cNvPr>
        <xdr:cNvSpPr/>
      </xdr:nvSpPr>
      <xdr:spPr>
        <a:xfrm>
          <a:off x="4711700" y="5384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138642</xdr:rowOff>
    </xdr:from>
    <xdr:to>
      <xdr:col>19</xdr:col>
      <xdr:colOff>187325</xdr:colOff>
      <xdr:row>31</xdr:row>
      <xdr:rowOff>68792</xdr:rowOff>
    </xdr:to>
    <xdr:sp macro="" textlink="">
      <xdr:nvSpPr>
        <xdr:cNvPr id="74" name="フローチャート: 判断 73">
          <a:extLst>
            <a:ext uri="{FF2B5EF4-FFF2-40B4-BE49-F238E27FC236}">
              <a16:creationId xmlns:a16="http://schemas.microsoft.com/office/drawing/2014/main" id="{89240781-5242-44FB-B55C-08048D481E41}"/>
            </a:ext>
          </a:extLst>
        </xdr:cNvPr>
        <xdr:cNvSpPr/>
      </xdr:nvSpPr>
      <xdr:spPr>
        <a:xfrm>
          <a:off x="4000500" y="528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46113</xdr:rowOff>
    </xdr:from>
    <xdr:to>
      <xdr:col>15</xdr:col>
      <xdr:colOff>187325</xdr:colOff>
      <xdr:row>30</xdr:row>
      <xdr:rowOff>147713</xdr:rowOff>
    </xdr:to>
    <xdr:sp macro="" textlink="">
      <xdr:nvSpPr>
        <xdr:cNvPr id="75" name="フローチャート: 判断 74">
          <a:extLst>
            <a:ext uri="{FF2B5EF4-FFF2-40B4-BE49-F238E27FC236}">
              <a16:creationId xmlns:a16="http://schemas.microsoft.com/office/drawing/2014/main" id="{7A5F3773-DF3D-4DDC-A89C-CA7EE5A47E62}"/>
            </a:ext>
          </a:extLst>
        </xdr:cNvPr>
        <xdr:cNvSpPr/>
      </xdr:nvSpPr>
      <xdr:spPr>
        <a:xfrm>
          <a:off x="3238500" y="518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125035</xdr:rowOff>
    </xdr:from>
    <xdr:to>
      <xdr:col>11</xdr:col>
      <xdr:colOff>187325</xdr:colOff>
      <xdr:row>30</xdr:row>
      <xdr:rowOff>55185</xdr:rowOff>
    </xdr:to>
    <xdr:sp macro="" textlink="">
      <xdr:nvSpPr>
        <xdr:cNvPr id="76" name="フローチャート: 判断 75">
          <a:extLst>
            <a:ext uri="{FF2B5EF4-FFF2-40B4-BE49-F238E27FC236}">
              <a16:creationId xmlns:a16="http://schemas.microsoft.com/office/drawing/2014/main" id="{5DB5EF82-57E6-484B-91A3-30DD7918E92B}"/>
            </a:ext>
          </a:extLst>
        </xdr:cNvPr>
        <xdr:cNvSpPr/>
      </xdr:nvSpPr>
      <xdr:spPr>
        <a:xfrm>
          <a:off x="2476500" y="5097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73630</xdr:rowOff>
    </xdr:from>
    <xdr:to>
      <xdr:col>7</xdr:col>
      <xdr:colOff>187325</xdr:colOff>
      <xdr:row>30</xdr:row>
      <xdr:rowOff>3780</xdr:rowOff>
    </xdr:to>
    <xdr:sp macro="" textlink="">
      <xdr:nvSpPr>
        <xdr:cNvPr id="77" name="フローチャート: 判断 76">
          <a:extLst>
            <a:ext uri="{FF2B5EF4-FFF2-40B4-BE49-F238E27FC236}">
              <a16:creationId xmlns:a16="http://schemas.microsoft.com/office/drawing/2014/main" id="{4AD15709-BD66-491E-B8D9-C62CE2A2F563}"/>
            </a:ext>
          </a:extLst>
        </xdr:cNvPr>
        <xdr:cNvSpPr/>
      </xdr:nvSpPr>
      <xdr:spPr>
        <a:xfrm>
          <a:off x="1714500" y="5045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40A49103-E89A-4B4D-ABCE-DCBBE552B10C}"/>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75BF70DA-8D69-4E4E-B928-CC744055545B}"/>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B2C508B2-5D33-443D-8BEE-36D0E651E4B2}"/>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28842107-2F37-4615-BBFD-975E7D4644F1}"/>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3350BB7B-8D9D-47A3-A590-CE16DE51A267}"/>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25249</xdr:rowOff>
    </xdr:from>
    <xdr:to>
      <xdr:col>23</xdr:col>
      <xdr:colOff>136525</xdr:colOff>
      <xdr:row>33</xdr:row>
      <xdr:rowOff>126849</xdr:rowOff>
    </xdr:to>
    <xdr:sp macro="" textlink="">
      <xdr:nvSpPr>
        <xdr:cNvPr id="83" name="楕円 82">
          <a:extLst>
            <a:ext uri="{FF2B5EF4-FFF2-40B4-BE49-F238E27FC236}">
              <a16:creationId xmlns:a16="http://schemas.microsoft.com/office/drawing/2014/main" id="{C92600E1-F156-4D20-8BBC-0E2DBD5DD848}"/>
            </a:ext>
          </a:extLst>
        </xdr:cNvPr>
        <xdr:cNvSpPr/>
      </xdr:nvSpPr>
      <xdr:spPr>
        <a:xfrm>
          <a:off x="4711700" y="568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3676</xdr:rowOff>
    </xdr:from>
    <xdr:ext cx="405111" cy="259045"/>
    <xdr:sp macro="" textlink="">
      <xdr:nvSpPr>
        <xdr:cNvPr id="84" name="有形固定資産減価償却率該当値テキスト">
          <a:extLst>
            <a:ext uri="{FF2B5EF4-FFF2-40B4-BE49-F238E27FC236}">
              <a16:creationId xmlns:a16="http://schemas.microsoft.com/office/drawing/2014/main" id="{D397B8FD-CDCC-4D4D-9145-ABD5E13EBA54}"/>
            </a:ext>
          </a:extLst>
        </xdr:cNvPr>
        <xdr:cNvSpPr txBox="1"/>
      </xdr:nvSpPr>
      <xdr:spPr>
        <a:xfrm>
          <a:off x="4813300" y="5661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124732</xdr:rowOff>
    </xdr:from>
    <xdr:to>
      <xdr:col>19</xdr:col>
      <xdr:colOff>187325</xdr:colOff>
      <xdr:row>33</xdr:row>
      <xdr:rowOff>54882</xdr:rowOff>
    </xdr:to>
    <xdr:sp macro="" textlink="">
      <xdr:nvSpPr>
        <xdr:cNvPr id="85" name="楕円 84">
          <a:extLst>
            <a:ext uri="{FF2B5EF4-FFF2-40B4-BE49-F238E27FC236}">
              <a16:creationId xmlns:a16="http://schemas.microsoft.com/office/drawing/2014/main" id="{8CBBACE8-8079-4C70-9B2A-3A6F585B07BB}"/>
            </a:ext>
          </a:extLst>
        </xdr:cNvPr>
        <xdr:cNvSpPr/>
      </xdr:nvSpPr>
      <xdr:spPr>
        <a:xfrm>
          <a:off x="4000500" y="561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4082</xdr:rowOff>
    </xdr:from>
    <xdr:to>
      <xdr:col>23</xdr:col>
      <xdr:colOff>85725</xdr:colOff>
      <xdr:row>33</xdr:row>
      <xdr:rowOff>76049</xdr:rowOff>
    </xdr:to>
    <xdr:cxnSp macro="">
      <xdr:nvCxnSpPr>
        <xdr:cNvPr id="86" name="直線コネクタ 85">
          <a:extLst>
            <a:ext uri="{FF2B5EF4-FFF2-40B4-BE49-F238E27FC236}">
              <a16:creationId xmlns:a16="http://schemas.microsoft.com/office/drawing/2014/main" id="{FDAF776B-4607-42B1-BF7C-43179A61190B}"/>
            </a:ext>
          </a:extLst>
        </xdr:cNvPr>
        <xdr:cNvCxnSpPr/>
      </xdr:nvCxnSpPr>
      <xdr:spPr>
        <a:xfrm>
          <a:off x="4051300" y="5661932"/>
          <a:ext cx="711200" cy="7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42485</xdr:rowOff>
    </xdr:from>
    <xdr:to>
      <xdr:col>15</xdr:col>
      <xdr:colOff>187325</xdr:colOff>
      <xdr:row>32</xdr:row>
      <xdr:rowOff>144085</xdr:rowOff>
    </xdr:to>
    <xdr:sp macro="" textlink="">
      <xdr:nvSpPr>
        <xdr:cNvPr id="87" name="楕円 86">
          <a:extLst>
            <a:ext uri="{FF2B5EF4-FFF2-40B4-BE49-F238E27FC236}">
              <a16:creationId xmlns:a16="http://schemas.microsoft.com/office/drawing/2014/main" id="{1C263A56-49E7-432D-A45B-E855821AB19F}"/>
            </a:ext>
          </a:extLst>
        </xdr:cNvPr>
        <xdr:cNvSpPr/>
      </xdr:nvSpPr>
      <xdr:spPr>
        <a:xfrm>
          <a:off x="3238500" y="552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93285</xdr:rowOff>
    </xdr:from>
    <xdr:to>
      <xdr:col>19</xdr:col>
      <xdr:colOff>136525</xdr:colOff>
      <xdr:row>33</xdr:row>
      <xdr:rowOff>4082</xdr:rowOff>
    </xdr:to>
    <xdr:cxnSp macro="">
      <xdr:nvCxnSpPr>
        <xdr:cNvPr id="88" name="直線コネクタ 87">
          <a:extLst>
            <a:ext uri="{FF2B5EF4-FFF2-40B4-BE49-F238E27FC236}">
              <a16:creationId xmlns:a16="http://schemas.microsoft.com/office/drawing/2014/main" id="{8CF45062-6618-4142-9AC3-F4D686B843BA}"/>
            </a:ext>
          </a:extLst>
        </xdr:cNvPr>
        <xdr:cNvCxnSpPr/>
      </xdr:nvCxnSpPr>
      <xdr:spPr>
        <a:xfrm>
          <a:off x="3289300" y="5579685"/>
          <a:ext cx="762000" cy="82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90563</xdr:rowOff>
    </xdr:from>
    <xdr:to>
      <xdr:col>11</xdr:col>
      <xdr:colOff>187325</xdr:colOff>
      <xdr:row>32</xdr:row>
      <xdr:rowOff>20713</xdr:rowOff>
    </xdr:to>
    <xdr:sp macro="" textlink="">
      <xdr:nvSpPr>
        <xdr:cNvPr id="89" name="楕円 88">
          <a:extLst>
            <a:ext uri="{FF2B5EF4-FFF2-40B4-BE49-F238E27FC236}">
              <a16:creationId xmlns:a16="http://schemas.microsoft.com/office/drawing/2014/main" id="{3B483260-64A6-4693-87AE-250D09641A37}"/>
            </a:ext>
          </a:extLst>
        </xdr:cNvPr>
        <xdr:cNvSpPr/>
      </xdr:nvSpPr>
      <xdr:spPr>
        <a:xfrm>
          <a:off x="2476500" y="540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141363</xdr:rowOff>
    </xdr:from>
    <xdr:to>
      <xdr:col>15</xdr:col>
      <xdr:colOff>136525</xdr:colOff>
      <xdr:row>32</xdr:row>
      <xdr:rowOff>93285</xdr:rowOff>
    </xdr:to>
    <xdr:cxnSp macro="">
      <xdr:nvCxnSpPr>
        <xdr:cNvPr id="90" name="直線コネクタ 89">
          <a:extLst>
            <a:ext uri="{FF2B5EF4-FFF2-40B4-BE49-F238E27FC236}">
              <a16:creationId xmlns:a16="http://schemas.microsoft.com/office/drawing/2014/main" id="{AFA8B5BD-DD03-4301-ABCD-666FCC46C855}"/>
            </a:ext>
          </a:extLst>
        </xdr:cNvPr>
        <xdr:cNvCxnSpPr/>
      </xdr:nvCxnSpPr>
      <xdr:spPr>
        <a:xfrm>
          <a:off x="2527300" y="5456313"/>
          <a:ext cx="762000" cy="123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118080</xdr:rowOff>
    </xdr:from>
    <xdr:to>
      <xdr:col>7</xdr:col>
      <xdr:colOff>187325</xdr:colOff>
      <xdr:row>31</xdr:row>
      <xdr:rowOff>48230</xdr:rowOff>
    </xdr:to>
    <xdr:sp macro="" textlink="">
      <xdr:nvSpPr>
        <xdr:cNvPr id="91" name="楕円 90">
          <a:extLst>
            <a:ext uri="{FF2B5EF4-FFF2-40B4-BE49-F238E27FC236}">
              <a16:creationId xmlns:a16="http://schemas.microsoft.com/office/drawing/2014/main" id="{29DE7B76-6EAD-443D-8E06-006FFB3D0584}"/>
            </a:ext>
          </a:extLst>
        </xdr:cNvPr>
        <xdr:cNvSpPr/>
      </xdr:nvSpPr>
      <xdr:spPr>
        <a:xfrm>
          <a:off x="1714500" y="52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168880</xdr:rowOff>
    </xdr:from>
    <xdr:to>
      <xdr:col>11</xdr:col>
      <xdr:colOff>136525</xdr:colOff>
      <xdr:row>31</xdr:row>
      <xdr:rowOff>141363</xdr:rowOff>
    </xdr:to>
    <xdr:cxnSp macro="">
      <xdr:nvCxnSpPr>
        <xdr:cNvPr id="92" name="直線コネクタ 91">
          <a:extLst>
            <a:ext uri="{FF2B5EF4-FFF2-40B4-BE49-F238E27FC236}">
              <a16:creationId xmlns:a16="http://schemas.microsoft.com/office/drawing/2014/main" id="{DA6D9CEE-04C2-47E0-9F3E-DD14CE267FF4}"/>
            </a:ext>
          </a:extLst>
        </xdr:cNvPr>
        <xdr:cNvCxnSpPr/>
      </xdr:nvCxnSpPr>
      <xdr:spPr>
        <a:xfrm>
          <a:off x="1765300" y="5312380"/>
          <a:ext cx="762000" cy="143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85319</xdr:rowOff>
    </xdr:from>
    <xdr:ext cx="405111" cy="259045"/>
    <xdr:sp macro="" textlink="">
      <xdr:nvSpPr>
        <xdr:cNvPr id="93" name="n_1aveValue有形固定資産減価償却率">
          <a:extLst>
            <a:ext uri="{FF2B5EF4-FFF2-40B4-BE49-F238E27FC236}">
              <a16:creationId xmlns:a16="http://schemas.microsoft.com/office/drawing/2014/main" id="{AA6DCA79-3369-4EA2-BAA0-40D2904BC9CC}"/>
            </a:ext>
          </a:extLst>
        </xdr:cNvPr>
        <xdr:cNvSpPr txBox="1"/>
      </xdr:nvSpPr>
      <xdr:spPr>
        <a:xfrm>
          <a:off x="3836044" y="5057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164240</xdr:rowOff>
    </xdr:from>
    <xdr:ext cx="405111" cy="259045"/>
    <xdr:sp macro="" textlink="">
      <xdr:nvSpPr>
        <xdr:cNvPr id="94" name="n_2aveValue有形固定資産減価償却率">
          <a:extLst>
            <a:ext uri="{FF2B5EF4-FFF2-40B4-BE49-F238E27FC236}">
              <a16:creationId xmlns:a16="http://schemas.microsoft.com/office/drawing/2014/main" id="{4B972C85-E823-4FB1-896B-EF098A9D5D4A}"/>
            </a:ext>
          </a:extLst>
        </xdr:cNvPr>
        <xdr:cNvSpPr txBox="1"/>
      </xdr:nvSpPr>
      <xdr:spPr>
        <a:xfrm>
          <a:off x="3086744" y="496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71712</xdr:rowOff>
    </xdr:from>
    <xdr:ext cx="405111" cy="259045"/>
    <xdr:sp macro="" textlink="">
      <xdr:nvSpPr>
        <xdr:cNvPr id="95" name="n_3aveValue有形固定資産減価償却率">
          <a:extLst>
            <a:ext uri="{FF2B5EF4-FFF2-40B4-BE49-F238E27FC236}">
              <a16:creationId xmlns:a16="http://schemas.microsoft.com/office/drawing/2014/main" id="{BD27FF2D-ADD1-4871-A1A0-8535EFDC2408}"/>
            </a:ext>
          </a:extLst>
        </xdr:cNvPr>
        <xdr:cNvSpPr txBox="1"/>
      </xdr:nvSpPr>
      <xdr:spPr>
        <a:xfrm>
          <a:off x="2324744" y="4872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20307</xdr:rowOff>
    </xdr:from>
    <xdr:ext cx="405111" cy="259045"/>
    <xdr:sp macro="" textlink="">
      <xdr:nvSpPr>
        <xdr:cNvPr id="96" name="n_4aveValue有形固定資産減価償却率">
          <a:extLst>
            <a:ext uri="{FF2B5EF4-FFF2-40B4-BE49-F238E27FC236}">
              <a16:creationId xmlns:a16="http://schemas.microsoft.com/office/drawing/2014/main" id="{53F21C25-C9AB-4B03-AF44-8041375392DE}"/>
            </a:ext>
          </a:extLst>
        </xdr:cNvPr>
        <xdr:cNvSpPr txBox="1"/>
      </xdr:nvSpPr>
      <xdr:spPr>
        <a:xfrm>
          <a:off x="1562744" y="482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46009</xdr:rowOff>
    </xdr:from>
    <xdr:ext cx="405111" cy="259045"/>
    <xdr:sp macro="" textlink="">
      <xdr:nvSpPr>
        <xdr:cNvPr id="97" name="n_1mainValue有形固定資産減価償却率">
          <a:extLst>
            <a:ext uri="{FF2B5EF4-FFF2-40B4-BE49-F238E27FC236}">
              <a16:creationId xmlns:a16="http://schemas.microsoft.com/office/drawing/2014/main" id="{F2E99A21-A4B4-4754-B941-5DB4C009C0BC}"/>
            </a:ext>
          </a:extLst>
        </xdr:cNvPr>
        <xdr:cNvSpPr txBox="1"/>
      </xdr:nvSpPr>
      <xdr:spPr>
        <a:xfrm>
          <a:off x="3836044" y="5703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135212</xdr:rowOff>
    </xdr:from>
    <xdr:ext cx="405111" cy="259045"/>
    <xdr:sp macro="" textlink="">
      <xdr:nvSpPr>
        <xdr:cNvPr id="98" name="n_2mainValue有形固定資産減価償却率">
          <a:extLst>
            <a:ext uri="{FF2B5EF4-FFF2-40B4-BE49-F238E27FC236}">
              <a16:creationId xmlns:a16="http://schemas.microsoft.com/office/drawing/2014/main" id="{C26F2A23-461B-4081-AB32-CE813BB81C5A}"/>
            </a:ext>
          </a:extLst>
        </xdr:cNvPr>
        <xdr:cNvSpPr txBox="1"/>
      </xdr:nvSpPr>
      <xdr:spPr>
        <a:xfrm>
          <a:off x="3086744" y="5621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11840</xdr:rowOff>
    </xdr:from>
    <xdr:ext cx="405111" cy="259045"/>
    <xdr:sp macro="" textlink="">
      <xdr:nvSpPr>
        <xdr:cNvPr id="99" name="n_3mainValue有形固定資産減価償却率">
          <a:extLst>
            <a:ext uri="{FF2B5EF4-FFF2-40B4-BE49-F238E27FC236}">
              <a16:creationId xmlns:a16="http://schemas.microsoft.com/office/drawing/2014/main" id="{9AA77979-22D6-453F-87E9-F128F9733CF3}"/>
            </a:ext>
          </a:extLst>
        </xdr:cNvPr>
        <xdr:cNvSpPr txBox="1"/>
      </xdr:nvSpPr>
      <xdr:spPr>
        <a:xfrm>
          <a:off x="2324744" y="5498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39357</xdr:rowOff>
    </xdr:from>
    <xdr:ext cx="405111" cy="259045"/>
    <xdr:sp macro="" textlink="">
      <xdr:nvSpPr>
        <xdr:cNvPr id="100" name="n_4mainValue有形固定資産減価償却率">
          <a:extLst>
            <a:ext uri="{FF2B5EF4-FFF2-40B4-BE49-F238E27FC236}">
              <a16:creationId xmlns:a16="http://schemas.microsoft.com/office/drawing/2014/main" id="{0635B21F-CFB9-4E3E-B2E8-DC9F03ECADD4}"/>
            </a:ext>
          </a:extLst>
        </xdr:cNvPr>
        <xdr:cNvSpPr txBox="1"/>
      </xdr:nvSpPr>
      <xdr:spPr>
        <a:xfrm>
          <a:off x="1562744" y="535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B3F57393-0226-4644-B8CD-093C4374EEBC}"/>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FD117756-18F7-4298-BA3E-8FEC55D1BE90}"/>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103" name="正方形/長方形 102">
          <a:extLst>
            <a:ext uri="{FF2B5EF4-FFF2-40B4-BE49-F238E27FC236}">
              <a16:creationId xmlns:a16="http://schemas.microsoft.com/office/drawing/2014/main" id="{AC95FFE2-9F7E-4CE9-8CCF-1BBAC27BDA86}"/>
            </a:ext>
          </a:extLst>
        </xdr:cNvPr>
        <xdr:cNvSpPr/>
      </xdr:nvSpPr>
      <xdr:spPr>
        <a:xfrm>
          <a:off x="13758894" y="3836446"/>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[ 1,492.9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67194D8F-9BB1-4B45-B75B-AA7522EC0067}"/>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C12FD895-2F32-4BEF-B554-5F1557134E82}"/>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680249C3-6AC8-45B3-9C06-4AD1925F7827}"/>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2562E8D6-8686-4B31-A2F9-F0EEC34C4E8B}"/>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E14CD50B-968F-4CAC-927C-CC7B58DF88C1}"/>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73384D24-5122-46B6-8B88-8873AC187AE6}"/>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706F5D3F-10BE-4988-B7E8-DA3EDF78251F}"/>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0B1061F1-C2ED-40AD-8C55-921224D6F163}"/>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F192E8B8-A452-442B-A5F5-F648E57673B0}"/>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78ACC026-6454-4C03-A08F-195BE5C224BC}"/>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債務償還比率は類似団体平均を上回っている。これは、都市基盤の整備を積極的に進め、多額の市債を発行してきたことなどが主な要因である。</a:t>
          </a:r>
        </a:p>
        <a:p>
          <a:r>
            <a:rPr kumimoji="1" lang="ja-JP" altLang="en-US" sz="1100">
              <a:latin typeface="ＭＳ Ｐゴシック" panose="020B0600070205080204" pitchFamily="50" charset="-128"/>
              <a:ea typeface="ＭＳ Ｐゴシック" panose="020B0600070205080204" pitchFamily="50" charset="-128"/>
            </a:rPr>
            <a:t>令和３年度は比率が大きく改善しているが、これは普通交付税の算定において臨時財政対策債償還基金費が設けられたことにより、分母の経常一般財源等（歳入）等が増加したことが主な要因である。</a:t>
          </a:r>
        </a:p>
        <a:p>
          <a:r>
            <a:rPr kumimoji="1" lang="ja-JP" altLang="en-US" sz="1100">
              <a:latin typeface="ＭＳ Ｐゴシック" panose="020B0600070205080204" pitchFamily="50" charset="-128"/>
              <a:ea typeface="ＭＳ Ｐゴシック" panose="020B0600070205080204" pitchFamily="50" charset="-128"/>
            </a:rPr>
            <a:t>引き続き、財政運営方針に沿って、市債残高の抑制を図るなど、財政の健全化に努めていく。</a:t>
          </a: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1B63CB2A-1676-416D-B225-56638DF7057D}"/>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09D6AF2B-99D6-4BED-9164-1F1B4B7D7745}"/>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F86D8768-E6AF-4DB7-AA99-3749B89D2006}"/>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id="{6BF9EE4D-4315-4705-8825-1BE6319B5C36}"/>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a:extLst>
            <a:ext uri="{FF2B5EF4-FFF2-40B4-BE49-F238E27FC236}">
              <a16:creationId xmlns:a16="http://schemas.microsoft.com/office/drawing/2014/main" id="{C6509B84-68FA-48FA-B5B9-8A0B8B457AE3}"/>
            </a:ext>
          </a:extLst>
        </xdr:cNvPr>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id="{32932F9D-EF66-4096-ABE5-839FA007B203}"/>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20" name="テキスト ボックス 119">
          <a:extLst>
            <a:ext uri="{FF2B5EF4-FFF2-40B4-BE49-F238E27FC236}">
              <a16:creationId xmlns:a16="http://schemas.microsoft.com/office/drawing/2014/main" id="{9F591376-E351-4EF2-952A-E1C7041A3737}"/>
            </a:ext>
          </a:extLst>
        </xdr:cNvPr>
        <xdr:cNvSpPr txBox="1"/>
      </xdr:nvSpPr>
      <xdr:spPr>
        <a:xfrm>
          <a:off x="10756676" y="55270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6ABAE852-69C2-42D8-962A-8A3AAAEFF23F}"/>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id="{93E6E4C2-F968-4B7A-A0BA-BD4F71EE05AF}"/>
            </a:ext>
          </a:extLst>
        </xdr:cNvPr>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id="{A91D0DCA-1DF7-4C7A-BD1E-B8D9F71EB388}"/>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id="{7E5D4DB8-2D4A-401A-A6D7-A4F17BC87ABB}"/>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id="{9120C9CB-0675-4BD9-9617-3C6C7C5C66C7}"/>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6" name="テキスト ボックス 125">
          <a:extLst>
            <a:ext uri="{FF2B5EF4-FFF2-40B4-BE49-F238E27FC236}">
              <a16:creationId xmlns:a16="http://schemas.microsoft.com/office/drawing/2014/main" id="{A5FA54C0-E860-4196-B11C-729E25AB099A}"/>
            </a:ext>
          </a:extLst>
        </xdr:cNvPr>
        <xdr:cNvSpPr txBox="1"/>
      </xdr:nvSpPr>
      <xdr:spPr>
        <a:xfrm>
          <a:off x="10828811" y="44475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AE94744A-D503-4358-8188-618303405065}"/>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8" name="テキスト ボックス 127">
          <a:extLst>
            <a:ext uri="{FF2B5EF4-FFF2-40B4-BE49-F238E27FC236}">
              <a16:creationId xmlns:a16="http://schemas.microsoft.com/office/drawing/2014/main" id="{C0D83D9F-8417-41D4-9AA8-828A0A146B15}"/>
            </a:ext>
          </a:extLst>
        </xdr:cNvPr>
        <xdr:cNvSpPr txBox="1"/>
      </xdr:nvSpPr>
      <xdr:spPr>
        <a:xfrm>
          <a:off x="10931403" y="4087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9" name="債務償還比率グラフ枠">
          <a:extLst>
            <a:ext uri="{FF2B5EF4-FFF2-40B4-BE49-F238E27FC236}">
              <a16:creationId xmlns:a16="http://schemas.microsoft.com/office/drawing/2014/main" id="{DF08531A-8BCC-450D-9902-B86E48F263E3}"/>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11113</xdr:rowOff>
    </xdr:from>
    <xdr:to>
      <xdr:col>76</xdr:col>
      <xdr:colOff>21589</xdr:colOff>
      <xdr:row>34</xdr:row>
      <xdr:rowOff>142825</xdr:rowOff>
    </xdr:to>
    <xdr:cxnSp macro="">
      <xdr:nvCxnSpPr>
        <xdr:cNvPr id="130" name="直線コネクタ 129">
          <a:extLst>
            <a:ext uri="{FF2B5EF4-FFF2-40B4-BE49-F238E27FC236}">
              <a16:creationId xmlns:a16="http://schemas.microsoft.com/office/drawing/2014/main" id="{D18BF625-3307-4412-B4BB-E2633C6A258C}"/>
            </a:ext>
          </a:extLst>
        </xdr:cNvPr>
        <xdr:cNvCxnSpPr/>
      </xdr:nvCxnSpPr>
      <xdr:spPr>
        <a:xfrm flipV="1">
          <a:off x="14793595" y="4640263"/>
          <a:ext cx="1269" cy="133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146652</xdr:rowOff>
    </xdr:from>
    <xdr:ext cx="560923" cy="259045"/>
    <xdr:sp macro="" textlink="">
      <xdr:nvSpPr>
        <xdr:cNvPr id="131" name="債務償還比率最小値テキスト">
          <a:extLst>
            <a:ext uri="{FF2B5EF4-FFF2-40B4-BE49-F238E27FC236}">
              <a16:creationId xmlns:a16="http://schemas.microsoft.com/office/drawing/2014/main" id="{4AACC40C-CC06-40EC-B1C3-9D67150BA8AC}"/>
            </a:ext>
          </a:extLst>
        </xdr:cNvPr>
        <xdr:cNvSpPr txBox="1"/>
      </xdr:nvSpPr>
      <xdr:spPr>
        <a:xfrm>
          <a:off x="14846300" y="597595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142825</xdr:rowOff>
    </xdr:from>
    <xdr:to>
      <xdr:col>76</xdr:col>
      <xdr:colOff>111125</xdr:colOff>
      <xdr:row>34</xdr:row>
      <xdr:rowOff>142825</xdr:rowOff>
    </xdr:to>
    <xdr:cxnSp macro="">
      <xdr:nvCxnSpPr>
        <xdr:cNvPr id="132" name="直線コネクタ 131">
          <a:extLst>
            <a:ext uri="{FF2B5EF4-FFF2-40B4-BE49-F238E27FC236}">
              <a16:creationId xmlns:a16="http://schemas.microsoft.com/office/drawing/2014/main" id="{492113C0-E1BB-4755-B8B2-D880F4CBF7B8}"/>
            </a:ext>
          </a:extLst>
        </xdr:cNvPr>
        <xdr:cNvCxnSpPr/>
      </xdr:nvCxnSpPr>
      <xdr:spPr>
        <a:xfrm>
          <a:off x="14706600" y="5972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129240</xdr:rowOff>
    </xdr:from>
    <xdr:ext cx="469744" cy="259045"/>
    <xdr:sp macro="" textlink="">
      <xdr:nvSpPr>
        <xdr:cNvPr id="133" name="債務償還比率最大値テキスト">
          <a:extLst>
            <a:ext uri="{FF2B5EF4-FFF2-40B4-BE49-F238E27FC236}">
              <a16:creationId xmlns:a16="http://schemas.microsoft.com/office/drawing/2014/main" id="{C6AA8681-87ED-430F-A74A-CAEC8A6AF67A}"/>
            </a:ext>
          </a:extLst>
        </xdr:cNvPr>
        <xdr:cNvSpPr txBox="1"/>
      </xdr:nvSpPr>
      <xdr:spPr>
        <a:xfrm>
          <a:off x="14846300" y="441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11113</xdr:rowOff>
    </xdr:from>
    <xdr:to>
      <xdr:col>76</xdr:col>
      <xdr:colOff>111125</xdr:colOff>
      <xdr:row>27</xdr:row>
      <xdr:rowOff>11113</xdr:rowOff>
    </xdr:to>
    <xdr:cxnSp macro="">
      <xdr:nvCxnSpPr>
        <xdr:cNvPr id="134" name="直線コネクタ 133">
          <a:extLst>
            <a:ext uri="{FF2B5EF4-FFF2-40B4-BE49-F238E27FC236}">
              <a16:creationId xmlns:a16="http://schemas.microsoft.com/office/drawing/2014/main" id="{B07DD402-2A4D-4C0D-AB47-A0B04C5309FB}"/>
            </a:ext>
          </a:extLst>
        </xdr:cNvPr>
        <xdr:cNvCxnSpPr/>
      </xdr:nvCxnSpPr>
      <xdr:spPr>
        <a:xfrm>
          <a:off x="14706600" y="4640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66523</xdr:rowOff>
    </xdr:from>
    <xdr:ext cx="469744" cy="259045"/>
    <xdr:sp macro="" textlink="">
      <xdr:nvSpPr>
        <xdr:cNvPr id="135" name="債務償還比率平均値テキスト">
          <a:extLst>
            <a:ext uri="{FF2B5EF4-FFF2-40B4-BE49-F238E27FC236}">
              <a16:creationId xmlns:a16="http://schemas.microsoft.com/office/drawing/2014/main" id="{B8FC9403-C51A-43A7-A739-FE06DC6364D6}"/>
            </a:ext>
          </a:extLst>
        </xdr:cNvPr>
        <xdr:cNvSpPr txBox="1"/>
      </xdr:nvSpPr>
      <xdr:spPr>
        <a:xfrm>
          <a:off x="14846300" y="50385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43646</xdr:rowOff>
    </xdr:from>
    <xdr:to>
      <xdr:col>76</xdr:col>
      <xdr:colOff>73025</xdr:colOff>
      <xdr:row>30</xdr:row>
      <xdr:rowOff>145246</xdr:rowOff>
    </xdr:to>
    <xdr:sp macro="" textlink="">
      <xdr:nvSpPr>
        <xdr:cNvPr id="136" name="フローチャート: 判断 135">
          <a:extLst>
            <a:ext uri="{FF2B5EF4-FFF2-40B4-BE49-F238E27FC236}">
              <a16:creationId xmlns:a16="http://schemas.microsoft.com/office/drawing/2014/main" id="{E4D93B4D-77D9-4183-A4EF-87EC333DD5EC}"/>
            </a:ext>
          </a:extLst>
        </xdr:cNvPr>
        <xdr:cNvSpPr/>
      </xdr:nvSpPr>
      <xdr:spPr>
        <a:xfrm>
          <a:off x="14744700" y="518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39857</xdr:rowOff>
    </xdr:from>
    <xdr:to>
      <xdr:col>72</xdr:col>
      <xdr:colOff>123825</xdr:colOff>
      <xdr:row>29</xdr:row>
      <xdr:rowOff>141457</xdr:rowOff>
    </xdr:to>
    <xdr:sp macro="" textlink="">
      <xdr:nvSpPr>
        <xdr:cNvPr id="137" name="フローチャート: 判断 136">
          <a:extLst>
            <a:ext uri="{FF2B5EF4-FFF2-40B4-BE49-F238E27FC236}">
              <a16:creationId xmlns:a16="http://schemas.microsoft.com/office/drawing/2014/main" id="{838471EE-36AC-436F-9A4A-36B7A7873872}"/>
            </a:ext>
          </a:extLst>
        </xdr:cNvPr>
        <xdr:cNvSpPr/>
      </xdr:nvSpPr>
      <xdr:spPr>
        <a:xfrm>
          <a:off x="14033500" y="5011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42637</xdr:rowOff>
    </xdr:from>
    <xdr:to>
      <xdr:col>68</xdr:col>
      <xdr:colOff>123825</xdr:colOff>
      <xdr:row>31</xdr:row>
      <xdr:rowOff>144237</xdr:rowOff>
    </xdr:to>
    <xdr:sp macro="" textlink="">
      <xdr:nvSpPr>
        <xdr:cNvPr id="138" name="フローチャート: 判断 137">
          <a:extLst>
            <a:ext uri="{FF2B5EF4-FFF2-40B4-BE49-F238E27FC236}">
              <a16:creationId xmlns:a16="http://schemas.microsoft.com/office/drawing/2014/main" id="{60AE7037-20DC-46DD-9F57-4F888C2F2EEB}"/>
            </a:ext>
          </a:extLst>
        </xdr:cNvPr>
        <xdr:cNvSpPr/>
      </xdr:nvSpPr>
      <xdr:spPr>
        <a:xfrm>
          <a:off x="13271500" y="535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60149</xdr:rowOff>
    </xdr:from>
    <xdr:to>
      <xdr:col>64</xdr:col>
      <xdr:colOff>123825</xdr:colOff>
      <xdr:row>31</xdr:row>
      <xdr:rowOff>161749</xdr:rowOff>
    </xdr:to>
    <xdr:sp macro="" textlink="">
      <xdr:nvSpPr>
        <xdr:cNvPr id="139" name="フローチャート: 判断 138">
          <a:extLst>
            <a:ext uri="{FF2B5EF4-FFF2-40B4-BE49-F238E27FC236}">
              <a16:creationId xmlns:a16="http://schemas.microsoft.com/office/drawing/2014/main" id="{D6095303-F7DB-4F2D-9431-D1F693DF3FAC}"/>
            </a:ext>
          </a:extLst>
        </xdr:cNvPr>
        <xdr:cNvSpPr/>
      </xdr:nvSpPr>
      <xdr:spPr>
        <a:xfrm>
          <a:off x="12509500" y="537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43716</xdr:rowOff>
    </xdr:from>
    <xdr:to>
      <xdr:col>60</xdr:col>
      <xdr:colOff>123825</xdr:colOff>
      <xdr:row>31</xdr:row>
      <xdr:rowOff>145316</xdr:rowOff>
    </xdr:to>
    <xdr:sp macro="" textlink="">
      <xdr:nvSpPr>
        <xdr:cNvPr id="140" name="フローチャート: 判断 139">
          <a:extLst>
            <a:ext uri="{FF2B5EF4-FFF2-40B4-BE49-F238E27FC236}">
              <a16:creationId xmlns:a16="http://schemas.microsoft.com/office/drawing/2014/main" id="{2C7C59FB-EE11-46DC-837F-98C87DF7D13A}"/>
            </a:ext>
          </a:extLst>
        </xdr:cNvPr>
        <xdr:cNvSpPr/>
      </xdr:nvSpPr>
      <xdr:spPr>
        <a:xfrm>
          <a:off x="11747500" y="535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E3D73868-6A3A-4C4C-9F64-76E059445D90}"/>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E6BFDAED-11FC-49E1-AB6C-7F01C07D2AFC}"/>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E7B2D876-6B45-44BA-943A-B07989F14C9B}"/>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4490B641-99CE-4DAF-BB40-840C1BB12020}"/>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A79D17E0-FA9F-435E-84BD-F6AD279B011B}"/>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34</xdr:row>
      <xdr:rowOff>92025</xdr:rowOff>
    </xdr:from>
    <xdr:to>
      <xdr:col>76</xdr:col>
      <xdr:colOff>73025</xdr:colOff>
      <xdr:row>35</xdr:row>
      <xdr:rowOff>22175</xdr:rowOff>
    </xdr:to>
    <xdr:sp macro="" textlink="">
      <xdr:nvSpPr>
        <xdr:cNvPr id="146" name="楕円 145">
          <a:extLst>
            <a:ext uri="{FF2B5EF4-FFF2-40B4-BE49-F238E27FC236}">
              <a16:creationId xmlns:a16="http://schemas.microsoft.com/office/drawing/2014/main" id="{4066A2AE-21E1-48AF-B7FE-9664ED333922}"/>
            </a:ext>
          </a:extLst>
        </xdr:cNvPr>
        <xdr:cNvSpPr/>
      </xdr:nvSpPr>
      <xdr:spPr>
        <a:xfrm>
          <a:off x="14744700" y="592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34</xdr:row>
      <xdr:rowOff>6952</xdr:rowOff>
    </xdr:from>
    <xdr:ext cx="560923" cy="259045"/>
    <xdr:sp macro="" textlink="">
      <xdr:nvSpPr>
        <xdr:cNvPr id="147" name="債務償還比率該当値テキスト">
          <a:extLst>
            <a:ext uri="{FF2B5EF4-FFF2-40B4-BE49-F238E27FC236}">
              <a16:creationId xmlns:a16="http://schemas.microsoft.com/office/drawing/2014/main" id="{B35E6A06-3363-4DFA-9E25-53AD9ED9872D}"/>
            </a:ext>
          </a:extLst>
        </xdr:cNvPr>
        <xdr:cNvSpPr txBox="1"/>
      </xdr:nvSpPr>
      <xdr:spPr>
        <a:xfrm>
          <a:off x="14846300" y="583625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607</xdr:rowOff>
    </xdr:from>
    <xdr:to>
      <xdr:col>72</xdr:col>
      <xdr:colOff>123825</xdr:colOff>
      <xdr:row>32</xdr:row>
      <xdr:rowOff>102207</xdr:rowOff>
    </xdr:to>
    <xdr:sp macro="" textlink="">
      <xdr:nvSpPr>
        <xdr:cNvPr id="148" name="楕円 147">
          <a:extLst>
            <a:ext uri="{FF2B5EF4-FFF2-40B4-BE49-F238E27FC236}">
              <a16:creationId xmlns:a16="http://schemas.microsoft.com/office/drawing/2014/main" id="{06217C7A-C6FB-42E6-88F8-C14A9D8E6C1B}"/>
            </a:ext>
          </a:extLst>
        </xdr:cNvPr>
        <xdr:cNvSpPr/>
      </xdr:nvSpPr>
      <xdr:spPr>
        <a:xfrm>
          <a:off x="14033500" y="5487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51407</xdr:rowOff>
    </xdr:from>
    <xdr:to>
      <xdr:col>76</xdr:col>
      <xdr:colOff>22225</xdr:colOff>
      <xdr:row>34</xdr:row>
      <xdr:rowOff>142825</xdr:rowOff>
    </xdr:to>
    <xdr:cxnSp macro="">
      <xdr:nvCxnSpPr>
        <xdr:cNvPr id="149" name="直線コネクタ 148">
          <a:extLst>
            <a:ext uri="{FF2B5EF4-FFF2-40B4-BE49-F238E27FC236}">
              <a16:creationId xmlns:a16="http://schemas.microsoft.com/office/drawing/2014/main" id="{B5CDC441-5484-4C71-8079-A9BB57EF665E}"/>
            </a:ext>
          </a:extLst>
        </xdr:cNvPr>
        <xdr:cNvCxnSpPr/>
      </xdr:nvCxnSpPr>
      <xdr:spPr>
        <a:xfrm>
          <a:off x="14084300" y="5537807"/>
          <a:ext cx="711200" cy="43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34</xdr:row>
      <xdr:rowOff>111937</xdr:rowOff>
    </xdr:from>
    <xdr:to>
      <xdr:col>68</xdr:col>
      <xdr:colOff>123825</xdr:colOff>
      <xdr:row>35</xdr:row>
      <xdr:rowOff>42087</xdr:rowOff>
    </xdr:to>
    <xdr:sp macro="" textlink="">
      <xdr:nvSpPr>
        <xdr:cNvPr id="150" name="楕円 149">
          <a:extLst>
            <a:ext uri="{FF2B5EF4-FFF2-40B4-BE49-F238E27FC236}">
              <a16:creationId xmlns:a16="http://schemas.microsoft.com/office/drawing/2014/main" id="{0A34AE36-254A-4DFC-B69A-AF7495C136B9}"/>
            </a:ext>
          </a:extLst>
        </xdr:cNvPr>
        <xdr:cNvSpPr/>
      </xdr:nvSpPr>
      <xdr:spPr>
        <a:xfrm>
          <a:off x="13271500" y="5941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51407</xdr:rowOff>
    </xdr:from>
    <xdr:to>
      <xdr:col>72</xdr:col>
      <xdr:colOff>73025</xdr:colOff>
      <xdr:row>34</xdr:row>
      <xdr:rowOff>162737</xdr:rowOff>
    </xdr:to>
    <xdr:cxnSp macro="">
      <xdr:nvCxnSpPr>
        <xdr:cNvPr id="151" name="直線コネクタ 150">
          <a:extLst>
            <a:ext uri="{FF2B5EF4-FFF2-40B4-BE49-F238E27FC236}">
              <a16:creationId xmlns:a16="http://schemas.microsoft.com/office/drawing/2014/main" id="{FD85F1DA-A964-41E2-874A-C28F91C5D365}"/>
            </a:ext>
          </a:extLst>
        </xdr:cNvPr>
        <xdr:cNvCxnSpPr/>
      </xdr:nvCxnSpPr>
      <xdr:spPr>
        <a:xfrm flipV="1">
          <a:off x="13322300" y="5537807"/>
          <a:ext cx="762000" cy="454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34</xdr:row>
      <xdr:rowOff>93705</xdr:rowOff>
    </xdr:from>
    <xdr:to>
      <xdr:col>64</xdr:col>
      <xdr:colOff>123825</xdr:colOff>
      <xdr:row>35</xdr:row>
      <xdr:rowOff>23855</xdr:rowOff>
    </xdr:to>
    <xdr:sp macro="" textlink="">
      <xdr:nvSpPr>
        <xdr:cNvPr id="152" name="楕円 151">
          <a:extLst>
            <a:ext uri="{FF2B5EF4-FFF2-40B4-BE49-F238E27FC236}">
              <a16:creationId xmlns:a16="http://schemas.microsoft.com/office/drawing/2014/main" id="{6EF3AC7D-A455-4E8A-9953-EE08EB15D333}"/>
            </a:ext>
          </a:extLst>
        </xdr:cNvPr>
        <xdr:cNvSpPr/>
      </xdr:nvSpPr>
      <xdr:spPr>
        <a:xfrm>
          <a:off x="12509500" y="592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34</xdr:row>
      <xdr:rowOff>144505</xdr:rowOff>
    </xdr:from>
    <xdr:to>
      <xdr:col>68</xdr:col>
      <xdr:colOff>73025</xdr:colOff>
      <xdr:row>34</xdr:row>
      <xdr:rowOff>162737</xdr:rowOff>
    </xdr:to>
    <xdr:cxnSp macro="">
      <xdr:nvCxnSpPr>
        <xdr:cNvPr id="153" name="直線コネクタ 152">
          <a:extLst>
            <a:ext uri="{FF2B5EF4-FFF2-40B4-BE49-F238E27FC236}">
              <a16:creationId xmlns:a16="http://schemas.microsoft.com/office/drawing/2014/main" id="{CE17304B-1CC0-455E-96E2-1F0FBE15A749}"/>
            </a:ext>
          </a:extLst>
        </xdr:cNvPr>
        <xdr:cNvCxnSpPr/>
      </xdr:nvCxnSpPr>
      <xdr:spPr>
        <a:xfrm>
          <a:off x="12560300" y="5973805"/>
          <a:ext cx="762000" cy="18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34</xdr:row>
      <xdr:rowOff>93225</xdr:rowOff>
    </xdr:from>
    <xdr:to>
      <xdr:col>60</xdr:col>
      <xdr:colOff>123825</xdr:colOff>
      <xdr:row>35</xdr:row>
      <xdr:rowOff>23375</xdr:rowOff>
    </xdr:to>
    <xdr:sp macro="" textlink="">
      <xdr:nvSpPr>
        <xdr:cNvPr id="154" name="楕円 153">
          <a:extLst>
            <a:ext uri="{FF2B5EF4-FFF2-40B4-BE49-F238E27FC236}">
              <a16:creationId xmlns:a16="http://schemas.microsoft.com/office/drawing/2014/main" id="{F6446CEE-1B4E-4DAA-89D5-2FD9213B1E22}"/>
            </a:ext>
          </a:extLst>
        </xdr:cNvPr>
        <xdr:cNvSpPr/>
      </xdr:nvSpPr>
      <xdr:spPr>
        <a:xfrm>
          <a:off x="11747500" y="5922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34</xdr:row>
      <xdr:rowOff>144025</xdr:rowOff>
    </xdr:from>
    <xdr:to>
      <xdr:col>64</xdr:col>
      <xdr:colOff>73025</xdr:colOff>
      <xdr:row>34</xdr:row>
      <xdr:rowOff>144505</xdr:rowOff>
    </xdr:to>
    <xdr:cxnSp macro="">
      <xdr:nvCxnSpPr>
        <xdr:cNvPr id="155" name="直線コネクタ 154">
          <a:extLst>
            <a:ext uri="{FF2B5EF4-FFF2-40B4-BE49-F238E27FC236}">
              <a16:creationId xmlns:a16="http://schemas.microsoft.com/office/drawing/2014/main" id="{9FA35D26-A584-4753-955B-78421109A6CD}"/>
            </a:ext>
          </a:extLst>
        </xdr:cNvPr>
        <xdr:cNvCxnSpPr/>
      </xdr:nvCxnSpPr>
      <xdr:spPr>
        <a:xfrm>
          <a:off x="11798300" y="5973325"/>
          <a:ext cx="762000" cy="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157984</xdr:rowOff>
    </xdr:from>
    <xdr:ext cx="469744" cy="259045"/>
    <xdr:sp macro="" textlink="">
      <xdr:nvSpPr>
        <xdr:cNvPr id="156" name="n_1aveValue債務償還比率">
          <a:extLst>
            <a:ext uri="{FF2B5EF4-FFF2-40B4-BE49-F238E27FC236}">
              <a16:creationId xmlns:a16="http://schemas.microsoft.com/office/drawing/2014/main" id="{C0E3FBFF-FE6C-49EE-8166-CCD8601C5CD8}"/>
            </a:ext>
          </a:extLst>
        </xdr:cNvPr>
        <xdr:cNvSpPr txBox="1"/>
      </xdr:nvSpPr>
      <xdr:spPr>
        <a:xfrm>
          <a:off x="13836727" y="4787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29</xdr:row>
      <xdr:rowOff>160764</xdr:rowOff>
    </xdr:from>
    <xdr:ext cx="560923" cy="259045"/>
    <xdr:sp macro="" textlink="">
      <xdr:nvSpPr>
        <xdr:cNvPr id="157" name="n_2aveValue債務償還比率">
          <a:extLst>
            <a:ext uri="{FF2B5EF4-FFF2-40B4-BE49-F238E27FC236}">
              <a16:creationId xmlns:a16="http://schemas.microsoft.com/office/drawing/2014/main" id="{E528A6E2-5EF5-4F2D-BD55-4F3634F55142}"/>
            </a:ext>
          </a:extLst>
        </xdr:cNvPr>
        <xdr:cNvSpPr txBox="1"/>
      </xdr:nvSpPr>
      <xdr:spPr>
        <a:xfrm>
          <a:off x="13041838" y="513281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30</xdr:row>
      <xdr:rowOff>6826</xdr:rowOff>
    </xdr:from>
    <xdr:ext cx="560923" cy="259045"/>
    <xdr:sp macro="" textlink="">
      <xdr:nvSpPr>
        <xdr:cNvPr id="158" name="n_3aveValue債務償還比率">
          <a:extLst>
            <a:ext uri="{FF2B5EF4-FFF2-40B4-BE49-F238E27FC236}">
              <a16:creationId xmlns:a16="http://schemas.microsoft.com/office/drawing/2014/main" id="{C73A9A24-F3B8-4C90-95B2-F3F4FE2C2143}"/>
            </a:ext>
          </a:extLst>
        </xdr:cNvPr>
        <xdr:cNvSpPr txBox="1"/>
      </xdr:nvSpPr>
      <xdr:spPr>
        <a:xfrm>
          <a:off x="12279838" y="515032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29</xdr:row>
      <xdr:rowOff>161843</xdr:rowOff>
    </xdr:from>
    <xdr:ext cx="560923" cy="259045"/>
    <xdr:sp macro="" textlink="">
      <xdr:nvSpPr>
        <xdr:cNvPr id="159" name="n_4aveValue債務償還比率">
          <a:extLst>
            <a:ext uri="{FF2B5EF4-FFF2-40B4-BE49-F238E27FC236}">
              <a16:creationId xmlns:a16="http://schemas.microsoft.com/office/drawing/2014/main" id="{7590A7E4-8430-4D44-BF7A-61FF02AEC690}"/>
            </a:ext>
          </a:extLst>
        </xdr:cNvPr>
        <xdr:cNvSpPr txBox="1"/>
      </xdr:nvSpPr>
      <xdr:spPr>
        <a:xfrm>
          <a:off x="11517838" y="513389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32</xdr:row>
      <xdr:rowOff>93334</xdr:rowOff>
    </xdr:from>
    <xdr:ext cx="560923" cy="259045"/>
    <xdr:sp macro="" textlink="">
      <xdr:nvSpPr>
        <xdr:cNvPr id="160" name="n_1mainValue債務償還比率">
          <a:extLst>
            <a:ext uri="{FF2B5EF4-FFF2-40B4-BE49-F238E27FC236}">
              <a16:creationId xmlns:a16="http://schemas.microsoft.com/office/drawing/2014/main" id="{82554675-C365-49CB-A6EA-4EDC7AD6595A}"/>
            </a:ext>
          </a:extLst>
        </xdr:cNvPr>
        <xdr:cNvSpPr txBox="1"/>
      </xdr:nvSpPr>
      <xdr:spPr>
        <a:xfrm>
          <a:off x="13791138" y="557973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35</xdr:row>
      <xdr:rowOff>33214</xdr:rowOff>
    </xdr:from>
    <xdr:ext cx="560923" cy="259045"/>
    <xdr:sp macro="" textlink="">
      <xdr:nvSpPr>
        <xdr:cNvPr id="161" name="n_2mainValue債務償還比率">
          <a:extLst>
            <a:ext uri="{FF2B5EF4-FFF2-40B4-BE49-F238E27FC236}">
              <a16:creationId xmlns:a16="http://schemas.microsoft.com/office/drawing/2014/main" id="{B3E9588A-E39B-4E21-961C-E8BBBE6F7671}"/>
            </a:ext>
          </a:extLst>
        </xdr:cNvPr>
        <xdr:cNvSpPr txBox="1"/>
      </xdr:nvSpPr>
      <xdr:spPr>
        <a:xfrm>
          <a:off x="13041838" y="603396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35</xdr:row>
      <xdr:rowOff>14982</xdr:rowOff>
    </xdr:from>
    <xdr:ext cx="560923" cy="259045"/>
    <xdr:sp macro="" textlink="">
      <xdr:nvSpPr>
        <xdr:cNvPr id="162" name="n_3mainValue債務償還比率">
          <a:extLst>
            <a:ext uri="{FF2B5EF4-FFF2-40B4-BE49-F238E27FC236}">
              <a16:creationId xmlns:a16="http://schemas.microsoft.com/office/drawing/2014/main" id="{CA1132D3-2CAF-4AFB-960A-46BA1AECBC9E}"/>
            </a:ext>
          </a:extLst>
        </xdr:cNvPr>
        <xdr:cNvSpPr txBox="1"/>
      </xdr:nvSpPr>
      <xdr:spPr>
        <a:xfrm>
          <a:off x="12279838" y="601573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35</xdr:row>
      <xdr:rowOff>14502</xdr:rowOff>
    </xdr:from>
    <xdr:ext cx="560923" cy="259045"/>
    <xdr:sp macro="" textlink="">
      <xdr:nvSpPr>
        <xdr:cNvPr id="163" name="n_4mainValue債務償還比率">
          <a:extLst>
            <a:ext uri="{FF2B5EF4-FFF2-40B4-BE49-F238E27FC236}">
              <a16:creationId xmlns:a16="http://schemas.microsoft.com/office/drawing/2014/main" id="{69305192-3FA9-4085-8A20-1BD574DCCEBA}"/>
            </a:ext>
          </a:extLst>
        </xdr:cNvPr>
        <xdr:cNvSpPr txBox="1"/>
      </xdr:nvSpPr>
      <xdr:spPr>
        <a:xfrm>
          <a:off x="11517838" y="601525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4" name="正方形/長方形 163">
          <a:extLst>
            <a:ext uri="{FF2B5EF4-FFF2-40B4-BE49-F238E27FC236}">
              <a16:creationId xmlns:a16="http://schemas.microsoft.com/office/drawing/2014/main" id="{807CB78F-7492-4D5C-9722-B53888279788}"/>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5" name="正方形/長方形 164">
          <a:extLst>
            <a:ext uri="{FF2B5EF4-FFF2-40B4-BE49-F238E27FC236}">
              <a16:creationId xmlns:a16="http://schemas.microsoft.com/office/drawing/2014/main" id="{2E9F4C19-C1AC-4FCB-ABA0-3D5C42795ACF}"/>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6" name="テキスト ボックス 165">
          <a:extLst>
            <a:ext uri="{FF2B5EF4-FFF2-40B4-BE49-F238E27FC236}">
              <a16:creationId xmlns:a16="http://schemas.microsoft.com/office/drawing/2014/main" id="{7BC5B2CD-A567-4C75-ADC4-7C8CEDE6E90B}"/>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7" name="テキスト ボックス 166">
          <a:extLst>
            <a:ext uri="{FF2B5EF4-FFF2-40B4-BE49-F238E27FC236}">
              <a16:creationId xmlns:a16="http://schemas.microsoft.com/office/drawing/2014/main" id="{2A195600-4887-48E3-ABFF-876BE50745F1}"/>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8" name="テキスト ボックス 167">
          <a:extLst>
            <a:ext uri="{FF2B5EF4-FFF2-40B4-BE49-F238E27FC236}">
              <a16:creationId xmlns:a16="http://schemas.microsoft.com/office/drawing/2014/main" id="{53F909DA-489E-4772-B20A-C2B88CA1EC85}"/>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9" name="テキスト ボックス 168">
          <a:extLst>
            <a:ext uri="{FF2B5EF4-FFF2-40B4-BE49-F238E27FC236}">
              <a16:creationId xmlns:a16="http://schemas.microsoft.com/office/drawing/2014/main" id="{A5CFE369-446D-44D6-A208-7570E0D23E3A}"/>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B519DFC-1771-4CB1-9C4F-283D0FDC09C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8D4FD91-3F63-419C-AF19-91309937210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51C2519-786C-4F98-8FDD-D10CC94713E4}"/>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4FCF828-BDDC-41A1-8000-9641A311D7BF}"/>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広島県広島市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9D6D170-9D60-4EBE-BB0D-C63951C979B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D1CA239-F377-4F67-A952-A043B6C5FFB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98CBD5D-BDD5-49A9-B817-0A73D8C53F0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6E94E6F-4258-4BEE-9316-A5007D17DF1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BFC71AD-5AAA-4D0C-A251-63D64B69419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CC166CD-18F3-48E7-8C61-C01DEA185F0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1,184,731
1,164,745
906.69
710,147,785
705,188,318
2,951,994
342,971,969
1,116,204,480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8601020-38CC-4316-8DC4-45C9D3B1AB5D}"/>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E5A3D28-4D86-4E9A-B545-B2E4D05D6CA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B0A1247-E758-420F-BF43-2559A94240C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164.8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14E6962-4D20-4215-83B3-BB7FAD24FB3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976C249-CE09-4E76-A214-0CEAA3EF2B9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5A6305E9-2F9F-42F8-940B-E80FA3A89EE7}"/>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18F2949-DA53-4FAB-872B-E36F9FCED67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0171420-53FE-47D2-8264-ED17A20957B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8A12F8B-CA06-4004-AE9E-FE2F18DBDD3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B4D37CF-3ADE-4C36-B89C-61027CD20FB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05C111F-9A80-40D1-B230-25B20E59D8B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93E4A99-25E1-467F-9A53-B281331378E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3ACFF12-3AB4-4E28-8F3C-207ED6C76FB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65C52EB-0E71-4A5C-AB75-9167DCE3CE3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E0CD770-A65D-4FFD-BA6D-18350753849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3D3E009-2745-4817-A3B1-C4DF36DD9FD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3D2E594-F9F0-4EF2-8FE6-516EAE4F7B9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CEE9F03-76CD-4EF3-8494-460706767A04}"/>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D0DD004-EFA7-46E8-8B22-BA5C330C5304}"/>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1948AE95-7829-4E16-B078-EB7CF2C8DC8F}"/>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17CB2B8-F827-4E75-8D67-5F37A29BBBB9}"/>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190C1BA-850D-414F-A531-CCAF9514AA46}"/>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04A6CEA-47C6-4740-8E28-1F6F6BFB3A7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36E7122-B9AF-47E5-84C0-BC47472692B9}"/>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E984B73-CB3E-419F-B73D-30EB8599D79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5FADE2B-0895-4C7A-90E4-B322EB058B9B}"/>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1A59261-AD24-4AE6-A32B-7682C20382F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AE145E0-B33E-419E-B1B2-12EB2463E4E6}"/>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C7F2B31-1B7A-4A81-8E0F-3F929D775C31}"/>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D6DF0CE-D38C-4E8F-810F-81CB8A9EAA87}"/>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2D4B770-8820-446B-B3DD-704815DA8DCE}"/>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713D6F40-0841-4F35-B4D7-12B3C81216AF}"/>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1CDE5670-55FD-4A52-AB95-D25E931165AD}"/>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EF4570A2-4039-453D-8063-C472AB9AA671}"/>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F8B6FDCE-1980-4460-8090-F9D6C44BE17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8CD77FBB-2F30-4F43-A842-DADAF8A30FEF}"/>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2453A6BA-8C42-4968-8DEE-41C0077D05FE}"/>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2428349D-45FF-4701-90FF-47E01E47D3D1}"/>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284EC49C-3E45-4A90-BDC0-C4A89BC86CEB}"/>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AF1CAFF9-33D8-4E4B-837B-567BD077BD5B}"/>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8E7D0407-83E8-4F82-B4AC-C9780EC23699}"/>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a:extLst>
            <a:ext uri="{FF2B5EF4-FFF2-40B4-BE49-F238E27FC236}">
              <a16:creationId xmlns:a16="http://schemas.microsoft.com/office/drawing/2014/main" id="{F4977483-3272-4866-949A-74774E53F6CD}"/>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DF85F008-1E70-4110-A301-98FF1C3A9E5E}"/>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151638</xdr:rowOff>
    </xdr:from>
    <xdr:to>
      <xdr:col>24</xdr:col>
      <xdr:colOff>62865</xdr:colOff>
      <xdr:row>42</xdr:row>
      <xdr:rowOff>19050</xdr:rowOff>
    </xdr:to>
    <xdr:cxnSp macro="">
      <xdr:nvCxnSpPr>
        <xdr:cNvPr id="55" name="直線コネクタ 54">
          <a:extLst>
            <a:ext uri="{FF2B5EF4-FFF2-40B4-BE49-F238E27FC236}">
              <a16:creationId xmlns:a16="http://schemas.microsoft.com/office/drawing/2014/main" id="{CEA2E25E-AD4F-44C5-A08C-6EDB33929007}"/>
            </a:ext>
          </a:extLst>
        </xdr:cNvPr>
        <xdr:cNvCxnSpPr/>
      </xdr:nvCxnSpPr>
      <xdr:spPr>
        <a:xfrm flipV="1">
          <a:off x="4634865" y="5980938"/>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22877</xdr:rowOff>
    </xdr:from>
    <xdr:ext cx="405111" cy="259045"/>
    <xdr:sp macro="" textlink="">
      <xdr:nvSpPr>
        <xdr:cNvPr id="56" name="【道路】&#10;有形固定資産減価償却率最小値テキスト">
          <a:extLst>
            <a:ext uri="{FF2B5EF4-FFF2-40B4-BE49-F238E27FC236}">
              <a16:creationId xmlns:a16="http://schemas.microsoft.com/office/drawing/2014/main" id="{89C8166F-E35B-43D4-8F9C-01C5A2A679BE}"/>
            </a:ext>
          </a:extLst>
        </xdr:cNvPr>
        <xdr:cNvSpPr txBox="1"/>
      </xdr:nvSpPr>
      <xdr:spPr>
        <a:xfrm>
          <a:off x="4673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19050</xdr:rowOff>
    </xdr:from>
    <xdr:to>
      <xdr:col>24</xdr:col>
      <xdr:colOff>152400</xdr:colOff>
      <xdr:row>42</xdr:row>
      <xdr:rowOff>19050</xdr:rowOff>
    </xdr:to>
    <xdr:cxnSp macro="">
      <xdr:nvCxnSpPr>
        <xdr:cNvPr id="57" name="直線コネクタ 56">
          <a:extLst>
            <a:ext uri="{FF2B5EF4-FFF2-40B4-BE49-F238E27FC236}">
              <a16:creationId xmlns:a16="http://schemas.microsoft.com/office/drawing/2014/main" id="{5AB62ABE-466F-4CF2-817D-E4210D584A14}"/>
            </a:ext>
          </a:extLst>
        </xdr:cNvPr>
        <xdr:cNvCxnSpPr/>
      </xdr:nvCxnSpPr>
      <xdr:spPr>
        <a:xfrm>
          <a:off x="4546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98315</xdr:rowOff>
    </xdr:from>
    <xdr:ext cx="405111" cy="259045"/>
    <xdr:sp macro="" textlink="">
      <xdr:nvSpPr>
        <xdr:cNvPr id="58" name="【道路】&#10;有形固定資産減価償却率最大値テキスト">
          <a:extLst>
            <a:ext uri="{FF2B5EF4-FFF2-40B4-BE49-F238E27FC236}">
              <a16:creationId xmlns:a16="http://schemas.microsoft.com/office/drawing/2014/main" id="{4D643F37-B6D4-4F6E-99BC-6C95C93E08C7}"/>
            </a:ext>
          </a:extLst>
        </xdr:cNvPr>
        <xdr:cNvSpPr txBox="1"/>
      </xdr:nvSpPr>
      <xdr:spPr>
        <a:xfrm>
          <a:off x="4673600" y="5756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151638</xdr:rowOff>
    </xdr:from>
    <xdr:to>
      <xdr:col>24</xdr:col>
      <xdr:colOff>152400</xdr:colOff>
      <xdr:row>34</xdr:row>
      <xdr:rowOff>151638</xdr:rowOff>
    </xdr:to>
    <xdr:cxnSp macro="">
      <xdr:nvCxnSpPr>
        <xdr:cNvPr id="59" name="直線コネクタ 58">
          <a:extLst>
            <a:ext uri="{FF2B5EF4-FFF2-40B4-BE49-F238E27FC236}">
              <a16:creationId xmlns:a16="http://schemas.microsoft.com/office/drawing/2014/main" id="{B2F4CE8F-C185-4D02-BC7A-E282B42FBE7A}"/>
            </a:ext>
          </a:extLst>
        </xdr:cNvPr>
        <xdr:cNvCxnSpPr/>
      </xdr:nvCxnSpPr>
      <xdr:spPr>
        <a:xfrm>
          <a:off x="4546600" y="598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47261</xdr:rowOff>
    </xdr:from>
    <xdr:ext cx="405111" cy="259045"/>
    <xdr:sp macro="" textlink="">
      <xdr:nvSpPr>
        <xdr:cNvPr id="60" name="【道路】&#10;有形固定資産減価償却率平均値テキスト">
          <a:extLst>
            <a:ext uri="{FF2B5EF4-FFF2-40B4-BE49-F238E27FC236}">
              <a16:creationId xmlns:a16="http://schemas.microsoft.com/office/drawing/2014/main" id="{BC68FF8A-3364-416A-99A2-5ED8002B9007}"/>
            </a:ext>
          </a:extLst>
        </xdr:cNvPr>
        <xdr:cNvSpPr txBox="1"/>
      </xdr:nvSpPr>
      <xdr:spPr>
        <a:xfrm>
          <a:off x="4673600" y="6733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68834</xdr:rowOff>
    </xdr:from>
    <xdr:to>
      <xdr:col>24</xdr:col>
      <xdr:colOff>114300</xdr:colOff>
      <xdr:row>39</xdr:row>
      <xdr:rowOff>170434</xdr:rowOff>
    </xdr:to>
    <xdr:sp macro="" textlink="">
      <xdr:nvSpPr>
        <xdr:cNvPr id="61" name="フローチャート: 判断 60">
          <a:extLst>
            <a:ext uri="{FF2B5EF4-FFF2-40B4-BE49-F238E27FC236}">
              <a16:creationId xmlns:a16="http://schemas.microsoft.com/office/drawing/2014/main" id="{509F75CD-DF03-482C-8FC6-9471A7AD531D}"/>
            </a:ext>
          </a:extLst>
        </xdr:cNvPr>
        <xdr:cNvSpPr/>
      </xdr:nvSpPr>
      <xdr:spPr>
        <a:xfrm>
          <a:off x="4584700" y="675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50546</xdr:rowOff>
    </xdr:from>
    <xdr:to>
      <xdr:col>20</xdr:col>
      <xdr:colOff>38100</xdr:colOff>
      <xdr:row>39</xdr:row>
      <xdr:rowOff>152146</xdr:rowOff>
    </xdr:to>
    <xdr:sp macro="" textlink="">
      <xdr:nvSpPr>
        <xdr:cNvPr id="62" name="フローチャート: 判断 61">
          <a:extLst>
            <a:ext uri="{FF2B5EF4-FFF2-40B4-BE49-F238E27FC236}">
              <a16:creationId xmlns:a16="http://schemas.microsoft.com/office/drawing/2014/main" id="{8426AFFF-7935-4E48-A71F-7761ECF93849}"/>
            </a:ext>
          </a:extLst>
        </xdr:cNvPr>
        <xdr:cNvSpPr/>
      </xdr:nvSpPr>
      <xdr:spPr>
        <a:xfrm>
          <a:off x="3746500" y="67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13970</xdr:rowOff>
    </xdr:from>
    <xdr:to>
      <xdr:col>15</xdr:col>
      <xdr:colOff>101600</xdr:colOff>
      <xdr:row>39</xdr:row>
      <xdr:rowOff>115570</xdr:rowOff>
    </xdr:to>
    <xdr:sp macro="" textlink="">
      <xdr:nvSpPr>
        <xdr:cNvPr id="63" name="フローチャート: 判断 62">
          <a:extLst>
            <a:ext uri="{FF2B5EF4-FFF2-40B4-BE49-F238E27FC236}">
              <a16:creationId xmlns:a16="http://schemas.microsoft.com/office/drawing/2014/main" id="{FC764B23-0050-4D2C-A45A-D41619E6AD42}"/>
            </a:ext>
          </a:extLst>
        </xdr:cNvPr>
        <xdr:cNvSpPr/>
      </xdr:nvSpPr>
      <xdr:spPr>
        <a:xfrm>
          <a:off x="2857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151130</xdr:rowOff>
    </xdr:from>
    <xdr:to>
      <xdr:col>10</xdr:col>
      <xdr:colOff>165100</xdr:colOff>
      <xdr:row>39</xdr:row>
      <xdr:rowOff>81280</xdr:rowOff>
    </xdr:to>
    <xdr:sp macro="" textlink="">
      <xdr:nvSpPr>
        <xdr:cNvPr id="64" name="フローチャート: 判断 63">
          <a:extLst>
            <a:ext uri="{FF2B5EF4-FFF2-40B4-BE49-F238E27FC236}">
              <a16:creationId xmlns:a16="http://schemas.microsoft.com/office/drawing/2014/main" id="{9DAFB05C-EF68-4C21-80B7-6C39CD72B670}"/>
            </a:ext>
          </a:extLst>
        </xdr:cNvPr>
        <xdr:cNvSpPr/>
      </xdr:nvSpPr>
      <xdr:spPr>
        <a:xfrm>
          <a:off x="1968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162560</xdr:rowOff>
    </xdr:from>
    <xdr:to>
      <xdr:col>6</xdr:col>
      <xdr:colOff>38100</xdr:colOff>
      <xdr:row>39</xdr:row>
      <xdr:rowOff>92710</xdr:rowOff>
    </xdr:to>
    <xdr:sp macro="" textlink="">
      <xdr:nvSpPr>
        <xdr:cNvPr id="65" name="フローチャート: 判断 64">
          <a:extLst>
            <a:ext uri="{FF2B5EF4-FFF2-40B4-BE49-F238E27FC236}">
              <a16:creationId xmlns:a16="http://schemas.microsoft.com/office/drawing/2014/main" id="{2D59374C-1C62-4004-975C-91BF735DF943}"/>
            </a:ext>
          </a:extLst>
        </xdr:cNvPr>
        <xdr:cNvSpPr/>
      </xdr:nvSpPr>
      <xdr:spPr>
        <a:xfrm>
          <a:off x="1079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5EA90C8B-485D-4078-8CCB-24A06C866056}"/>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3650EE99-5DF9-4F10-A264-014B4F51EDCD}"/>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B68AF9D-182C-4423-8C3B-6A09E9A16E26}"/>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588F57B-74C5-4F6C-9FE6-B3B698DBBABC}"/>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CFB19A1-64F8-4638-B4E4-1DE09D83CCF7}"/>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148844</xdr:rowOff>
    </xdr:from>
    <xdr:to>
      <xdr:col>24</xdr:col>
      <xdr:colOff>114300</xdr:colOff>
      <xdr:row>39</xdr:row>
      <xdr:rowOff>78994</xdr:rowOff>
    </xdr:to>
    <xdr:sp macro="" textlink="">
      <xdr:nvSpPr>
        <xdr:cNvPr id="71" name="楕円 70">
          <a:extLst>
            <a:ext uri="{FF2B5EF4-FFF2-40B4-BE49-F238E27FC236}">
              <a16:creationId xmlns:a16="http://schemas.microsoft.com/office/drawing/2014/main" id="{1B26302C-54FD-4998-B4A7-BFEE2AF9641B}"/>
            </a:ext>
          </a:extLst>
        </xdr:cNvPr>
        <xdr:cNvSpPr/>
      </xdr:nvSpPr>
      <xdr:spPr>
        <a:xfrm>
          <a:off x="4584700" y="666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271</xdr:rowOff>
    </xdr:from>
    <xdr:ext cx="405111" cy="259045"/>
    <xdr:sp macro="" textlink="">
      <xdr:nvSpPr>
        <xdr:cNvPr id="72" name="【道路】&#10;有形固定資産減価償却率該当値テキスト">
          <a:extLst>
            <a:ext uri="{FF2B5EF4-FFF2-40B4-BE49-F238E27FC236}">
              <a16:creationId xmlns:a16="http://schemas.microsoft.com/office/drawing/2014/main" id="{5FEEA320-FA46-4A10-96C9-F98E22DC6B60}"/>
            </a:ext>
          </a:extLst>
        </xdr:cNvPr>
        <xdr:cNvSpPr txBox="1"/>
      </xdr:nvSpPr>
      <xdr:spPr>
        <a:xfrm>
          <a:off x="4673600" y="6515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151130</xdr:rowOff>
    </xdr:from>
    <xdr:to>
      <xdr:col>20</xdr:col>
      <xdr:colOff>38100</xdr:colOff>
      <xdr:row>39</xdr:row>
      <xdr:rowOff>81280</xdr:rowOff>
    </xdr:to>
    <xdr:sp macro="" textlink="">
      <xdr:nvSpPr>
        <xdr:cNvPr id="73" name="楕円 72">
          <a:extLst>
            <a:ext uri="{FF2B5EF4-FFF2-40B4-BE49-F238E27FC236}">
              <a16:creationId xmlns:a16="http://schemas.microsoft.com/office/drawing/2014/main" id="{2495A40B-5D1E-47E9-8DD1-03A3258E5044}"/>
            </a:ext>
          </a:extLst>
        </xdr:cNvPr>
        <xdr:cNvSpPr/>
      </xdr:nvSpPr>
      <xdr:spPr>
        <a:xfrm>
          <a:off x="37465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28194</xdr:rowOff>
    </xdr:from>
    <xdr:to>
      <xdr:col>24</xdr:col>
      <xdr:colOff>63500</xdr:colOff>
      <xdr:row>39</xdr:row>
      <xdr:rowOff>30480</xdr:rowOff>
    </xdr:to>
    <xdr:cxnSp macro="">
      <xdr:nvCxnSpPr>
        <xdr:cNvPr id="74" name="直線コネクタ 73">
          <a:extLst>
            <a:ext uri="{FF2B5EF4-FFF2-40B4-BE49-F238E27FC236}">
              <a16:creationId xmlns:a16="http://schemas.microsoft.com/office/drawing/2014/main" id="{3FBF5EA9-0A62-47DF-AED0-7DE780A424D4}"/>
            </a:ext>
          </a:extLst>
        </xdr:cNvPr>
        <xdr:cNvCxnSpPr/>
      </xdr:nvCxnSpPr>
      <xdr:spPr>
        <a:xfrm flipV="1">
          <a:off x="3797300" y="6714744"/>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151130</xdr:rowOff>
    </xdr:from>
    <xdr:to>
      <xdr:col>15</xdr:col>
      <xdr:colOff>101600</xdr:colOff>
      <xdr:row>39</xdr:row>
      <xdr:rowOff>81280</xdr:rowOff>
    </xdr:to>
    <xdr:sp macro="" textlink="">
      <xdr:nvSpPr>
        <xdr:cNvPr id="75" name="楕円 74">
          <a:extLst>
            <a:ext uri="{FF2B5EF4-FFF2-40B4-BE49-F238E27FC236}">
              <a16:creationId xmlns:a16="http://schemas.microsoft.com/office/drawing/2014/main" id="{663992CB-813A-4A8B-ACFC-5ACF4EE437E3}"/>
            </a:ext>
          </a:extLst>
        </xdr:cNvPr>
        <xdr:cNvSpPr/>
      </xdr:nvSpPr>
      <xdr:spPr>
        <a:xfrm>
          <a:off x="28575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30480</xdr:rowOff>
    </xdr:from>
    <xdr:to>
      <xdr:col>19</xdr:col>
      <xdr:colOff>177800</xdr:colOff>
      <xdr:row>39</xdr:row>
      <xdr:rowOff>30480</xdr:rowOff>
    </xdr:to>
    <xdr:cxnSp macro="">
      <xdr:nvCxnSpPr>
        <xdr:cNvPr id="76" name="直線コネクタ 75">
          <a:extLst>
            <a:ext uri="{FF2B5EF4-FFF2-40B4-BE49-F238E27FC236}">
              <a16:creationId xmlns:a16="http://schemas.microsoft.com/office/drawing/2014/main" id="{FC1B3CEC-7A2C-4811-B113-09D5AC6E951F}"/>
            </a:ext>
          </a:extLst>
        </xdr:cNvPr>
        <xdr:cNvCxnSpPr/>
      </xdr:nvCxnSpPr>
      <xdr:spPr>
        <a:xfrm>
          <a:off x="2908300" y="67170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132842</xdr:rowOff>
    </xdr:from>
    <xdr:to>
      <xdr:col>10</xdr:col>
      <xdr:colOff>165100</xdr:colOff>
      <xdr:row>39</xdr:row>
      <xdr:rowOff>62992</xdr:rowOff>
    </xdr:to>
    <xdr:sp macro="" textlink="">
      <xdr:nvSpPr>
        <xdr:cNvPr id="77" name="楕円 76">
          <a:extLst>
            <a:ext uri="{FF2B5EF4-FFF2-40B4-BE49-F238E27FC236}">
              <a16:creationId xmlns:a16="http://schemas.microsoft.com/office/drawing/2014/main" id="{57D208DF-1CF9-4099-A91B-63FA7D090C94}"/>
            </a:ext>
          </a:extLst>
        </xdr:cNvPr>
        <xdr:cNvSpPr/>
      </xdr:nvSpPr>
      <xdr:spPr>
        <a:xfrm>
          <a:off x="1968500" y="664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12192</xdr:rowOff>
    </xdr:from>
    <xdr:to>
      <xdr:col>15</xdr:col>
      <xdr:colOff>50800</xdr:colOff>
      <xdr:row>39</xdr:row>
      <xdr:rowOff>30480</xdr:rowOff>
    </xdr:to>
    <xdr:cxnSp macro="">
      <xdr:nvCxnSpPr>
        <xdr:cNvPr id="78" name="直線コネクタ 77">
          <a:extLst>
            <a:ext uri="{FF2B5EF4-FFF2-40B4-BE49-F238E27FC236}">
              <a16:creationId xmlns:a16="http://schemas.microsoft.com/office/drawing/2014/main" id="{F08993F4-7D03-4FE7-968A-ECB28C763364}"/>
            </a:ext>
          </a:extLst>
        </xdr:cNvPr>
        <xdr:cNvCxnSpPr/>
      </xdr:nvCxnSpPr>
      <xdr:spPr>
        <a:xfrm>
          <a:off x="2019300" y="669874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98552</xdr:rowOff>
    </xdr:from>
    <xdr:to>
      <xdr:col>6</xdr:col>
      <xdr:colOff>38100</xdr:colOff>
      <xdr:row>39</xdr:row>
      <xdr:rowOff>28702</xdr:rowOff>
    </xdr:to>
    <xdr:sp macro="" textlink="">
      <xdr:nvSpPr>
        <xdr:cNvPr id="79" name="楕円 78">
          <a:extLst>
            <a:ext uri="{FF2B5EF4-FFF2-40B4-BE49-F238E27FC236}">
              <a16:creationId xmlns:a16="http://schemas.microsoft.com/office/drawing/2014/main" id="{3580ABC3-75ED-48FC-8073-682AF9203BD6}"/>
            </a:ext>
          </a:extLst>
        </xdr:cNvPr>
        <xdr:cNvSpPr/>
      </xdr:nvSpPr>
      <xdr:spPr>
        <a:xfrm>
          <a:off x="1079500" y="661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149352</xdr:rowOff>
    </xdr:from>
    <xdr:to>
      <xdr:col>10</xdr:col>
      <xdr:colOff>114300</xdr:colOff>
      <xdr:row>39</xdr:row>
      <xdr:rowOff>12192</xdr:rowOff>
    </xdr:to>
    <xdr:cxnSp macro="">
      <xdr:nvCxnSpPr>
        <xdr:cNvPr id="80" name="直線コネクタ 79">
          <a:extLst>
            <a:ext uri="{FF2B5EF4-FFF2-40B4-BE49-F238E27FC236}">
              <a16:creationId xmlns:a16="http://schemas.microsoft.com/office/drawing/2014/main" id="{3B3513DB-CC1C-4076-9011-3C42CDA3CBB9}"/>
            </a:ext>
          </a:extLst>
        </xdr:cNvPr>
        <xdr:cNvCxnSpPr/>
      </xdr:nvCxnSpPr>
      <xdr:spPr>
        <a:xfrm>
          <a:off x="1130300" y="6664452"/>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143273</xdr:rowOff>
    </xdr:from>
    <xdr:ext cx="405111" cy="259045"/>
    <xdr:sp macro="" textlink="">
      <xdr:nvSpPr>
        <xdr:cNvPr id="81" name="n_1aveValue【道路】&#10;有形固定資産減価償却率">
          <a:extLst>
            <a:ext uri="{FF2B5EF4-FFF2-40B4-BE49-F238E27FC236}">
              <a16:creationId xmlns:a16="http://schemas.microsoft.com/office/drawing/2014/main" id="{6D28B689-E8E9-4838-BC04-79957D6F6C03}"/>
            </a:ext>
          </a:extLst>
        </xdr:cNvPr>
        <xdr:cNvSpPr txBox="1"/>
      </xdr:nvSpPr>
      <xdr:spPr>
        <a:xfrm>
          <a:off x="3582044" y="6829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106697</xdr:rowOff>
    </xdr:from>
    <xdr:ext cx="405111" cy="259045"/>
    <xdr:sp macro="" textlink="">
      <xdr:nvSpPr>
        <xdr:cNvPr id="82" name="n_2aveValue【道路】&#10;有形固定資産減価償却率">
          <a:extLst>
            <a:ext uri="{FF2B5EF4-FFF2-40B4-BE49-F238E27FC236}">
              <a16:creationId xmlns:a16="http://schemas.microsoft.com/office/drawing/2014/main" id="{AED32C76-B230-4BC0-812D-85BA8C3DF13A}"/>
            </a:ext>
          </a:extLst>
        </xdr:cNvPr>
        <xdr:cNvSpPr txBox="1"/>
      </xdr:nvSpPr>
      <xdr:spPr>
        <a:xfrm>
          <a:off x="270574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72407</xdr:rowOff>
    </xdr:from>
    <xdr:ext cx="405111" cy="259045"/>
    <xdr:sp macro="" textlink="">
      <xdr:nvSpPr>
        <xdr:cNvPr id="83" name="n_3aveValue【道路】&#10;有形固定資産減価償却率">
          <a:extLst>
            <a:ext uri="{FF2B5EF4-FFF2-40B4-BE49-F238E27FC236}">
              <a16:creationId xmlns:a16="http://schemas.microsoft.com/office/drawing/2014/main" id="{D624D3B5-A5D0-4ED3-8F8A-A97DB85F2543}"/>
            </a:ext>
          </a:extLst>
        </xdr:cNvPr>
        <xdr:cNvSpPr txBox="1"/>
      </xdr:nvSpPr>
      <xdr:spPr>
        <a:xfrm>
          <a:off x="1816744" y="675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83837</xdr:rowOff>
    </xdr:from>
    <xdr:ext cx="405111" cy="259045"/>
    <xdr:sp macro="" textlink="">
      <xdr:nvSpPr>
        <xdr:cNvPr id="84" name="n_4aveValue【道路】&#10;有形固定資産減価償却率">
          <a:extLst>
            <a:ext uri="{FF2B5EF4-FFF2-40B4-BE49-F238E27FC236}">
              <a16:creationId xmlns:a16="http://schemas.microsoft.com/office/drawing/2014/main" id="{32FF77C9-4022-4AA6-B6E7-3A7A24638301}"/>
            </a:ext>
          </a:extLst>
        </xdr:cNvPr>
        <xdr:cNvSpPr txBox="1"/>
      </xdr:nvSpPr>
      <xdr:spPr>
        <a:xfrm>
          <a:off x="92774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97807</xdr:rowOff>
    </xdr:from>
    <xdr:ext cx="405111" cy="259045"/>
    <xdr:sp macro="" textlink="">
      <xdr:nvSpPr>
        <xdr:cNvPr id="85" name="n_1mainValue【道路】&#10;有形固定資産減価償却率">
          <a:extLst>
            <a:ext uri="{FF2B5EF4-FFF2-40B4-BE49-F238E27FC236}">
              <a16:creationId xmlns:a16="http://schemas.microsoft.com/office/drawing/2014/main" id="{602204D4-5649-438F-A2B9-AC9329393705}"/>
            </a:ext>
          </a:extLst>
        </xdr:cNvPr>
        <xdr:cNvSpPr txBox="1"/>
      </xdr:nvSpPr>
      <xdr:spPr>
        <a:xfrm>
          <a:off x="3582044" y="644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97807</xdr:rowOff>
    </xdr:from>
    <xdr:ext cx="405111" cy="259045"/>
    <xdr:sp macro="" textlink="">
      <xdr:nvSpPr>
        <xdr:cNvPr id="86" name="n_2mainValue【道路】&#10;有形固定資産減価償却率">
          <a:extLst>
            <a:ext uri="{FF2B5EF4-FFF2-40B4-BE49-F238E27FC236}">
              <a16:creationId xmlns:a16="http://schemas.microsoft.com/office/drawing/2014/main" id="{244E8D55-A3B5-471A-B12C-4E58B1D4FE04}"/>
            </a:ext>
          </a:extLst>
        </xdr:cNvPr>
        <xdr:cNvSpPr txBox="1"/>
      </xdr:nvSpPr>
      <xdr:spPr>
        <a:xfrm>
          <a:off x="2705744" y="644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79519</xdr:rowOff>
    </xdr:from>
    <xdr:ext cx="405111" cy="259045"/>
    <xdr:sp macro="" textlink="">
      <xdr:nvSpPr>
        <xdr:cNvPr id="87" name="n_3mainValue【道路】&#10;有形固定資産減価償却率">
          <a:extLst>
            <a:ext uri="{FF2B5EF4-FFF2-40B4-BE49-F238E27FC236}">
              <a16:creationId xmlns:a16="http://schemas.microsoft.com/office/drawing/2014/main" id="{B14E2A1B-3F82-46F5-9385-736456EF14C2}"/>
            </a:ext>
          </a:extLst>
        </xdr:cNvPr>
        <xdr:cNvSpPr txBox="1"/>
      </xdr:nvSpPr>
      <xdr:spPr>
        <a:xfrm>
          <a:off x="1816744" y="642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45229</xdr:rowOff>
    </xdr:from>
    <xdr:ext cx="405111" cy="259045"/>
    <xdr:sp macro="" textlink="">
      <xdr:nvSpPr>
        <xdr:cNvPr id="88" name="n_4mainValue【道路】&#10;有形固定資産減価償却率">
          <a:extLst>
            <a:ext uri="{FF2B5EF4-FFF2-40B4-BE49-F238E27FC236}">
              <a16:creationId xmlns:a16="http://schemas.microsoft.com/office/drawing/2014/main" id="{C97851C9-5C89-4223-ADA1-674A75671EA9}"/>
            </a:ext>
          </a:extLst>
        </xdr:cNvPr>
        <xdr:cNvSpPr txBox="1"/>
      </xdr:nvSpPr>
      <xdr:spPr>
        <a:xfrm>
          <a:off x="927744" y="6388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3D906E3E-D410-47B6-95DF-A3D990CD9F6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1700E67E-022A-4EA9-B96B-5503C527792F}"/>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7D39926-E0EF-484C-BE0D-E208BCCA92D2}"/>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98085EA-FBD5-4B57-80C1-0128609C05FB}"/>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6BDEFC45-7CD1-4166-909B-1655943F63F7}"/>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1D8749B4-B0A2-4611-A334-CF6AF81D8E61}"/>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9AFF3AC1-D8B5-409A-94F9-A4B1A46B0CAC}"/>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DA26ABBE-710D-4793-A988-97C131492FEA}"/>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51F3D9C7-5C2E-4BD2-880C-04A2DBB28E41}"/>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1CF33A17-87CE-4F6B-A566-03AD03A5310C}"/>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2EA31DAE-5A0A-434E-809B-4FA4C069250C}"/>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570E9EF1-2332-4C00-91FC-9C92E2CDDFD3}"/>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5DF2AB68-3268-4BD4-8A60-3625A4B1522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56F45EC0-66B1-49AF-B0E0-F5941B4283C2}"/>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4F1FB66A-7C59-4F09-907E-080834977AC5}"/>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a:extLst>
            <a:ext uri="{FF2B5EF4-FFF2-40B4-BE49-F238E27FC236}">
              <a16:creationId xmlns:a16="http://schemas.microsoft.com/office/drawing/2014/main" id="{10C374F7-47C8-4ECA-8BDC-FEA3B55DBC62}"/>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5872E940-6E7F-4E40-B5BB-0F99F3F228C9}"/>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a:extLst>
            <a:ext uri="{FF2B5EF4-FFF2-40B4-BE49-F238E27FC236}">
              <a16:creationId xmlns:a16="http://schemas.microsoft.com/office/drawing/2014/main" id="{13F0A0A2-A03D-45FA-A2D3-378B0E161243}"/>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08BE349C-D6D4-4378-8502-8A340BBBA638}"/>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A2545925-3B01-4CEB-B9CB-D8AAED2825A7}"/>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FAA0E06-0C85-4F27-A866-ABA6D461738D}"/>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5F5683A3-2F7F-4D12-A9F2-841C1B8FA71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824BAA59-8DE7-41C0-A264-864DA1AB9E7F}"/>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61595</xdr:rowOff>
    </xdr:from>
    <xdr:to>
      <xdr:col>54</xdr:col>
      <xdr:colOff>189865</xdr:colOff>
      <xdr:row>41</xdr:row>
      <xdr:rowOff>43688</xdr:rowOff>
    </xdr:to>
    <xdr:cxnSp macro="">
      <xdr:nvCxnSpPr>
        <xdr:cNvPr id="112" name="直線コネクタ 111">
          <a:extLst>
            <a:ext uri="{FF2B5EF4-FFF2-40B4-BE49-F238E27FC236}">
              <a16:creationId xmlns:a16="http://schemas.microsoft.com/office/drawing/2014/main" id="{F87D3FD4-A834-4FD7-8694-D22BBC1BA4DB}"/>
            </a:ext>
          </a:extLst>
        </xdr:cNvPr>
        <xdr:cNvCxnSpPr/>
      </xdr:nvCxnSpPr>
      <xdr:spPr>
        <a:xfrm flipV="1">
          <a:off x="10476865" y="5719445"/>
          <a:ext cx="0" cy="1353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47515</xdr:rowOff>
    </xdr:from>
    <xdr:ext cx="469744" cy="259045"/>
    <xdr:sp macro="" textlink="">
      <xdr:nvSpPr>
        <xdr:cNvPr id="113" name="【道路】&#10;一人当たり延長最小値テキスト">
          <a:extLst>
            <a:ext uri="{FF2B5EF4-FFF2-40B4-BE49-F238E27FC236}">
              <a16:creationId xmlns:a16="http://schemas.microsoft.com/office/drawing/2014/main" id="{0A86CE40-327F-43E3-B272-CCF55A4D6626}"/>
            </a:ext>
          </a:extLst>
        </xdr:cNvPr>
        <xdr:cNvSpPr txBox="1"/>
      </xdr:nvSpPr>
      <xdr:spPr>
        <a:xfrm>
          <a:off x="10515600" y="7076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43688</xdr:rowOff>
    </xdr:from>
    <xdr:to>
      <xdr:col>55</xdr:col>
      <xdr:colOff>88900</xdr:colOff>
      <xdr:row>41</xdr:row>
      <xdr:rowOff>43688</xdr:rowOff>
    </xdr:to>
    <xdr:cxnSp macro="">
      <xdr:nvCxnSpPr>
        <xdr:cNvPr id="114" name="直線コネクタ 113">
          <a:extLst>
            <a:ext uri="{FF2B5EF4-FFF2-40B4-BE49-F238E27FC236}">
              <a16:creationId xmlns:a16="http://schemas.microsoft.com/office/drawing/2014/main" id="{B454C97F-DDFF-4283-9D0F-C7E4DDDAE847}"/>
            </a:ext>
          </a:extLst>
        </xdr:cNvPr>
        <xdr:cNvCxnSpPr/>
      </xdr:nvCxnSpPr>
      <xdr:spPr>
        <a:xfrm>
          <a:off x="10388600" y="7073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8272</xdr:rowOff>
    </xdr:from>
    <xdr:ext cx="534377" cy="259045"/>
    <xdr:sp macro="" textlink="">
      <xdr:nvSpPr>
        <xdr:cNvPr id="115" name="【道路】&#10;一人当たり延長最大値テキスト">
          <a:extLst>
            <a:ext uri="{FF2B5EF4-FFF2-40B4-BE49-F238E27FC236}">
              <a16:creationId xmlns:a16="http://schemas.microsoft.com/office/drawing/2014/main" id="{9D9BEFEC-1581-4FC2-B48E-F7F9CFF845F1}"/>
            </a:ext>
          </a:extLst>
        </xdr:cNvPr>
        <xdr:cNvSpPr txBox="1"/>
      </xdr:nvSpPr>
      <xdr:spPr>
        <a:xfrm>
          <a:off x="10515600" y="5494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61595</xdr:rowOff>
    </xdr:from>
    <xdr:to>
      <xdr:col>55</xdr:col>
      <xdr:colOff>88900</xdr:colOff>
      <xdr:row>33</xdr:row>
      <xdr:rowOff>61595</xdr:rowOff>
    </xdr:to>
    <xdr:cxnSp macro="">
      <xdr:nvCxnSpPr>
        <xdr:cNvPr id="116" name="直線コネクタ 115">
          <a:extLst>
            <a:ext uri="{FF2B5EF4-FFF2-40B4-BE49-F238E27FC236}">
              <a16:creationId xmlns:a16="http://schemas.microsoft.com/office/drawing/2014/main" id="{AE368FC8-6CA4-4ABF-81BA-0B231ADC751B}"/>
            </a:ext>
          </a:extLst>
        </xdr:cNvPr>
        <xdr:cNvCxnSpPr/>
      </xdr:nvCxnSpPr>
      <xdr:spPr>
        <a:xfrm>
          <a:off x="10388600" y="571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67581</xdr:rowOff>
    </xdr:from>
    <xdr:ext cx="469744" cy="259045"/>
    <xdr:sp macro="" textlink="">
      <xdr:nvSpPr>
        <xdr:cNvPr id="117" name="【道路】&#10;一人当たり延長平均値テキスト">
          <a:extLst>
            <a:ext uri="{FF2B5EF4-FFF2-40B4-BE49-F238E27FC236}">
              <a16:creationId xmlns:a16="http://schemas.microsoft.com/office/drawing/2014/main" id="{241FF6FF-DFF1-4CC3-9B8E-66E4FFF5F59B}"/>
            </a:ext>
          </a:extLst>
        </xdr:cNvPr>
        <xdr:cNvSpPr txBox="1"/>
      </xdr:nvSpPr>
      <xdr:spPr>
        <a:xfrm>
          <a:off x="10515600" y="67541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89154</xdr:rowOff>
    </xdr:from>
    <xdr:to>
      <xdr:col>55</xdr:col>
      <xdr:colOff>50800</xdr:colOff>
      <xdr:row>40</xdr:row>
      <xdr:rowOff>19304</xdr:rowOff>
    </xdr:to>
    <xdr:sp macro="" textlink="">
      <xdr:nvSpPr>
        <xdr:cNvPr id="118" name="フローチャート: 判断 117">
          <a:extLst>
            <a:ext uri="{FF2B5EF4-FFF2-40B4-BE49-F238E27FC236}">
              <a16:creationId xmlns:a16="http://schemas.microsoft.com/office/drawing/2014/main" id="{594014FE-1FC3-4312-B7FA-0FC6EF458EF5}"/>
            </a:ext>
          </a:extLst>
        </xdr:cNvPr>
        <xdr:cNvSpPr/>
      </xdr:nvSpPr>
      <xdr:spPr>
        <a:xfrm>
          <a:off x="10426700" y="6775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89408</xdr:rowOff>
    </xdr:from>
    <xdr:to>
      <xdr:col>50</xdr:col>
      <xdr:colOff>165100</xdr:colOff>
      <xdr:row>40</xdr:row>
      <xdr:rowOff>19558</xdr:rowOff>
    </xdr:to>
    <xdr:sp macro="" textlink="">
      <xdr:nvSpPr>
        <xdr:cNvPr id="119" name="フローチャート: 判断 118">
          <a:extLst>
            <a:ext uri="{FF2B5EF4-FFF2-40B4-BE49-F238E27FC236}">
              <a16:creationId xmlns:a16="http://schemas.microsoft.com/office/drawing/2014/main" id="{BC363E3B-79F3-4CF3-9784-297BDDF70634}"/>
            </a:ext>
          </a:extLst>
        </xdr:cNvPr>
        <xdr:cNvSpPr/>
      </xdr:nvSpPr>
      <xdr:spPr>
        <a:xfrm>
          <a:off x="9588500" y="67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91059</xdr:rowOff>
    </xdr:from>
    <xdr:to>
      <xdr:col>46</xdr:col>
      <xdr:colOff>38100</xdr:colOff>
      <xdr:row>40</xdr:row>
      <xdr:rowOff>21209</xdr:rowOff>
    </xdr:to>
    <xdr:sp macro="" textlink="">
      <xdr:nvSpPr>
        <xdr:cNvPr id="120" name="フローチャート: 判断 119">
          <a:extLst>
            <a:ext uri="{FF2B5EF4-FFF2-40B4-BE49-F238E27FC236}">
              <a16:creationId xmlns:a16="http://schemas.microsoft.com/office/drawing/2014/main" id="{C7683E8C-4D89-404C-8489-2620E1542A59}"/>
            </a:ext>
          </a:extLst>
        </xdr:cNvPr>
        <xdr:cNvSpPr/>
      </xdr:nvSpPr>
      <xdr:spPr>
        <a:xfrm>
          <a:off x="8699500" y="677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89535</xdr:rowOff>
    </xdr:from>
    <xdr:to>
      <xdr:col>41</xdr:col>
      <xdr:colOff>101600</xdr:colOff>
      <xdr:row>40</xdr:row>
      <xdr:rowOff>19685</xdr:rowOff>
    </xdr:to>
    <xdr:sp macro="" textlink="">
      <xdr:nvSpPr>
        <xdr:cNvPr id="121" name="フローチャート: 判断 120">
          <a:extLst>
            <a:ext uri="{FF2B5EF4-FFF2-40B4-BE49-F238E27FC236}">
              <a16:creationId xmlns:a16="http://schemas.microsoft.com/office/drawing/2014/main" id="{CAC0D856-D18D-4014-8F7A-3DCB83CCDCE1}"/>
            </a:ext>
          </a:extLst>
        </xdr:cNvPr>
        <xdr:cNvSpPr/>
      </xdr:nvSpPr>
      <xdr:spPr>
        <a:xfrm>
          <a:off x="7810500" y="677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90932</xdr:rowOff>
    </xdr:from>
    <xdr:to>
      <xdr:col>36</xdr:col>
      <xdr:colOff>165100</xdr:colOff>
      <xdr:row>40</xdr:row>
      <xdr:rowOff>21082</xdr:rowOff>
    </xdr:to>
    <xdr:sp macro="" textlink="">
      <xdr:nvSpPr>
        <xdr:cNvPr id="122" name="フローチャート: 判断 121">
          <a:extLst>
            <a:ext uri="{FF2B5EF4-FFF2-40B4-BE49-F238E27FC236}">
              <a16:creationId xmlns:a16="http://schemas.microsoft.com/office/drawing/2014/main" id="{4E6536B5-A974-434C-A036-B593CACA1B32}"/>
            </a:ext>
          </a:extLst>
        </xdr:cNvPr>
        <xdr:cNvSpPr/>
      </xdr:nvSpPr>
      <xdr:spPr>
        <a:xfrm>
          <a:off x="6921500" y="677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63D01026-6B94-4120-842A-F29F5A32EA8D}"/>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72C5927F-9A14-413F-B75A-5A58D200CAEA}"/>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4678AAA8-331D-458F-A254-80FA6DBE73DD}"/>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A15159D3-74A8-4493-8382-A8B5D2795474}"/>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ECABEE44-25B2-45EC-8D89-0FF31B83852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20955</xdr:rowOff>
    </xdr:from>
    <xdr:to>
      <xdr:col>55</xdr:col>
      <xdr:colOff>50800</xdr:colOff>
      <xdr:row>39</xdr:row>
      <xdr:rowOff>122555</xdr:rowOff>
    </xdr:to>
    <xdr:sp macro="" textlink="">
      <xdr:nvSpPr>
        <xdr:cNvPr id="128" name="楕円 127">
          <a:extLst>
            <a:ext uri="{FF2B5EF4-FFF2-40B4-BE49-F238E27FC236}">
              <a16:creationId xmlns:a16="http://schemas.microsoft.com/office/drawing/2014/main" id="{504393E6-7A02-4B5A-B1B7-501C9034CFE2}"/>
            </a:ext>
          </a:extLst>
        </xdr:cNvPr>
        <xdr:cNvSpPr/>
      </xdr:nvSpPr>
      <xdr:spPr>
        <a:xfrm>
          <a:off x="10426700" y="670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43832</xdr:rowOff>
    </xdr:from>
    <xdr:ext cx="469744" cy="259045"/>
    <xdr:sp macro="" textlink="">
      <xdr:nvSpPr>
        <xdr:cNvPr id="129" name="【道路】&#10;一人当たり延長該当値テキスト">
          <a:extLst>
            <a:ext uri="{FF2B5EF4-FFF2-40B4-BE49-F238E27FC236}">
              <a16:creationId xmlns:a16="http://schemas.microsoft.com/office/drawing/2014/main" id="{E590C7B6-2303-49C6-ACE9-55E7E2D8BF80}"/>
            </a:ext>
          </a:extLst>
        </xdr:cNvPr>
        <xdr:cNvSpPr txBox="1"/>
      </xdr:nvSpPr>
      <xdr:spPr>
        <a:xfrm>
          <a:off x="10515600" y="6558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23368</xdr:rowOff>
    </xdr:from>
    <xdr:to>
      <xdr:col>50</xdr:col>
      <xdr:colOff>165100</xdr:colOff>
      <xdr:row>39</xdr:row>
      <xdr:rowOff>124968</xdr:rowOff>
    </xdr:to>
    <xdr:sp macro="" textlink="">
      <xdr:nvSpPr>
        <xdr:cNvPr id="130" name="楕円 129">
          <a:extLst>
            <a:ext uri="{FF2B5EF4-FFF2-40B4-BE49-F238E27FC236}">
              <a16:creationId xmlns:a16="http://schemas.microsoft.com/office/drawing/2014/main" id="{2CA5EA9B-BCF7-4950-9430-AB60F7B17927}"/>
            </a:ext>
          </a:extLst>
        </xdr:cNvPr>
        <xdr:cNvSpPr/>
      </xdr:nvSpPr>
      <xdr:spPr>
        <a:xfrm>
          <a:off x="9588500" y="670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71755</xdr:rowOff>
    </xdr:from>
    <xdr:to>
      <xdr:col>55</xdr:col>
      <xdr:colOff>0</xdr:colOff>
      <xdr:row>39</xdr:row>
      <xdr:rowOff>74168</xdr:rowOff>
    </xdr:to>
    <xdr:cxnSp macro="">
      <xdr:nvCxnSpPr>
        <xdr:cNvPr id="131" name="直線コネクタ 130">
          <a:extLst>
            <a:ext uri="{FF2B5EF4-FFF2-40B4-BE49-F238E27FC236}">
              <a16:creationId xmlns:a16="http://schemas.microsoft.com/office/drawing/2014/main" id="{94741AA8-FF99-4E3C-8669-26FA6F0B4BEA}"/>
            </a:ext>
          </a:extLst>
        </xdr:cNvPr>
        <xdr:cNvCxnSpPr/>
      </xdr:nvCxnSpPr>
      <xdr:spPr>
        <a:xfrm flipV="1">
          <a:off x="9639300" y="6758305"/>
          <a:ext cx="8382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29210</xdr:rowOff>
    </xdr:from>
    <xdr:to>
      <xdr:col>46</xdr:col>
      <xdr:colOff>38100</xdr:colOff>
      <xdr:row>39</xdr:row>
      <xdr:rowOff>130810</xdr:rowOff>
    </xdr:to>
    <xdr:sp macro="" textlink="">
      <xdr:nvSpPr>
        <xdr:cNvPr id="132" name="楕円 131">
          <a:extLst>
            <a:ext uri="{FF2B5EF4-FFF2-40B4-BE49-F238E27FC236}">
              <a16:creationId xmlns:a16="http://schemas.microsoft.com/office/drawing/2014/main" id="{8378126C-01C5-48A2-9BA2-AD47F999FD7F}"/>
            </a:ext>
          </a:extLst>
        </xdr:cNvPr>
        <xdr:cNvSpPr/>
      </xdr:nvSpPr>
      <xdr:spPr>
        <a:xfrm>
          <a:off x="8699500" y="671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74168</xdr:rowOff>
    </xdr:from>
    <xdr:to>
      <xdr:col>50</xdr:col>
      <xdr:colOff>114300</xdr:colOff>
      <xdr:row>39</xdr:row>
      <xdr:rowOff>80010</xdr:rowOff>
    </xdr:to>
    <xdr:cxnSp macro="">
      <xdr:nvCxnSpPr>
        <xdr:cNvPr id="133" name="直線コネクタ 132">
          <a:extLst>
            <a:ext uri="{FF2B5EF4-FFF2-40B4-BE49-F238E27FC236}">
              <a16:creationId xmlns:a16="http://schemas.microsoft.com/office/drawing/2014/main" id="{F5EE850C-9E30-4599-9509-AA7483EC70B3}"/>
            </a:ext>
          </a:extLst>
        </xdr:cNvPr>
        <xdr:cNvCxnSpPr/>
      </xdr:nvCxnSpPr>
      <xdr:spPr>
        <a:xfrm flipV="1">
          <a:off x="8750300" y="6760718"/>
          <a:ext cx="889000" cy="5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27813</xdr:rowOff>
    </xdr:from>
    <xdr:to>
      <xdr:col>41</xdr:col>
      <xdr:colOff>101600</xdr:colOff>
      <xdr:row>39</xdr:row>
      <xdr:rowOff>129413</xdr:rowOff>
    </xdr:to>
    <xdr:sp macro="" textlink="">
      <xdr:nvSpPr>
        <xdr:cNvPr id="134" name="楕円 133">
          <a:extLst>
            <a:ext uri="{FF2B5EF4-FFF2-40B4-BE49-F238E27FC236}">
              <a16:creationId xmlns:a16="http://schemas.microsoft.com/office/drawing/2014/main" id="{2F3AE8B4-93AF-4497-B188-8ABCA081C6FA}"/>
            </a:ext>
          </a:extLst>
        </xdr:cNvPr>
        <xdr:cNvSpPr/>
      </xdr:nvSpPr>
      <xdr:spPr>
        <a:xfrm>
          <a:off x="7810500" y="671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78613</xdr:rowOff>
    </xdr:from>
    <xdr:to>
      <xdr:col>45</xdr:col>
      <xdr:colOff>177800</xdr:colOff>
      <xdr:row>39</xdr:row>
      <xdr:rowOff>80010</xdr:rowOff>
    </xdr:to>
    <xdr:cxnSp macro="">
      <xdr:nvCxnSpPr>
        <xdr:cNvPr id="135" name="直線コネクタ 134">
          <a:extLst>
            <a:ext uri="{FF2B5EF4-FFF2-40B4-BE49-F238E27FC236}">
              <a16:creationId xmlns:a16="http://schemas.microsoft.com/office/drawing/2014/main" id="{D63FA60E-9464-453A-86C1-213A482330B9}"/>
            </a:ext>
          </a:extLst>
        </xdr:cNvPr>
        <xdr:cNvCxnSpPr/>
      </xdr:nvCxnSpPr>
      <xdr:spPr>
        <a:xfrm>
          <a:off x="7861300" y="6765163"/>
          <a:ext cx="889000" cy="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28321</xdr:rowOff>
    </xdr:from>
    <xdr:to>
      <xdr:col>36</xdr:col>
      <xdr:colOff>165100</xdr:colOff>
      <xdr:row>39</xdr:row>
      <xdr:rowOff>129921</xdr:rowOff>
    </xdr:to>
    <xdr:sp macro="" textlink="">
      <xdr:nvSpPr>
        <xdr:cNvPr id="136" name="楕円 135">
          <a:extLst>
            <a:ext uri="{FF2B5EF4-FFF2-40B4-BE49-F238E27FC236}">
              <a16:creationId xmlns:a16="http://schemas.microsoft.com/office/drawing/2014/main" id="{0EBC2705-9381-4DFF-8781-A9E79148F0ED}"/>
            </a:ext>
          </a:extLst>
        </xdr:cNvPr>
        <xdr:cNvSpPr/>
      </xdr:nvSpPr>
      <xdr:spPr>
        <a:xfrm>
          <a:off x="6921500" y="671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78613</xdr:rowOff>
    </xdr:from>
    <xdr:to>
      <xdr:col>41</xdr:col>
      <xdr:colOff>50800</xdr:colOff>
      <xdr:row>39</xdr:row>
      <xdr:rowOff>79121</xdr:rowOff>
    </xdr:to>
    <xdr:cxnSp macro="">
      <xdr:nvCxnSpPr>
        <xdr:cNvPr id="137" name="直線コネクタ 136">
          <a:extLst>
            <a:ext uri="{FF2B5EF4-FFF2-40B4-BE49-F238E27FC236}">
              <a16:creationId xmlns:a16="http://schemas.microsoft.com/office/drawing/2014/main" id="{6FACF488-51B8-426B-A573-48874B90F65F}"/>
            </a:ext>
          </a:extLst>
        </xdr:cNvPr>
        <xdr:cNvCxnSpPr/>
      </xdr:nvCxnSpPr>
      <xdr:spPr>
        <a:xfrm flipV="1">
          <a:off x="6972300" y="6765163"/>
          <a:ext cx="8890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10685</xdr:rowOff>
    </xdr:from>
    <xdr:ext cx="469744" cy="259045"/>
    <xdr:sp macro="" textlink="">
      <xdr:nvSpPr>
        <xdr:cNvPr id="138" name="n_1aveValue【道路】&#10;一人当たり延長">
          <a:extLst>
            <a:ext uri="{FF2B5EF4-FFF2-40B4-BE49-F238E27FC236}">
              <a16:creationId xmlns:a16="http://schemas.microsoft.com/office/drawing/2014/main" id="{96939FF6-67E2-44C8-8E76-3A00C42FC498}"/>
            </a:ext>
          </a:extLst>
        </xdr:cNvPr>
        <xdr:cNvSpPr txBox="1"/>
      </xdr:nvSpPr>
      <xdr:spPr>
        <a:xfrm>
          <a:off x="9391727" y="686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12336</xdr:rowOff>
    </xdr:from>
    <xdr:ext cx="469744" cy="259045"/>
    <xdr:sp macro="" textlink="">
      <xdr:nvSpPr>
        <xdr:cNvPr id="139" name="n_2aveValue【道路】&#10;一人当たり延長">
          <a:extLst>
            <a:ext uri="{FF2B5EF4-FFF2-40B4-BE49-F238E27FC236}">
              <a16:creationId xmlns:a16="http://schemas.microsoft.com/office/drawing/2014/main" id="{1DE25ED3-34AB-4299-9B48-1F55625E1893}"/>
            </a:ext>
          </a:extLst>
        </xdr:cNvPr>
        <xdr:cNvSpPr txBox="1"/>
      </xdr:nvSpPr>
      <xdr:spPr>
        <a:xfrm>
          <a:off x="8515427" y="6870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10812</xdr:rowOff>
    </xdr:from>
    <xdr:ext cx="469744" cy="259045"/>
    <xdr:sp macro="" textlink="">
      <xdr:nvSpPr>
        <xdr:cNvPr id="140" name="n_3aveValue【道路】&#10;一人当たり延長">
          <a:extLst>
            <a:ext uri="{FF2B5EF4-FFF2-40B4-BE49-F238E27FC236}">
              <a16:creationId xmlns:a16="http://schemas.microsoft.com/office/drawing/2014/main" id="{A956BA00-67E9-42B9-BB16-F36FA91BA36B}"/>
            </a:ext>
          </a:extLst>
        </xdr:cNvPr>
        <xdr:cNvSpPr txBox="1"/>
      </xdr:nvSpPr>
      <xdr:spPr>
        <a:xfrm>
          <a:off x="7626427" y="6868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12209</xdr:rowOff>
    </xdr:from>
    <xdr:ext cx="469744" cy="259045"/>
    <xdr:sp macro="" textlink="">
      <xdr:nvSpPr>
        <xdr:cNvPr id="141" name="n_4aveValue【道路】&#10;一人当たり延長">
          <a:extLst>
            <a:ext uri="{FF2B5EF4-FFF2-40B4-BE49-F238E27FC236}">
              <a16:creationId xmlns:a16="http://schemas.microsoft.com/office/drawing/2014/main" id="{97F9853D-3BA8-4460-8235-3DD0B505A7DF}"/>
            </a:ext>
          </a:extLst>
        </xdr:cNvPr>
        <xdr:cNvSpPr txBox="1"/>
      </xdr:nvSpPr>
      <xdr:spPr>
        <a:xfrm>
          <a:off x="6737427" y="6870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141495</xdr:rowOff>
    </xdr:from>
    <xdr:ext cx="469744" cy="259045"/>
    <xdr:sp macro="" textlink="">
      <xdr:nvSpPr>
        <xdr:cNvPr id="142" name="n_1mainValue【道路】&#10;一人当たり延長">
          <a:extLst>
            <a:ext uri="{FF2B5EF4-FFF2-40B4-BE49-F238E27FC236}">
              <a16:creationId xmlns:a16="http://schemas.microsoft.com/office/drawing/2014/main" id="{4EE13392-5221-48EB-B0BD-C7C7BE67EDB6}"/>
            </a:ext>
          </a:extLst>
        </xdr:cNvPr>
        <xdr:cNvSpPr txBox="1"/>
      </xdr:nvSpPr>
      <xdr:spPr>
        <a:xfrm>
          <a:off x="9391727" y="6485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147337</xdr:rowOff>
    </xdr:from>
    <xdr:ext cx="469744" cy="259045"/>
    <xdr:sp macro="" textlink="">
      <xdr:nvSpPr>
        <xdr:cNvPr id="143" name="n_2mainValue【道路】&#10;一人当たり延長">
          <a:extLst>
            <a:ext uri="{FF2B5EF4-FFF2-40B4-BE49-F238E27FC236}">
              <a16:creationId xmlns:a16="http://schemas.microsoft.com/office/drawing/2014/main" id="{B09474FB-F2A6-486E-A070-7E408B2C822C}"/>
            </a:ext>
          </a:extLst>
        </xdr:cNvPr>
        <xdr:cNvSpPr txBox="1"/>
      </xdr:nvSpPr>
      <xdr:spPr>
        <a:xfrm>
          <a:off x="8515427" y="649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145940</xdr:rowOff>
    </xdr:from>
    <xdr:ext cx="469744" cy="259045"/>
    <xdr:sp macro="" textlink="">
      <xdr:nvSpPr>
        <xdr:cNvPr id="144" name="n_3mainValue【道路】&#10;一人当たり延長">
          <a:extLst>
            <a:ext uri="{FF2B5EF4-FFF2-40B4-BE49-F238E27FC236}">
              <a16:creationId xmlns:a16="http://schemas.microsoft.com/office/drawing/2014/main" id="{D70BD5B7-7E96-41EC-AE69-3879A04FEF86}"/>
            </a:ext>
          </a:extLst>
        </xdr:cNvPr>
        <xdr:cNvSpPr txBox="1"/>
      </xdr:nvSpPr>
      <xdr:spPr>
        <a:xfrm>
          <a:off x="7626427" y="648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146448</xdr:rowOff>
    </xdr:from>
    <xdr:ext cx="469744" cy="259045"/>
    <xdr:sp macro="" textlink="">
      <xdr:nvSpPr>
        <xdr:cNvPr id="145" name="n_4mainValue【道路】&#10;一人当たり延長">
          <a:extLst>
            <a:ext uri="{FF2B5EF4-FFF2-40B4-BE49-F238E27FC236}">
              <a16:creationId xmlns:a16="http://schemas.microsoft.com/office/drawing/2014/main" id="{D7865D58-7102-4318-B849-A1BC1839C1FD}"/>
            </a:ext>
          </a:extLst>
        </xdr:cNvPr>
        <xdr:cNvSpPr txBox="1"/>
      </xdr:nvSpPr>
      <xdr:spPr>
        <a:xfrm>
          <a:off x="6737427" y="649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807EC53E-D20E-40E2-8855-10EEDE57881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C693C971-556A-42E3-9BAE-9FB852905C59}"/>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70279C2-7436-4A1A-BB22-65948BEAB0FE}"/>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D76324A8-E772-44B9-80A7-B43D02A964E7}"/>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322E9C10-3A67-44A7-8679-A73BF7CD16DD}"/>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B9C61BD2-DD58-4912-8016-CBA7983B418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55A90F3-7265-42EB-AD48-4B17E6C94F61}"/>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125C4AAA-9476-4D93-8F01-C9391901FFE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A6C02781-4B23-46E2-BB85-FF0495A6E4A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84487DD5-D04C-413C-98D1-B444EC76856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5B67A89A-EA7A-402F-950D-0909CB3E4A5B}"/>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D3A45142-681C-45D8-BF83-AC4ED419B846}"/>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8" name="テキスト ボックス 157">
          <a:extLst>
            <a:ext uri="{FF2B5EF4-FFF2-40B4-BE49-F238E27FC236}">
              <a16:creationId xmlns:a16="http://schemas.microsoft.com/office/drawing/2014/main" id="{4CA00CFD-E64A-4E10-B1DB-7197A3FE5077}"/>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E75CC53B-5EBD-4854-AA73-C02D282A74BD}"/>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AC74E63E-98E9-4931-B578-4B82822765F1}"/>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F3F338F6-B863-48DA-A168-05166F8D99BD}"/>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EC869D35-0B36-4886-9CB1-712EEB7A5FA3}"/>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0CFBCD12-2A60-4195-AD6D-0F06DFAD499F}"/>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B4794BDF-5320-4E64-9DF3-79760B3C5547}"/>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BF8B19C5-6BA6-4A48-9771-2EC2CDF0BBD8}"/>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6" name="テキスト ボックス 165">
          <a:extLst>
            <a:ext uri="{FF2B5EF4-FFF2-40B4-BE49-F238E27FC236}">
              <a16:creationId xmlns:a16="http://schemas.microsoft.com/office/drawing/2014/main" id="{605E371F-5FC6-4B4B-97C1-19213B403ED1}"/>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12F7BC7D-561C-4F86-B99C-B27C9FC653BA}"/>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8" name="【橋りょう・トンネル】&#10;有形固定資産減価償却率グラフ枠">
          <a:extLst>
            <a:ext uri="{FF2B5EF4-FFF2-40B4-BE49-F238E27FC236}">
              <a16:creationId xmlns:a16="http://schemas.microsoft.com/office/drawing/2014/main" id="{FF6A1E0C-77BA-4C91-8E31-34BA74C5CAF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64770</xdr:rowOff>
    </xdr:from>
    <xdr:to>
      <xdr:col>24</xdr:col>
      <xdr:colOff>62865</xdr:colOff>
      <xdr:row>63</xdr:row>
      <xdr:rowOff>140970</xdr:rowOff>
    </xdr:to>
    <xdr:cxnSp macro="">
      <xdr:nvCxnSpPr>
        <xdr:cNvPr id="169" name="直線コネクタ 168">
          <a:extLst>
            <a:ext uri="{FF2B5EF4-FFF2-40B4-BE49-F238E27FC236}">
              <a16:creationId xmlns:a16="http://schemas.microsoft.com/office/drawing/2014/main" id="{F44DCC1F-37AB-4548-9D9A-D37AA02C7EAC}"/>
            </a:ext>
          </a:extLst>
        </xdr:cNvPr>
        <xdr:cNvCxnSpPr/>
      </xdr:nvCxnSpPr>
      <xdr:spPr>
        <a:xfrm flipV="1">
          <a:off x="4634865" y="966597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144797</xdr:rowOff>
    </xdr:from>
    <xdr:ext cx="405111" cy="259045"/>
    <xdr:sp macro="" textlink="">
      <xdr:nvSpPr>
        <xdr:cNvPr id="170" name="【橋りょう・トンネル】&#10;有形固定資産減価償却率最小値テキスト">
          <a:extLst>
            <a:ext uri="{FF2B5EF4-FFF2-40B4-BE49-F238E27FC236}">
              <a16:creationId xmlns:a16="http://schemas.microsoft.com/office/drawing/2014/main" id="{444C12D3-5A46-4CCA-8800-8028ACC51F0D}"/>
            </a:ext>
          </a:extLst>
        </xdr:cNvPr>
        <xdr:cNvSpPr txBox="1"/>
      </xdr:nvSpPr>
      <xdr:spPr>
        <a:xfrm>
          <a:off x="4673600" y="1094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140970</xdr:rowOff>
    </xdr:from>
    <xdr:to>
      <xdr:col>24</xdr:col>
      <xdr:colOff>152400</xdr:colOff>
      <xdr:row>63</xdr:row>
      <xdr:rowOff>140970</xdr:rowOff>
    </xdr:to>
    <xdr:cxnSp macro="">
      <xdr:nvCxnSpPr>
        <xdr:cNvPr id="171" name="直線コネクタ 170">
          <a:extLst>
            <a:ext uri="{FF2B5EF4-FFF2-40B4-BE49-F238E27FC236}">
              <a16:creationId xmlns:a16="http://schemas.microsoft.com/office/drawing/2014/main" id="{183029B8-7F2E-4865-99CD-8C08C07E585B}"/>
            </a:ext>
          </a:extLst>
        </xdr:cNvPr>
        <xdr:cNvCxnSpPr/>
      </xdr:nvCxnSpPr>
      <xdr:spPr>
        <a:xfrm>
          <a:off x="4546600" y="1094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11447</xdr:rowOff>
    </xdr:from>
    <xdr:ext cx="340478" cy="259045"/>
    <xdr:sp macro="" textlink="">
      <xdr:nvSpPr>
        <xdr:cNvPr id="172" name="【橋りょう・トンネル】&#10;有形固定資産減価償却率最大値テキスト">
          <a:extLst>
            <a:ext uri="{FF2B5EF4-FFF2-40B4-BE49-F238E27FC236}">
              <a16:creationId xmlns:a16="http://schemas.microsoft.com/office/drawing/2014/main" id="{9B7A0843-D777-4433-8C79-A05F7E98A8B1}"/>
            </a:ext>
          </a:extLst>
        </xdr:cNvPr>
        <xdr:cNvSpPr txBox="1"/>
      </xdr:nvSpPr>
      <xdr:spPr>
        <a:xfrm>
          <a:off x="4673600" y="94411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64770</xdr:rowOff>
    </xdr:from>
    <xdr:to>
      <xdr:col>24</xdr:col>
      <xdr:colOff>152400</xdr:colOff>
      <xdr:row>56</xdr:row>
      <xdr:rowOff>64770</xdr:rowOff>
    </xdr:to>
    <xdr:cxnSp macro="">
      <xdr:nvCxnSpPr>
        <xdr:cNvPr id="173" name="直線コネクタ 172">
          <a:extLst>
            <a:ext uri="{FF2B5EF4-FFF2-40B4-BE49-F238E27FC236}">
              <a16:creationId xmlns:a16="http://schemas.microsoft.com/office/drawing/2014/main" id="{CA4027C0-8522-4A14-8E92-B1F56081D91E}"/>
            </a:ext>
          </a:extLst>
        </xdr:cNvPr>
        <xdr:cNvCxnSpPr/>
      </xdr:nvCxnSpPr>
      <xdr:spPr>
        <a:xfrm>
          <a:off x="4546600" y="966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74947</xdr:rowOff>
    </xdr:from>
    <xdr:ext cx="405111" cy="259045"/>
    <xdr:sp macro="" textlink="">
      <xdr:nvSpPr>
        <xdr:cNvPr id="174" name="【橋りょう・トンネル】&#10;有形固定資産減価償却率平均値テキスト">
          <a:extLst>
            <a:ext uri="{FF2B5EF4-FFF2-40B4-BE49-F238E27FC236}">
              <a16:creationId xmlns:a16="http://schemas.microsoft.com/office/drawing/2014/main" id="{B26F6F23-CAA1-4A30-A577-9F23832A4E97}"/>
            </a:ext>
          </a:extLst>
        </xdr:cNvPr>
        <xdr:cNvSpPr txBox="1"/>
      </xdr:nvSpPr>
      <xdr:spPr>
        <a:xfrm>
          <a:off x="4673600" y="10533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52070</xdr:rowOff>
    </xdr:from>
    <xdr:to>
      <xdr:col>24</xdr:col>
      <xdr:colOff>114300</xdr:colOff>
      <xdr:row>62</xdr:row>
      <xdr:rowOff>153670</xdr:rowOff>
    </xdr:to>
    <xdr:sp macro="" textlink="">
      <xdr:nvSpPr>
        <xdr:cNvPr id="175" name="フローチャート: 判断 174">
          <a:extLst>
            <a:ext uri="{FF2B5EF4-FFF2-40B4-BE49-F238E27FC236}">
              <a16:creationId xmlns:a16="http://schemas.microsoft.com/office/drawing/2014/main" id="{81EE6BF3-B621-4CF7-A9D9-8FD4753E4C50}"/>
            </a:ext>
          </a:extLst>
        </xdr:cNvPr>
        <xdr:cNvSpPr/>
      </xdr:nvSpPr>
      <xdr:spPr>
        <a:xfrm>
          <a:off x="45847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62</xdr:row>
      <xdr:rowOff>27305</xdr:rowOff>
    </xdr:from>
    <xdr:to>
      <xdr:col>20</xdr:col>
      <xdr:colOff>38100</xdr:colOff>
      <xdr:row>62</xdr:row>
      <xdr:rowOff>128905</xdr:rowOff>
    </xdr:to>
    <xdr:sp macro="" textlink="">
      <xdr:nvSpPr>
        <xdr:cNvPr id="176" name="フローチャート: 判断 175">
          <a:extLst>
            <a:ext uri="{FF2B5EF4-FFF2-40B4-BE49-F238E27FC236}">
              <a16:creationId xmlns:a16="http://schemas.microsoft.com/office/drawing/2014/main" id="{77EB170E-A871-449C-8FBD-3BBF65A291F5}"/>
            </a:ext>
          </a:extLst>
        </xdr:cNvPr>
        <xdr:cNvSpPr/>
      </xdr:nvSpPr>
      <xdr:spPr>
        <a:xfrm>
          <a:off x="3746500" y="1065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6350</xdr:rowOff>
    </xdr:from>
    <xdr:to>
      <xdr:col>15</xdr:col>
      <xdr:colOff>101600</xdr:colOff>
      <xdr:row>62</xdr:row>
      <xdr:rowOff>107950</xdr:rowOff>
    </xdr:to>
    <xdr:sp macro="" textlink="">
      <xdr:nvSpPr>
        <xdr:cNvPr id="177" name="フローチャート: 判断 176">
          <a:extLst>
            <a:ext uri="{FF2B5EF4-FFF2-40B4-BE49-F238E27FC236}">
              <a16:creationId xmlns:a16="http://schemas.microsoft.com/office/drawing/2014/main" id="{016D6751-B9C7-4A9B-8C4F-16A6113F5BBF}"/>
            </a:ext>
          </a:extLst>
        </xdr:cNvPr>
        <xdr:cNvSpPr/>
      </xdr:nvSpPr>
      <xdr:spPr>
        <a:xfrm>
          <a:off x="2857500" y="1063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149225</xdr:rowOff>
    </xdr:from>
    <xdr:to>
      <xdr:col>10</xdr:col>
      <xdr:colOff>165100</xdr:colOff>
      <xdr:row>62</xdr:row>
      <xdr:rowOff>79375</xdr:rowOff>
    </xdr:to>
    <xdr:sp macro="" textlink="">
      <xdr:nvSpPr>
        <xdr:cNvPr id="178" name="フローチャート: 判断 177">
          <a:extLst>
            <a:ext uri="{FF2B5EF4-FFF2-40B4-BE49-F238E27FC236}">
              <a16:creationId xmlns:a16="http://schemas.microsoft.com/office/drawing/2014/main" id="{102B5C62-36D5-4C94-A88B-DAFDF92366D1}"/>
            </a:ext>
          </a:extLst>
        </xdr:cNvPr>
        <xdr:cNvSpPr/>
      </xdr:nvSpPr>
      <xdr:spPr>
        <a:xfrm>
          <a:off x="19685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126365</xdr:rowOff>
    </xdr:from>
    <xdr:to>
      <xdr:col>6</xdr:col>
      <xdr:colOff>38100</xdr:colOff>
      <xdr:row>62</xdr:row>
      <xdr:rowOff>56515</xdr:rowOff>
    </xdr:to>
    <xdr:sp macro="" textlink="">
      <xdr:nvSpPr>
        <xdr:cNvPr id="179" name="フローチャート: 判断 178">
          <a:extLst>
            <a:ext uri="{FF2B5EF4-FFF2-40B4-BE49-F238E27FC236}">
              <a16:creationId xmlns:a16="http://schemas.microsoft.com/office/drawing/2014/main" id="{61CB3A25-C1CF-4E90-BA64-8F2FDC473821}"/>
            </a:ext>
          </a:extLst>
        </xdr:cNvPr>
        <xdr:cNvSpPr/>
      </xdr:nvSpPr>
      <xdr:spPr>
        <a:xfrm>
          <a:off x="1079500" y="10584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36BF3A45-D912-40CB-AA75-B28F9B331DFD}"/>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BFC32D88-3DC3-4F79-BDF7-CBBC2D3C739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23048C42-3DD6-4A5B-9612-B00E4B5E3EDC}"/>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DAD34352-86B4-46E3-8169-43D5606BB89A}"/>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4FE499D3-4E8B-44F5-B5CB-B771A36EBF26}"/>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90170</xdr:rowOff>
    </xdr:from>
    <xdr:to>
      <xdr:col>24</xdr:col>
      <xdr:colOff>114300</xdr:colOff>
      <xdr:row>64</xdr:row>
      <xdr:rowOff>20320</xdr:rowOff>
    </xdr:to>
    <xdr:sp macro="" textlink="">
      <xdr:nvSpPr>
        <xdr:cNvPr id="185" name="楕円 184">
          <a:extLst>
            <a:ext uri="{FF2B5EF4-FFF2-40B4-BE49-F238E27FC236}">
              <a16:creationId xmlns:a16="http://schemas.microsoft.com/office/drawing/2014/main" id="{F93ECB62-DCFE-4BBC-8498-DB876E753EBA}"/>
            </a:ext>
          </a:extLst>
        </xdr:cNvPr>
        <xdr:cNvSpPr/>
      </xdr:nvSpPr>
      <xdr:spPr>
        <a:xfrm>
          <a:off x="4584700" y="1089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5097</xdr:rowOff>
    </xdr:from>
    <xdr:ext cx="405111" cy="259045"/>
    <xdr:sp macro="" textlink="">
      <xdr:nvSpPr>
        <xdr:cNvPr id="186" name="【橋りょう・トンネル】&#10;有形固定資産減価償却率該当値テキスト">
          <a:extLst>
            <a:ext uri="{FF2B5EF4-FFF2-40B4-BE49-F238E27FC236}">
              <a16:creationId xmlns:a16="http://schemas.microsoft.com/office/drawing/2014/main" id="{DA5D54F1-4331-4494-A410-985363735A5F}"/>
            </a:ext>
          </a:extLst>
        </xdr:cNvPr>
        <xdr:cNvSpPr txBox="1"/>
      </xdr:nvSpPr>
      <xdr:spPr>
        <a:xfrm>
          <a:off x="4673600" y="1080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55880</xdr:rowOff>
    </xdr:from>
    <xdr:to>
      <xdr:col>20</xdr:col>
      <xdr:colOff>38100</xdr:colOff>
      <xdr:row>63</xdr:row>
      <xdr:rowOff>157480</xdr:rowOff>
    </xdr:to>
    <xdr:sp macro="" textlink="">
      <xdr:nvSpPr>
        <xdr:cNvPr id="187" name="楕円 186">
          <a:extLst>
            <a:ext uri="{FF2B5EF4-FFF2-40B4-BE49-F238E27FC236}">
              <a16:creationId xmlns:a16="http://schemas.microsoft.com/office/drawing/2014/main" id="{F5DB3219-AC17-4EE5-BED7-40136B0BC014}"/>
            </a:ext>
          </a:extLst>
        </xdr:cNvPr>
        <xdr:cNvSpPr/>
      </xdr:nvSpPr>
      <xdr:spPr>
        <a:xfrm>
          <a:off x="3746500" y="1085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106680</xdr:rowOff>
    </xdr:from>
    <xdr:to>
      <xdr:col>24</xdr:col>
      <xdr:colOff>63500</xdr:colOff>
      <xdr:row>63</xdr:row>
      <xdr:rowOff>140970</xdr:rowOff>
    </xdr:to>
    <xdr:cxnSp macro="">
      <xdr:nvCxnSpPr>
        <xdr:cNvPr id="188" name="直線コネクタ 187">
          <a:extLst>
            <a:ext uri="{FF2B5EF4-FFF2-40B4-BE49-F238E27FC236}">
              <a16:creationId xmlns:a16="http://schemas.microsoft.com/office/drawing/2014/main" id="{11734DE1-33AD-44F8-94A9-8D310477D6FB}"/>
            </a:ext>
          </a:extLst>
        </xdr:cNvPr>
        <xdr:cNvCxnSpPr/>
      </xdr:nvCxnSpPr>
      <xdr:spPr>
        <a:xfrm>
          <a:off x="3797300" y="1090803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29210</xdr:rowOff>
    </xdr:from>
    <xdr:to>
      <xdr:col>15</xdr:col>
      <xdr:colOff>101600</xdr:colOff>
      <xdr:row>63</xdr:row>
      <xdr:rowOff>130810</xdr:rowOff>
    </xdr:to>
    <xdr:sp macro="" textlink="">
      <xdr:nvSpPr>
        <xdr:cNvPr id="189" name="楕円 188">
          <a:extLst>
            <a:ext uri="{FF2B5EF4-FFF2-40B4-BE49-F238E27FC236}">
              <a16:creationId xmlns:a16="http://schemas.microsoft.com/office/drawing/2014/main" id="{4068D803-62C8-48EE-BF61-B4F89985B5A5}"/>
            </a:ext>
          </a:extLst>
        </xdr:cNvPr>
        <xdr:cNvSpPr/>
      </xdr:nvSpPr>
      <xdr:spPr>
        <a:xfrm>
          <a:off x="2857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80010</xdr:rowOff>
    </xdr:from>
    <xdr:to>
      <xdr:col>19</xdr:col>
      <xdr:colOff>177800</xdr:colOff>
      <xdr:row>63</xdr:row>
      <xdr:rowOff>106680</xdr:rowOff>
    </xdr:to>
    <xdr:cxnSp macro="">
      <xdr:nvCxnSpPr>
        <xdr:cNvPr id="190" name="直線コネクタ 189">
          <a:extLst>
            <a:ext uri="{FF2B5EF4-FFF2-40B4-BE49-F238E27FC236}">
              <a16:creationId xmlns:a16="http://schemas.microsoft.com/office/drawing/2014/main" id="{62527CFA-818B-4C4A-95FE-EB26B4B0BE1C}"/>
            </a:ext>
          </a:extLst>
        </xdr:cNvPr>
        <xdr:cNvCxnSpPr/>
      </xdr:nvCxnSpPr>
      <xdr:spPr>
        <a:xfrm>
          <a:off x="2908300" y="1088136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2540</xdr:rowOff>
    </xdr:from>
    <xdr:to>
      <xdr:col>10</xdr:col>
      <xdr:colOff>165100</xdr:colOff>
      <xdr:row>63</xdr:row>
      <xdr:rowOff>104140</xdr:rowOff>
    </xdr:to>
    <xdr:sp macro="" textlink="">
      <xdr:nvSpPr>
        <xdr:cNvPr id="191" name="楕円 190">
          <a:extLst>
            <a:ext uri="{FF2B5EF4-FFF2-40B4-BE49-F238E27FC236}">
              <a16:creationId xmlns:a16="http://schemas.microsoft.com/office/drawing/2014/main" id="{04740257-C795-4B8E-BB3A-F2A275EDF617}"/>
            </a:ext>
          </a:extLst>
        </xdr:cNvPr>
        <xdr:cNvSpPr/>
      </xdr:nvSpPr>
      <xdr:spPr>
        <a:xfrm>
          <a:off x="1968500" y="1080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53340</xdr:rowOff>
    </xdr:from>
    <xdr:to>
      <xdr:col>15</xdr:col>
      <xdr:colOff>50800</xdr:colOff>
      <xdr:row>63</xdr:row>
      <xdr:rowOff>80010</xdr:rowOff>
    </xdr:to>
    <xdr:cxnSp macro="">
      <xdr:nvCxnSpPr>
        <xdr:cNvPr id="192" name="直線コネクタ 191">
          <a:extLst>
            <a:ext uri="{FF2B5EF4-FFF2-40B4-BE49-F238E27FC236}">
              <a16:creationId xmlns:a16="http://schemas.microsoft.com/office/drawing/2014/main" id="{5133AE02-9966-45BD-8F7F-FB4BA1C79BFD}"/>
            </a:ext>
          </a:extLst>
        </xdr:cNvPr>
        <xdr:cNvCxnSpPr/>
      </xdr:nvCxnSpPr>
      <xdr:spPr>
        <a:xfrm>
          <a:off x="2019300" y="1085469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141605</xdr:rowOff>
    </xdr:from>
    <xdr:to>
      <xdr:col>6</xdr:col>
      <xdr:colOff>38100</xdr:colOff>
      <xdr:row>63</xdr:row>
      <xdr:rowOff>71755</xdr:rowOff>
    </xdr:to>
    <xdr:sp macro="" textlink="">
      <xdr:nvSpPr>
        <xdr:cNvPr id="193" name="楕円 192">
          <a:extLst>
            <a:ext uri="{FF2B5EF4-FFF2-40B4-BE49-F238E27FC236}">
              <a16:creationId xmlns:a16="http://schemas.microsoft.com/office/drawing/2014/main" id="{C6C03F34-DA90-4302-BF1C-3E84D634B0C3}"/>
            </a:ext>
          </a:extLst>
        </xdr:cNvPr>
        <xdr:cNvSpPr/>
      </xdr:nvSpPr>
      <xdr:spPr>
        <a:xfrm>
          <a:off x="1079500" y="1077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20955</xdr:rowOff>
    </xdr:from>
    <xdr:to>
      <xdr:col>10</xdr:col>
      <xdr:colOff>114300</xdr:colOff>
      <xdr:row>63</xdr:row>
      <xdr:rowOff>53340</xdr:rowOff>
    </xdr:to>
    <xdr:cxnSp macro="">
      <xdr:nvCxnSpPr>
        <xdr:cNvPr id="194" name="直線コネクタ 193">
          <a:extLst>
            <a:ext uri="{FF2B5EF4-FFF2-40B4-BE49-F238E27FC236}">
              <a16:creationId xmlns:a16="http://schemas.microsoft.com/office/drawing/2014/main" id="{2F39767E-0BC3-43B3-8DEA-BBD4A17C7691}"/>
            </a:ext>
          </a:extLst>
        </xdr:cNvPr>
        <xdr:cNvCxnSpPr/>
      </xdr:nvCxnSpPr>
      <xdr:spPr>
        <a:xfrm>
          <a:off x="1130300" y="1082230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145432</xdr:rowOff>
    </xdr:from>
    <xdr:ext cx="405111" cy="259045"/>
    <xdr:sp macro="" textlink="">
      <xdr:nvSpPr>
        <xdr:cNvPr id="195" name="n_1aveValue【橋りょう・トンネル】&#10;有形固定資産減価償却率">
          <a:extLst>
            <a:ext uri="{FF2B5EF4-FFF2-40B4-BE49-F238E27FC236}">
              <a16:creationId xmlns:a16="http://schemas.microsoft.com/office/drawing/2014/main" id="{C09FBA39-2460-4ABA-853F-1F93CC6370F3}"/>
            </a:ext>
          </a:extLst>
        </xdr:cNvPr>
        <xdr:cNvSpPr txBox="1"/>
      </xdr:nvSpPr>
      <xdr:spPr>
        <a:xfrm>
          <a:off x="3582044" y="10432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124477</xdr:rowOff>
    </xdr:from>
    <xdr:ext cx="405111" cy="259045"/>
    <xdr:sp macro="" textlink="">
      <xdr:nvSpPr>
        <xdr:cNvPr id="196" name="n_2aveValue【橋りょう・トンネル】&#10;有形固定資産減価償却率">
          <a:extLst>
            <a:ext uri="{FF2B5EF4-FFF2-40B4-BE49-F238E27FC236}">
              <a16:creationId xmlns:a16="http://schemas.microsoft.com/office/drawing/2014/main" id="{B8D7D74F-088C-413E-8591-9B2DDAB6C1C2}"/>
            </a:ext>
          </a:extLst>
        </xdr:cNvPr>
        <xdr:cNvSpPr txBox="1"/>
      </xdr:nvSpPr>
      <xdr:spPr>
        <a:xfrm>
          <a:off x="2705744" y="10411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95902</xdr:rowOff>
    </xdr:from>
    <xdr:ext cx="405111" cy="259045"/>
    <xdr:sp macro="" textlink="">
      <xdr:nvSpPr>
        <xdr:cNvPr id="197" name="n_3aveValue【橋りょう・トンネル】&#10;有形固定資産減価償却率">
          <a:extLst>
            <a:ext uri="{FF2B5EF4-FFF2-40B4-BE49-F238E27FC236}">
              <a16:creationId xmlns:a16="http://schemas.microsoft.com/office/drawing/2014/main" id="{E197ADDA-95A6-452A-AD72-C630835C015A}"/>
            </a:ext>
          </a:extLst>
        </xdr:cNvPr>
        <xdr:cNvSpPr txBox="1"/>
      </xdr:nvSpPr>
      <xdr:spPr>
        <a:xfrm>
          <a:off x="1816744" y="10382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73042</xdr:rowOff>
    </xdr:from>
    <xdr:ext cx="405111" cy="259045"/>
    <xdr:sp macro="" textlink="">
      <xdr:nvSpPr>
        <xdr:cNvPr id="198" name="n_4aveValue【橋りょう・トンネル】&#10;有形固定資産減価償却率">
          <a:extLst>
            <a:ext uri="{FF2B5EF4-FFF2-40B4-BE49-F238E27FC236}">
              <a16:creationId xmlns:a16="http://schemas.microsoft.com/office/drawing/2014/main" id="{B5AA3281-B9DF-4AF5-99C4-6C6B8D364526}"/>
            </a:ext>
          </a:extLst>
        </xdr:cNvPr>
        <xdr:cNvSpPr txBox="1"/>
      </xdr:nvSpPr>
      <xdr:spPr>
        <a:xfrm>
          <a:off x="927744" y="10360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148607</xdr:rowOff>
    </xdr:from>
    <xdr:ext cx="405111" cy="259045"/>
    <xdr:sp macro="" textlink="">
      <xdr:nvSpPr>
        <xdr:cNvPr id="199" name="n_1mainValue【橋りょう・トンネル】&#10;有形固定資産減価償却率">
          <a:extLst>
            <a:ext uri="{FF2B5EF4-FFF2-40B4-BE49-F238E27FC236}">
              <a16:creationId xmlns:a16="http://schemas.microsoft.com/office/drawing/2014/main" id="{791783E2-1699-4C01-B55E-CD248A49C309}"/>
            </a:ext>
          </a:extLst>
        </xdr:cNvPr>
        <xdr:cNvSpPr txBox="1"/>
      </xdr:nvSpPr>
      <xdr:spPr>
        <a:xfrm>
          <a:off x="3582044" y="1094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121937</xdr:rowOff>
    </xdr:from>
    <xdr:ext cx="405111" cy="259045"/>
    <xdr:sp macro="" textlink="">
      <xdr:nvSpPr>
        <xdr:cNvPr id="200" name="n_2mainValue【橋りょう・トンネル】&#10;有形固定資産減価償却率">
          <a:extLst>
            <a:ext uri="{FF2B5EF4-FFF2-40B4-BE49-F238E27FC236}">
              <a16:creationId xmlns:a16="http://schemas.microsoft.com/office/drawing/2014/main" id="{3FAC19B5-5ECC-42B8-882B-177EB2B22A89}"/>
            </a:ext>
          </a:extLst>
        </xdr:cNvPr>
        <xdr:cNvSpPr txBox="1"/>
      </xdr:nvSpPr>
      <xdr:spPr>
        <a:xfrm>
          <a:off x="2705744" y="1092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95267</xdr:rowOff>
    </xdr:from>
    <xdr:ext cx="405111" cy="259045"/>
    <xdr:sp macro="" textlink="">
      <xdr:nvSpPr>
        <xdr:cNvPr id="201" name="n_3mainValue【橋りょう・トンネル】&#10;有形固定資産減価償却率">
          <a:extLst>
            <a:ext uri="{FF2B5EF4-FFF2-40B4-BE49-F238E27FC236}">
              <a16:creationId xmlns:a16="http://schemas.microsoft.com/office/drawing/2014/main" id="{84B79A8F-883B-4405-A95D-AB178514B8E2}"/>
            </a:ext>
          </a:extLst>
        </xdr:cNvPr>
        <xdr:cNvSpPr txBox="1"/>
      </xdr:nvSpPr>
      <xdr:spPr>
        <a:xfrm>
          <a:off x="1816744"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62882</xdr:rowOff>
    </xdr:from>
    <xdr:ext cx="405111" cy="259045"/>
    <xdr:sp macro="" textlink="">
      <xdr:nvSpPr>
        <xdr:cNvPr id="202" name="n_4mainValue【橋りょう・トンネル】&#10;有形固定資産減価償却率">
          <a:extLst>
            <a:ext uri="{FF2B5EF4-FFF2-40B4-BE49-F238E27FC236}">
              <a16:creationId xmlns:a16="http://schemas.microsoft.com/office/drawing/2014/main" id="{18FC4C37-631F-4E4B-9A69-B3244E400D49}"/>
            </a:ext>
          </a:extLst>
        </xdr:cNvPr>
        <xdr:cNvSpPr txBox="1"/>
      </xdr:nvSpPr>
      <xdr:spPr>
        <a:xfrm>
          <a:off x="927744" y="1086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48EF34F6-CA36-4920-A70F-97C412E11CEB}"/>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ED2DC50B-AD11-4596-A0F5-22658540AA56}"/>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B0047CBF-D75B-4C1B-9100-11E83CFB6EB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B84FC004-38AA-46FF-B54D-9868284FE1A5}"/>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7CC39052-9299-4ABF-A8D1-83E4217E7C99}"/>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C09B5846-087C-4FD2-B5CA-4CC35F518AE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2A8AD72F-8843-4976-A096-237A4BB2769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DE25E3DC-F788-4837-A0EC-8CE85092928B}"/>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42F1570B-2909-45C6-9F56-E2046255382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9AF2E4BB-23FA-4A96-B786-B8DD836EFE92}"/>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3" name="直線コネクタ 212">
          <a:extLst>
            <a:ext uri="{FF2B5EF4-FFF2-40B4-BE49-F238E27FC236}">
              <a16:creationId xmlns:a16="http://schemas.microsoft.com/office/drawing/2014/main" id="{CD10287E-F015-4E7B-8208-7335862F43AD}"/>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4" name="テキスト ボックス 213">
          <a:extLst>
            <a:ext uri="{FF2B5EF4-FFF2-40B4-BE49-F238E27FC236}">
              <a16:creationId xmlns:a16="http://schemas.microsoft.com/office/drawing/2014/main" id="{7A0653FC-AA54-4B5F-BAD1-C4E824BFAF82}"/>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5" name="直線コネクタ 214">
          <a:extLst>
            <a:ext uri="{FF2B5EF4-FFF2-40B4-BE49-F238E27FC236}">
              <a16:creationId xmlns:a16="http://schemas.microsoft.com/office/drawing/2014/main" id="{66B3DF58-8C79-47AD-838C-D074CE59271D}"/>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6" name="テキスト ボックス 215">
          <a:extLst>
            <a:ext uri="{FF2B5EF4-FFF2-40B4-BE49-F238E27FC236}">
              <a16:creationId xmlns:a16="http://schemas.microsoft.com/office/drawing/2014/main" id="{F7D3758D-9D0C-4DFB-9077-865049C9676A}"/>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7" name="直線コネクタ 216">
          <a:extLst>
            <a:ext uri="{FF2B5EF4-FFF2-40B4-BE49-F238E27FC236}">
              <a16:creationId xmlns:a16="http://schemas.microsoft.com/office/drawing/2014/main" id="{81858055-DA04-463A-A82A-DCA458B486E6}"/>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8" name="テキスト ボックス 217">
          <a:extLst>
            <a:ext uri="{FF2B5EF4-FFF2-40B4-BE49-F238E27FC236}">
              <a16:creationId xmlns:a16="http://schemas.microsoft.com/office/drawing/2014/main" id="{5FA995F3-33D5-48C3-82F6-E5DF0AB7FF68}"/>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9" name="直線コネクタ 218">
          <a:extLst>
            <a:ext uri="{FF2B5EF4-FFF2-40B4-BE49-F238E27FC236}">
              <a16:creationId xmlns:a16="http://schemas.microsoft.com/office/drawing/2014/main" id="{6E74A781-B098-488D-95C8-886FF5C7343A}"/>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0" name="テキスト ボックス 219">
          <a:extLst>
            <a:ext uri="{FF2B5EF4-FFF2-40B4-BE49-F238E27FC236}">
              <a16:creationId xmlns:a16="http://schemas.microsoft.com/office/drawing/2014/main" id="{46B6E089-3124-4F02-8C86-B09EF78A69DD}"/>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1" name="直線コネクタ 220">
          <a:extLst>
            <a:ext uri="{FF2B5EF4-FFF2-40B4-BE49-F238E27FC236}">
              <a16:creationId xmlns:a16="http://schemas.microsoft.com/office/drawing/2014/main" id="{0305F804-CA5A-47FB-8338-489964B32759}"/>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2" name="テキスト ボックス 221">
          <a:extLst>
            <a:ext uri="{FF2B5EF4-FFF2-40B4-BE49-F238E27FC236}">
              <a16:creationId xmlns:a16="http://schemas.microsoft.com/office/drawing/2014/main" id="{9DEB2187-594B-45A7-A18F-43C16767D676}"/>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3030D333-FA2D-4C92-BA60-1C23277C6C9C}"/>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4" name="テキスト ボックス 223">
          <a:extLst>
            <a:ext uri="{FF2B5EF4-FFF2-40B4-BE49-F238E27FC236}">
              <a16:creationId xmlns:a16="http://schemas.microsoft.com/office/drawing/2014/main" id="{2293DE9E-AC99-499A-8C25-D8BD85D26083}"/>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橋りょう・トンネル】&#10;一人当たり有形固定資産（償却資産）額グラフ枠">
          <a:extLst>
            <a:ext uri="{FF2B5EF4-FFF2-40B4-BE49-F238E27FC236}">
              <a16:creationId xmlns:a16="http://schemas.microsoft.com/office/drawing/2014/main" id="{1AB5A737-2F29-4F21-BF37-D19E0FE26371}"/>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166741</xdr:rowOff>
    </xdr:from>
    <xdr:to>
      <xdr:col>54</xdr:col>
      <xdr:colOff>189865</xdr:colOff>
      <xdr:row>64</xdr:row>
      <xdr:rowOff>29337</xdr:rowOff>
    </xdr:to>
    <xdr:cxnSp macro="">
      <xdr:nvCxnSpPr>
        <xdr:cNvPr id="226" name="直線コネクタ 225">
          <a:extLst>
            <a:ext uri="{FF2B5EF4-FFF2-40B4-BE49-F238E27FC236}">
              <a16:creationId xmlns:a16="http://schemas.microsoft.com/office/drawing/2014/main" id="{FD1DFCEE-C430-456D-AE35-1ACE6810B9F7}"/>
            </a:ext>
          </a:extLst>
        </xdr:cNvPr>
        <xdr:cNvCxnSpPr/>
      </xdr:nvCxnSpPr>
      <xdr:spPr>
        <a:xfrm flipV="1">
          <a:off x="10476865" y="9767941"/>
          <a:ext cx="0" cy="1234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33164</xdr:rowOff>
    </xdr:from>
    <xdr:ext cx="534377" cy="259045"/>
    <xdr:sp macro="" textlink="">
      <xdr:nvSpPr>
        <xdr:cNvPr id="227" name="【橋りょう・トンネル】&#10;一人当たり有形固定資産（償却資産）額最小値テキスト">
          <a:extLst>
            <a:ext uri="{FF2B5EF4-FFF2-40B4-BE49-F238E27FC236}">
              <a16:creationId xmlns:a16="http://schemas.microsoft.com/office/drawing/2014/main" id="{4DE346FE-7CDA-4EC5-9198-E63AAA3BCA3E}"/>
            </a:ext>
          </a:extLst>
        </xdr:cNvPr>
        <xdr:cNvSpPr txBox="1"/>
      </xdr:nvSpPr>
      <xdr:spPr>
        <a:xfrm>
          <a:off x="10515600" y="11005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29337</xdr:rowOff>
    </xdr:from>
    <xdr:to>
      <xdr:col>55</xdr:col>
      <xdr:colOff>88900</xdr:colOff>
      <xdr:row>64</xdr:row>
      <xdr:rowOff>29337</xdr:rowOff>
    </xdr:to>
    <xdr:cxnSp macro="">
      <xdr:nvCxnSpPr>
        <xdr:cNvPr id="228" name="直線コネクタ 227">
          <a:extLst>
            <a:ext uri="{FF2B5EF4-FFF2-40B4-BE49-F238E27FC236}">
              <a16:creationId xmlns:a16="http://schemas.microsoft.com/office/drawing/2014/main" id="{50BC2A9D-79F4-4A1E-8046-FD5967AD552E}"/>
            </a:ext>
          </a:extLst>
        </xdr:cNvPr>
        <xdr:cNvCxnSpPr/>
      </xdr:nvCxnSpPr>
      <xdr:spPr>
        <a:xfrm>
          <a:off x="10388600" y="11002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113418</xdr:rowOff>
    </xdr:from>
    <xdr:ext cx="599010" cy="259045"/>
    <xdr:sp macro="" textlink="">
      <xdr:nvSpPr>
        <xdr:cNvPr id="229" name="【橋りょう・トンネル】&#10;一人当たり有形固定資産（償却資産）額最大値テキスト">
          <a:extLst>
            <a:ext uri="{FF2B5EF4-FFF2-40B4-BE49-F238E27FC236}">
              <a16:creationId xmlns:a16="http://schemas.microsoft.com/office/drawing/2014/main" id="{F68399F2-D9D6-416D-A438-BB95171520FD}"/>
            </a:ext>
          </a:extLst>
        </xdr:cNvPr>
        <xdr:cNvSpPr txBox="1"/>
      </xdr:nvSpPr>
      <xdr:spPr>
        <a:xfrm>
          <a:off x="10515600" y="9543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166741</xdr:rowOff>
    </xdr:from>
    <xdr:to>
      <xdr:col>55</xdr:col>
      <xdr:colOff>88900</xdr:colOff>
      <xdr:row>56</xdr:row>
      <xdr:rowOff>166741</xdr:rowOff>
    </xdr:to>
    <xdr:cxnSp macro="">
      <xdr:nvCxnSpPr>
        <xdr:cNvPr id="230" name="直線コネクタ 229">
          <a:extLst>
            <a:ext uri="{FF2B5EF4-FFF2-40B4-BE49-F238E27FC236}">
              <a16:creationId xmlns:a16="http://schemas.microsoft.com/office/drawing/2014/main" id="{52A77528-A198-4818-AAF7-ABEA46CCB6AD}"/>
            </a:ext>
          </a:extLst>
        </xdr:cNvPr>
        <xdr:cNvCxnSpPr/>
      </xdr:nvCxnSpPr>
      <xdr:spPr>
        <a:xfrm>
          <a:off x="10388600" y="976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59045</xdr:rowOff>
    </xdr:from>
    <xdr:ext cx="599010" cy="259045"/>
    <xdr:sp macro="" textlink="">
      <xdr:nvSpPr>
        <xdr:cNvPr id="231" name="【橋りょう・トンネル】&#10;一人当たり有形固定資産（償却資産）額平均値テキスト">
          <a:extLst>
            <a:ext uri="{FF2B5EF4-FFF2-40B4-BE49-F238E27FC236}">
              <a16:creationId xmlns:a16="http://schemas.microsoft.com/office/drawing/2014/main" id="{887EC29D-D283-43F1-8ED5-C4A2054CD05E}"/>
            </a:ext>
          </a:extLst>
        </xdr:cNvPr>
        <xdr:cNvSpPr txBox="1"/>
      </xdr:nvSpPr>
      <xdr:spPr>
        <a:xfrm>
          <a:off x="10515600" y="105174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80618</xdr:rowOff>
    </xdr:from>
    <xdr:to>
      <xdr:col>55</xdr:col>
      <xdr:colOff>50800</xdr:colOff>
      <xdr:row>62</xdr:row>
      <xdr:rowOff>10768</xdr:rowOff>
    </xdr:to>
    <xdr:sp macro="" textlink="">
      <xdr:nvSpPr>
        <xdr:cNvPr id="232" name="フローチャート: 判断 231">
          <a:extLst>
            <a:ext uri="{FF2B5EF4-FFF2-40B4-BE49-F238E27FC236}">
              <a16:creationId xmlns:a16="http://schemas.microsoft.com/office/drawing/2014/main" id="{928EEE0B-CBCB-4CB3-BBA3-5A6FAA45F647}"/>
            </a:ext>
          </a:extLst>
        </xdr:cNvPr>
        <xdr:cNvSpPr/>
      </xdr:nvSpPr>
      <xdr:spPr>
        <a:xfrm>
          <a:off x="10426700" y="10539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81895</xdr:rowOff>
    </xdr:from>
    <xdr:to>
      <xdr:col>50</xdr:col>
      <xdr:colOff>165100</xdr:colOff>
      <xdr:row>62</xdr:row>
      <xdr:rowOff>12045</xdr:rowOff>
    </xdr:to>
    <xdr:sp macro="" textlink="">
      <xdr:nvSpPr>
        <xdr:cNvPr id="233" name="フローチャート: 判断 232">
          <a:extLst>
            <a:ext uri="{FF2B5EF4-FFF2-40B4-BE49-F238E27FC236}">
              <a16:creationId xmlns:a16="http://schemas.microsoft.com/office/drawing/2014/main" id="{21CE4213-8C87-4D91-A811-7658AE1B5780}"/>
            </a:ext>
          </a:extLst>
        </xdr:cNvPr>
        <xdr:cNvSpPr/>
      </xdr:nvSpPr>
      <xdr:spPr>
        <a:xfrm>
          <a:off x="9588500" y="1054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86851</xdr:rowOff>
    </xdr:from>
    <xdr:to>
      <xdr:col>46</xdr:col>
      <xdr:colOff>38100</xdr:colOff>
      <xdr:row>62</xdr:row>
      <xdr:rowOff>17001</xdr:rowOff>
    </xdr:to>
    <xdr:sp macro="" textlink="">
      <xdr:nvSpPr>
        <xdr:cNvPr id="234" name="フローチャート: 判断 233">
          <a:extLst>
            <a:ext uri="{FF2B5EF4-FFF2-40B4-BE49-F238E27FC236}">
              <a16:creationId xmlns:a16="http://schemas.microsoft.com/office/drawing/2014/main" id="{8BD2A411-C11E-4AB2-9B8A-4394E2D02589}"/>
            </a:ext>
          </a:extLst>
        </xdr:cNvPr>
        <xdr:cNvSpPr/>
      </xdr:nvSpPr>
      <xdr:spPr>
        <a:xfrm>
          <a:off x="8699500" y="1054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87484</xdr:rowOff>
    </xdr:from>
    <xdr:to>
      <xdr:col>41</xdr:col>
      <xdr:colOff>101600</xdr:colOff>
      <xdr:row>62</xdr:row>
      <xdr:rowOff>17634</xdr:rowOff>
    </xdr:to>
    <xdr:sp macro="" textlink="">
      <xdr:nvSpPr>
        <xdr:cNvPr id="235" name="フローチャート: 判断 234">
          <a:extLst>
            <a:ext uri="{FF2B5EF4-FFF2-40B4-BE49-F238E27FC236}">
              <a16:creationId xmlns:a16="http://schemas.microsoft.com/office/drawing/2014/main" id="{708F05B8-444C-42EE-B947-907E0E0AE47C}"/>
            </a:ext>
          </a:extLst>
        </xdr:cNvPr>
        <xdr:cNvSpPr/>
      </xdr:nvSpPr>
      <xdr:spPr>
        <a:xfrm>
          <a:off x="7810500" y="1054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90300</xdr:rowOff>
    </xdr:from>
    <xdr:to>
      <xdr:col>36</xdr:col>
      <xdr:colOff>165100</xdr:colOff>
      <xdr:row>62</xdr:row>
      <xdr:rowOff>20450</xdr:rowOff>
    </xdr:to>
    <xdr:sp macro="" textlink="">
      <xdr:nvSpPr>
        <xdr:cNvPr id="236" name="フローチャート: 判断 235">
          <a:extLst>
            <a:ext uri="{FF2B5EF4-FFF2-40B4-BE49-F238E27FC236}">
              <a16:creationId xmlns:a16="http://schemas.microsoft.com/office/drawing/2014/main" id="{314F38A5-216B-4B5D-B447-02D7985D50BA}"/>
            </a:ext>
          </a:extLst>
        </xdr:cNvPr>
        <xdr:cNvSpPr/>
      </xdr:nvSpPr>
      <xdr:spPr>
        <a:xfrm>
          <a:off x="6921500" y="1054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4E784D16-E67E-436A-B04E-EEC110D79503}"/>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AC2C58EE-4823-413F-9AC9-7378C029631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10B09D78-951D-4350-A26F-653EDACC468E}"/>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7B1A1390-5131-4D60-A6A7-976D7EBA84F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DF4F06AF-506F-4D33-AFA1-D0FA4CE8A39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91156</xdr:rowOff>
    </xdr:from>
    <xdr:to>
      <xdr:col>55</xdr:col>
      <xdr:colOff>50800</xdr:colOff>
      <xdr:row>58</xdr:row>
      <xdr:rowOff>21306</xdr:rowOff>
    </xdr:to>
    <xdr:sp macro="" textlink="">
      <xdr:nvSpPr>
        <xdr:cNvPr id="242" name="楕円 241">
          <a:extLst>
            <a:ext uri="{FF2B5EF4-FFF2-40B4-BE49-F238E27FC236}">
              <a16:creationId xmlns:a16="http://schemas.microsoft.com/office/drawing/2014/main" id="{889E59BC-CA28-48B2-A95D-C41697817C08}"/>
            </a:ext>
          </a:extLst>
        </xdr:cNvPr>
        <xdr:cNvSpPr/>
      </xdr:nvSpPr>
      <xdr:spPr>
        <a:xfrm>
          <a:off x="10426700" y="986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114033</xdr:rowOff>
    </xdr:from>
    <xdr:ext cx="599010" cy="259045"/>
    <xdr:sp macro="" textlink="">
      <xdr:nvSpPr>
        <xdr:cNvPr id="243" name="【橋りょう・トンネル】&#10;一人当たり有形固定資産（償却資産）額該当値テキスト">
          <a:extLst>
            <a:ext uri="{FF2B5EF4-FFF2-40B4-BE49-F238E27FC236}">
              <a16:creationId xmlns:a16="http://schemas.microsoft.com/office/drawing/2014/main" id="{E63E2F75-8EED-433F-A808-1C572C7EBEE1}"/>
            </a:ext>
          </a:extLst>
        </xdr:cNvPr>
        <xdr:cNvSpPr txBox="1"/>
      </xdr:nvSpPr>
      <xdr:spPr>
        <a:xfrm>
          <a:off x="10515600" y="9715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95538</xdr:rowOff>
    </xdr:from>
    <xdr:to>
      <xdr:col>50</xdr:col>
      <xdr:colOff>165100</xdr:colOff>
      <xdr:row>58</xdr:row>
      <xdr:rowOff>25688</xdr:rowOff>
    </xdr:to>
    <xdr:sp macro="" textlink="">
      <xdr:nvSpPr>
        <xdr:cNvPr id="244" name="楕円 243">
          <a:extLst>
            <a:ext uri="{FF2B5EF4-FFF2-40B4-BE49-F238E27FC236}">
              <a16:creationId xmlns:a16="http://schemas.microsoft.com/office/drawing/2014/main" id="{55A6A888-16A3-4A8E-B336-0F3FB8EEB02A}"/>
            </a:ext>
          </a:extLst>
        </xdr:cNvPr>
        <xdr:cNvSpPr/>
      </xdr:nvSpPr>
      <xdr:spPr>
        <a:xfrm>
          <a:off x="9588500" y="986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141956</xdr:rowOff>
    </xdr:from>
    <xdr:to>
      <xdr:col>55</xdr:col>
      <xdr:colOff>0</xdr:colOff>
      <xdr:row>57</xdr:row>
      <xdr:rowOff>146338</xdr:rowOff>
    </xdr:to>
    <xdr:cxnSp macro="">
      <xdr:nvCxnSpPr>
        <xdr:cNvPr id="245" name="直線コネクタ 244">
          <a:extLst>
            <a:ext uri="{FF2B5EF4-FFF2-40B4-BE49-F238E27FC236}">
              <a16:creationId xmlns:a16="http://schemas.microsoft.com/office/drawing/2014/main" id="{BCA9F97C-8234-4E15-A2AE-06F12A2906A5}"/>
            </a:ext>
          </a:extLst>
        </xdr:cNvPr>
        <xdr:cNvCxnSpPr/>
      </xdr:nvCxnSpPr>
      <xdr:spPr>
        <a:xfrm flipV="1">
          <a:off x="9639300" y="9914606"/>
          <a:ext cx="838200" cy="4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102602</xdr:rowOff>
    </xdr:from>
    <xdr:to>
      <xdr:col>46</xdr:col>
      <xdr:colOff>38100</xdr:colOff>
      <xdr:row>58</xdr:row>
      <xdr:rowOff>32752</xdr:rowOff>
    </xdr:to>
    <xdr:sp macro="" textlink="">
      <xdr:nvSpPr>
        <xdr:cNvPr id="246" name="楕円 245">
          <a:extLst>
            <a:ext uri="{FF2B5EF4-FFF2-40B4-BE49-F238E27FC236}">
              <a16:creationId xmlns:a16="http://schemas.microsoft.com/office/drawing/2014/main" id="{5F42F840-EE9C-4A4B-9163-9D3F6EF9A1B1}"/>
            </a:ext>
          </a:extLst>
        </xdr:cNvPr>
        <xdr:cNvSpPr/>
      </xdr:nvSpPr>
      <xdr:spPr>
        <a:xfrm>
          <a:off x="8699500" y="987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146338</xdr:rowOff>
    </xdr:from>
    <xdr:to>
      <xdr:col>50</xdr:col>
      <xdr:colOff>114300</xdr:colOff>
      <xdr:row>57</xdr:row>
      <xdr:rowOff>153402</xdr:rowOff>
    </xdr:to>
    <xdr:cxnSp macro="">
      <xdr:nvCxnSpPr>
        <xdr:cNvPr id="247" name="直線コネクタ 246">
          <a:extLst>
            <a:ext uri="{FF2B5EF4-FFF2-40B4-BE49-F238E27FC236}">
              <a16:creationId xmlns:a16="http://schemas.microsoft.com/office/drawing/2014/main" id="{0079E40F-71C5-49E0-90F6-D82F9F68A667}"/>
            </a:ext>
          </a:extLst>
        </xdr:cNvPr>
        <xdr:cNvCxnSpPr/>
      </xdr:nvCxnSpPr>
      <xdr:spPr>
        <a:xfrm flipV="1">
          <a:off x="8750300" y="9918988"/>
          <a:ext cx="889000" cy="7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108443</xdr:rowOff>
    </xdr:from>
    <xdr:to>
      <xdr:col>41</xdr:col>
      <xdr:colOff>101600</xdr:colOff>
      <xdr:row>58</xdr:row>
      <xdr:rowOff>38593</xdr:rowOff>
    </xdr:to>
    <xdr:sp macro="" textlink="">
      <xdr:nvSpPr>
        <xdr:cNvPr id="248" name="楕円 247">
          <a:extLst>
            <a:ext uri="{FF2B5EF4-FFF2-40B4-BE49-F238E27FC236}">
              <a16:creationId xmlns:a16="http://schemas.microsoft.com/office/drawing/2014/main" id="{8B273264-3223-4EF7-8A2C-17D0C1494BEF}"/>
            </a:ext>
          </a:extLst>
        </xdr:cNvPr>
        <xdr:cNvSpPr/>
      </xdr:nvSpPr>
      <xdr:spPr>
        <a:xfrm>
          <a:off x="7810500" y="988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57</xdr:row>
      <xdr:rowOff>153402</xdr:rowOff>
    </xdr:from>
    <xdr:to>
      <xdr:col>45</xdr:col>
      <xdr:colOff>177800</xdr:colOff>
      <xdr:row>57</xdr:row>
      <xdr:rowOff>159243</xdr:rowOff>
    </xdr:to>
    <xdr:cxnSp macro="">
      <xdr:nvCxnSpPr>
        <xdr:cNvPr id="249" name="直線コネクタ 248">
          <a:extLst>
            <a:ext uri="{FF2B5EF4-FFF2-40B4-BE49-F238E27FC236}">
              <a16:creationId xmlns:a16="http://schemas.microsoft.com/office/drawing/2014/main" id="{959617A4-67BB-4847-ACBD-A46D421964CB}"/>
            </a:ext>
          </a:extLst>
        </xdr:cNvPr>
        <xdr:cNvCxnSpPr/>
      </xdr:nvCxnSpPr>
      <xdr:spPr>
        <a:xfrm flipV="1">
          <a:off x="7861300" y="9926052"/>
          <a:ext cx="889000" cy="5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57</xdr:row>
      <xdr:rowOff>108782</xdr:rowOff>
    </xdr:from>
    <xdr:to>
      <xdr:col>36</xdr:col>
      <xdr:colOff>165100</xdr:colOff>
      <xdr:row>58</xdr:row>
      <xdr:rowOff>38932</xdr:rowOff>
    </xdr:to>
    <xdr:sp macro="" textlink="">
      <xdr:nvSpPr>
        <xdr:cNvPr id="250" name="楕円 249">
          <a:extLst>
            <a:ext uri="{FF2B5EF4-FFF2-40B4-BE49-F238E27FC236}">
              <a16:creationId xmlns:a16="http://schemas.microsoft.com/office/drawing/2014/main" id="{402D2DAB-92D0-43AD-AE64-B5C0B48F0056}"/>
            </a:ext>
          </a:extLst>
        </xdr:cNvPr>
        <xdr:cNvSpPr/>
      </xdr:nvSpPr>
      <xdr:spPr>
        <a:xfrm>
          <a:off x="6921500" y="9881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57</xdr:row>
      <xdr:rowOff>159243</xdr:rowOff>
    </xdr:from>
    <xdr:to>
      <xdr:col>41</xdr:col>
      <xdr:colOff>50800</xdr:colOff>
      <xdr:row>57</xdr:row>
      <xdr:rowOff>159582</xdr:rowOff>
    </xdr:to>
    <xdr:cxnSp macro="">
      <xdr:nvCxnSpPr>
        <xdr:cNvPr id="251" name="直線コネクタ 250">
          <a:extLst>
            <a:ext uri="{FF2B5EF4-FFF2-40B4-BE49-F238E27FC236}">
              <a16:creationId xmlns:a16="http://schemas.microsoft.com/office/drawing/2014/main" id="{4E8ABBCE-2A07-4218-B589-2E0FEC732948}"/>
            </a:ext>
          </a:extLst>
        </xdr:cNvPr>
        <xdr:cNvCxnSpPr/>
      </xdr:nvCxnSpPr>
      <xdr:spPr>
        <a:xfrm flipV="1">
          <a:off x="6972300" y="9931893"/>
          <a:ext cx="889000" cy="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3172</xdr:rowOff>
    </xdr:from>
    <xdr:ext cx="599010" cy="259045"/>
    <xdr:sp macro="" textlink="">
      <xdr:nvSpPr>
        <xdr:cNvPr id="252" name="n_1aveValue【橋りょう・トンネル】&#10;一人当たり有形固定資産（償却資産）額">
          <a:extLst>
            <a:ext uri="{FF2B5EF4-FFF2-40B4-BE49-F238E27FC236}">
              <a16:creationId xmlns:a16="http://schemas.microsoft.com/office/drawing/2014/main" id="{4857C7EF-401F-40C6-A744-D1887B4EA485}"/>
            </a:ext>
          </a:extLst>
        </xdr:cNvPr>
        <xdr:cNvSpPr txBox="1"/>
      </xdr:nvSpPr>
      <xdr:spPr>
        <a:xfrm>
          <a:off x="9327095" y="10633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8128</xdr:rowOff>
    </xdr:from>
    <xdr:ext cx="599010" cy="259045"/>
    <xdr:sp macro="" textlink="">
      <xdr:nvSpPr>
        <xdr:cNvPr id="253" name="n_2aveValue【橋りょう・トンネル】&#10;一人当たり有形固定資産（償却資産）額">
          <a:extLst>
            <a:ext uri="{FF2B5EF4-FFF2-40B4-BE49-F238E27FC236}">
              <a16:creationId xmlns:a16="http://schemas.microsoft.com/office/drawing/2014/main" id="{3B7B31A3-0963-4D2F-8B4B-0281C4D98350}"/>
            </a:ext>
          </a:extLst>
        </xdr:cNvPr>
        <xdr:cNvSpPr txBox="1"/>
      </xdr:nvSpPr>
      <xdr:spPr>
        <a:xfrm>
          <a:off x="8450795" y="10638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8761</xdr:rowOff>
    </xdr:from>
    <xdr:ext cx="599010" cy="259045"/>
    <xdr:sp macro="" textlink="">
      <xdr:nvSpPr>
        <xdr:cNvPr id="254" name="n_3aveValue【橋りょう・トンネル】&#10;一人当たり有形固定資産（償却資産）額">
          <a:extLst>
            <a:ext uri="{FF2B5EF4-FFF2-40B4-BE49-F238E27FC236}">
              <a16:creationId xmlns:a16="http://schemas.microsoft.com/office/drawing/2014/main" id="{8BA3AF30-C671-4831-A27F-D423674712C8}"/>
            </a:ext>
          </a:extLst>
        </xdr:cNvPr>
        <xdr:cNvSpPr txBox="1"/>
      </xdr:nvSpPr>
      <xdr:spPr>
        <a:xfrm>
          <a:off x="7561795" y="10638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11577</xdr:rowOff>
    </xdr:from>
    <xdr:ext cx="599010" cy="259045"/>
    <xdr:sp macro="" textlink="">
      <xdr:nvSpPr>
        <xdr:cNvPr id="255" name="n_4aveValue【橋りょう・トンネル】&#10;一人当たり有形固定資産（償却資産）額">
          <a:extLst>
            <a:ext uri="{FF2B5EF4-FFF2-40B4-BE49-F238E27FC236}">
              <a16:creationId xmlns:a16="http://schemas.microsoft.com/office/drawing/2014/main" id="{A1CE42E8-8178-484A-B16C-F8896552D2B6}"/>
            </a:ext>
          </a:extLst>
        </xdr:cNvPr>
        <xdr:cNvSpPr txBox="1"/>
      </xdr:nvSpPr>
      <xdr:spPr>
        <a:xfrm>
          <a:off x="6672795" y="10641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56</xdr:row>
      <xdr:rowOff>42215</xdr:rowOff>
    </xdr:from>
    <xdr:ext cx="599010" cy="259045"/>
    <xdr:sp macro="" textlink="">
      <xdr:nvSpPr>
        <xdr:cNvPr id="256" name="n_1mainValue【橋りょう・トンネル】&#10;一人当たり有形固定資産（償却資産）額">
          <a:extLst>
            <a:ext uri="{FF2B5EF4-FFF2-40B4-BE49-F238E27FC236}">
              <a16:creationId xmlns:a16="http://schemas.microsoft.com/office/drawing/2014/main" id="{C5F34646-EAC5-41E9-BDD5-1E43BA13C683}"/>
            </a:ext>
          </a:extLst>
        </xdr:cNvPr>
        <xdr:cNvSpPr txBox="1"/>
      </xdr:nvSpPr>
      <xdr:spPr>
        <a:xfrm>
          <a:off x="9327095" y="9643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56</xdr:row>
      <xdr:rowOff>49279</xdr:rowOff>
    </xdr:from>
    <xdr:ext cx="599010" cy="259045"/>
    <xdr:sp macro="" textlink="">
      <xdr:nvSpPr>
        <xdr:cNvPr id="257" name="n_2mainValue【橋りょう・トンネル】&#10;一人当たり有形固定資産（償却資産）額">
          <a:extLst>
            <a:ext uri="{FF2B5EF4-FFF2-40B4-BE49-F238E27FC236}">
              <a16:creationId xmlns:a16="http://schemas.microsoft.com/office/drawing/2014/main" id="{549D0AA7-BA82-481B-A4F6-2F36A7A04AA4}"/>
            </a:ext>
          </a:extLst>
        </xdr:cNvPr>
        <xdr:cNvSpPr txBox="1"/>
      </xdr:nvSpPr>
      <xdr:spPr>
        <a:xfrm>
          <a:off x="8450795" y="9650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56</xdr:row>
      <xdr:rowOff>55120</xdr:rowOff>
    </xdr:from>
    <xdr:ext cx="599010" cy="259045"/>
    <xdr:sp macro="" textlink="">
      <xdr:nvSpPr>
        <xdr:cNvPr id="258" name="n_3mainValue【橋りょう・トンネル】&#10;一人当たり有形固定資産（償却資産）額">
          <a:extLst>
            <a:ext uri="{FF2B5EF4-FFF2-40B4-BE49-F238E27FC236}">
              <a16:creationId xmlns:a16="http://schemas.microsoft.com/office/drawing/2014/main" id="{45D67736-9ADD-454A-963F-67FCA8D5D5B1}"/>
            </a:ext>
          </a:extLst>
        </xdr:cNvPr>
        <xdr:cNvSpPr txBox="1"/>
      </xdr:nvSpPr>
      <xdr:spPr>
        <a:xfrm>
          <a:off x="7561795" y="9656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56</xdr:row>
      <xdr:rowOff>55459</xdr:rowOff>
    </xdr:from>
    <xdr:ext cx="599010" cy="259045"/>
    <xdr:sp macro="" textlink="">
      <xdr:nvSpPr>
        <xdr:cNvPr id="259" name="n_4mainValue【橋りょう・トンネル】&#10;一人当たり有形固定資産（償却資産）額">
          <a:extLst>
            <a:ext uri="{FF2B5EF4-FFF2-40B4-BE49-F238E27FC236}">
              <a16:creationId xmlns:a16="http://schemas.microsoft.com/office/drawing/2014/main" id="{5CFEBBF4-9A88-42BF-A339-04EF03382606}"/>
            </a:ext>
          </a:extLst>
        </xdr:cNvPr>
        <xdr:cNvSpPr txBox="1"/>
      </xdr:nvSpPr>
      <xdr:spPr>
        <a:xfrm>
          <a:off x="6672795" y="9656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0B5AB686-F4AD-4F95-A774-D4E5A922678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4FDEDB14-FB7C-471B-A2A6-1458D117302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33C294AE-3C55-4819-8514-7AEED2A24527}"/>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2BFFE5F9-4E25-4250-A79E-70411059839A}"/>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D3D3E452-6F5A-4932-9205-7AA5C0C9E13D}"/>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081AA947-0111-4065-BD30-6463BEDB6B3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A54943CF-71F2-4119-8595-32A83AF94C2C}"/>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D6CE8557-FCD9-4A82-9E86-A6BCF21CF57D}"/>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a:extLst>
            <a:ext uri="{FF2B5EF4-FFF2-40B4-BE49-F238E27FC236}">
              <a16:creationId xmlns:a16="http://schemas.microsoft.com/office/drawing/2014/main" id="{25301A8B-74F7-4684-8390-807A890DF6D1}"/>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id="{E64B7A9B-CC52-4CB4-9FE6-C2869E928905}"/>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0" name="テキスト ボックス 269">
          <a:extLst>
            <a:ext uri="{FF2B5EF4-FFF2-40B4-BE49-F238E27FC236}">
              <a16:creationId xmlns:a16="http://schemas.microsoft.com/office/drawing/2014/main" id="{8A55EFBF-8B3F-4DAD-B29E-7FDA42A85C4F}"/>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1" name="直線コネクタ 270">
          <a:extLst>
            <a:ext uri="{FF2B5EF4-FFF2-40B4-BE49-F238E27FC236}">
              <a16:creationId xmlns:a16="http://schemas.microsoft.com/office/drawing/2014/main" id="{052F69B7-C469-45B2-B521-E047CD68E47A}"/>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72" name="テキスト ボックス 271">
          <a:extLst>
            <a:ext uri="{FF2B5EF4-FFF2-40B4-BE49-F238E27FC236}">
              <a16:creationId xmlns:a16="http://schemas.microsoft.com/office/drawing/2014/main" id="{B21138BA-8E4A-4ED0-A2E5-1FA788AD763D}"/>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3" name="直線コネクタ 272">
          <a:extLst>
            <a:ext uri="{FF2B5EF4-FFF2-40B4-BE49-F238E27FC236}">
              <a16:creationId xmlns:a16="http://schemas.microsoft.com/office/drawing/2014/main" id="{6122E2F0-61E5-4FA2-B143-79213279C59A}"/>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4" name="テキスト ボックス 273">
          <a:extLst>
            <a:ext uri="{FF2B5EF4-FFF2-40B4-BE49-F238E27FC236}">
              <a16:creationId xmlns:a16="http://schemas.microsoft.com/office/drawing/2014/main" id="{1D3F9356-A21D-4502-91D9-44C6286D69B6}"/>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5" name="直線コネクタ 274">
          <a:extLst>
            <a:ext uri="{FF2B5EF4-FFF2-40B4-BE49-F238E27FC236}">
              <a16:creationId xmlns:a16="http://schemas.microsoft.com/office/drawing/2014/main" id="{42A3DBBD-3030-494E-94EC-C4F7E29C3104}"/>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6" name="テキスト ボックス 275">
          <a:extLst>
            <a:ext uri="{FF2B5EF4-FFF2-40B4-BE49-F238E27FC236}">
              <a16:creationId xmlns:a16="http://schemas.microsoft.com/office/drawing/2014/main" id="{3D07644E-DC0C-47EE-BCE2-45E765B7EF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7" name="直線コネクタ 276">
          <a:extLst>
            <a:ext uri="{FF2B5EF4-FFF2-40B4-BE49-F238E27FC236}">
              <a16:creationId xmlns:a16="http://schemas.microsoft.com/office/drawing/2014/main" id="{716FD35B-E639-40F9-A6AC-647916CA58C9}"/>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8" name="テキスト ボックス 277">
          <a:extLst>
            <a:ext uri="{FF2B5EF4-FFF2-40B4-BE49-F238E27FC236}">
              <a16:creationId xmlns:a16="http://schemas.microsoft.com/office/drawing/2014/main" id="{87714849-082A-4EF5-B222-F8310D1A6AAB}"/>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9" name="直線コネクタ 278">
          <a:extLst>
            <a:ext uri="{FF2B5EF4-FFF2-40B4-BE49-F238E27FC236}">
              <a16:creationId xmlns:a16="http://schemas.microsoft.com/office/drawing/2014/main" id="{01FEE1B6-85FB-4790-A9C8-FA2E05E1646F}"/>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0" name="テキスト ボックス 279">
          <a:extLst>
            <a:ext uri="{FF2B5EF4-FFF2-40B4-BE49-F238E27FC236}">
              <a16:creationId xmlns:a16="http://schemas.microsoft.com/office/drawing/2014/main" id="{2CA63DD5-C15D-4368-A407-5743AA3388A3}"/>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1" name="【公営住宅】&#10;有形固定資産減価償却率グラフ枠">
          <a:extLst>
            <a:ext uri="{FF2B5EF4-FFF2-40B4-BE49-F238E27FC236}">
              <a16:creationId xmlns:a16="http://schemas.microsoft.com/office/drawing/2014/main" id="{AC86B209-243D-45AF-8E8B-15258538AD38}"/>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70104</xdr:rowOff>
    </xdr:from>
    <xdr:to>
      <xdr:col>24</xdr:col>
      <xdr:colOff>62865</xdr:colOff>
      <xdr:row>86</xdr:row>
      <xdr:rowOff>79248</xdr:rowOff>
    </xdr:to>
    <xdr:cxnSp macro="">
      <xdr:nvCxnSpPr>
        <xdr:cNvPr id="282" name="直線コネクタ 281">
          <a:extLst>
            <a:ext uri="{FF2B5EF4-FFF2-40B4-BE49-F238E27FC236}">
              <a16:creationId xmlns:a16="http://schemas.microsoft.com/office/drawing/2014/main" id="{C3AFB6DA-7E7D-4541-BFBF-8A3F627AAEFC}"/>
            </a:ext>
          </a:extLst>
        </xdr:cNvPr>
        <xdr:cNvCxnSpPr/>
      </xdr:nvCxnSpPr>
      <xdr:spPr>
        <a:xfrm flipV="1">
          <a:off x="4634865" y="13443204"/>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83075</xdr:rowOff>
    </xdr:from>
    <xdr:ext cx="405111" cy="259045"/>
    <xdr:sp macro="" textlink="">
      <xdr:nvSpPr>
        <xdr:cNvPr id="283" name="【公営住宅】&#10;有形固定資産減価償却率最小値テキスト">
          <a:extLst>
            <a:ext uri="{FF2B5EF4-FFF2-40B4-BE49-F238E27FC236}">
              <a16:creationId xmlns:a16="http://schemas.microsoft.com/office/drawing/2014/main" id="{E38A20B2-1CF9-4E8A-BEF7-A3A0B5488023}"/>
            </a:ext>
          </a:extLst>
        </xdr:cNvPr>
        <xdr:cNvSpPr txBox="1"/>
      </xdr:nvSpPr>
      <xdr:spPr>
        <a:xfrm>
          <a:off x="4673600" y="14827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79248</xdr:rowOff>
    </xdr:from>
    <xdr:to>
      <xdr:col>24</xdr:col>
      <xdr:colOff>152400</xdr:colOff>
      <xdr:row>86</xdr:row>
      <xdr:rowOff>79248</xdr:rowOff>
    </xdr:to>
    <xdr:cxnSp macro="">
      <xdr:nvCxnSpPr>
        <xdr:cNvPr id="284" name="直線コネクタ 283">
          <a:extLst>
            <a:ext uri="{FF2B5EF4-FFF2-40B4-BE49-F238E27FC236}">
              <a16:creationId xmlns:a16="http://schemas.microsoft.com/office/drawing/2014/main" id="{15CF6A38-42A2-4A0E-B33F-5C6A3061B889}"/>
            </a:ext>
          </a:extLst>
        </xdr:cNvPr>
        <xdr:cNvCxnSpPr/>
      </xdr:nvCxnSpPr>
      <xdr:spPr>
        <a:xfrm>
          <a:off x="4546600" y="1482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16781</xdr:rowOff>
    </xdr:from>
    <xdr:ext cx="405111" cy="259045"/>
    <xdr:sp macro="" textlink="">
      <xdr:nvSpPr>
        <xdr:cNvPr id="285" name="【公営住宅】&#10;有形固定資産減価償却率最大値テキスト">
          <a:extLst>
            <a:ext uri="{FF2B5EF4-FFF2-40B4-BE49-F238E27FC236}">
              <a16:creationId xmlns:a16="http://schemas.microsoft.com/office/drawing/2014/main" id="{6B1A8517-BD57-4681-91AA-651FDDFC181E}"/>
            </a:ext>
          </a:extLst>
        </xdr:cNvPr>
        <xdr:cNvSpPr txBox="1"/>
      </xdr:nvSpPr>
      <xdr:spPr>
        <a:xfrm>
          <a:off x="4673600" y="13218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70104</xdr:rowOff>
    </xdr:from>
    <xdr:to>
      <xdr:col>24</xdr:col>
      <xdr:colOff>152400</xdr:colOff>
      <xdr:row>78</xdr:row>
      <xdr:rowOff>70104</xdr:rowOff>
    </xdr:to>
    <xdr:cxnSp macro="">
      <xdr:nvCxnSpPr>
        <xdr:cNvPr id="286" name="直線コネクタ 285">
          <a:extLst>
            <a:ext uri="{FF2B5EF4-FFF2-40B4-BE49-F238E27FC236}">
              <a16:creationId xmlns:a16="http://schemas.microsoft.com/office/drawing/2014/main" id="{5C71255A-383D-4EBC-881E-FCF096131A4A}"/>
            </a:ext>
          </a:extLst>
        </xdr:cNvPr>
        <xdr:cNvCxnSpPr/>
      </xdr:nvCxnSpPr>
      <xdr:spPr>
        <a:xfrm>
          <a:off x="4546600" y="13443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142764</xdr:rowOff>
    </xdr:from>
    <xdr:ext cx="405111" cy="259045"/>
    <xdr:sp macro="" textlink="">
      <xdr:nvSpPr>
        <xdr:cNvPr id="287" name="【公営住宅】&#10;有形固定資産減価償却率平均値テキスト">
          <a:extLst>
            <a:ext uri="{FF2B5EF4-FFF2-40B4-BE49-F238E27FC236}">
              <a16:creationId xmlns:a16="http://schemas.microsoft.com/office/drawing/2014/main" id="{F7FD4592-CA62-476B-B2F4-5F16206777EE}"/>
            </a:ext>
          </a:extLst>
        </xdr:cNvPr>
        <xdr:cNvSpPr txBox="1"/>
      </xdr:nvSpPr>
      <xdr:spPr>
        <a:xfrm>
          <a:off x="4673600" y="140302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119887</xdr:rowOff>
    </xdr:from>
    <xdr:to>
      <xdr:col>24</xdr:col>
      <xdr:colOff>114300</xdr:colOff>
      <xdr:row>83</xdr:row>
      <xdr:rowOff>50037</xdr:rowOff>
    </xdr:to>
    <xdr:sp macro="" textlink="">
      <xdr:nvSpPr>
        <xdr:cNvPr id="288" name="フローチャート: 判断 287">
          <a:extLst>
            <a:ext uri="{FF2B5EF4-FFF2-40B4-BE49-F238E27FC236}">
              <a16:creationId xmlns:a16="http://schemas.microsoft.com/office/drawing/2014/main" id="{A631B9DD-4101-483C-916F-396691B63A48}"/>
            </a:ext>
          </a:extLst>
        </xdr:cNvPr>
        <xdr:cNvSpPr/>
      </xdr:nvSpPr>
      <xdr:spPr>
        <a:xfrm>
          <a:off x="4584700" y="1417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60452</xdr:rowOff>
    </xdr:from>
    <xdr:to>
      <xdr:col>20</xdr:col>
      <xdr:colOff>38100</xdr:colOff>
      <xdr:row>82</xdr:row>
      <xdr:rowOff>162052</xdr:rowOff>
    </xdr:to>
    <xdr:sp macro="" textlink="">
      <xdr:nvSpPr>
        <xdr:cNvPr id="289" name="フローチャート: 判断 288">
          <a:extLst>
            <a:ext uri="{FF2B5EF4-FFF2-40B4-BE49-F238E27FC236}">
              <a16:creationId xmlns:a16="http://schemas.microsoft.com/office/drawing/2014/main" id="{E36151DD-BDB1-4974-89E7-4E3C92D7567E}"/>
            </a:ext>
          </a:extLst>
        </xdr:cNvPr>
        <xdr:cNvSpPr/>
      </xdr:nvSpPr>
      <xdr:spPr>
        <a:xfrm>
          <a:off x="3746500" y="1411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23876</xdr:rowOff>
    </xdr:from>
    <xdr:to>
      <xdr:col>15</xdr:col>
      <xdr:colOff>101600</xdr:colOff>
      <xdr:row>82</xdr:row>
      <xdr:rowOff>125476</xdr:rowOff>
    </xdr:to>
    <xdr:sp macro="" textlink="">
      <xdr:nvSpPr>
        <xdr:cNvPr id="290" name="フローチャート: 判断 289">
          <a:extLst>
            <a:ext uri="{FF2B5EF4-FFF2-40B4-BE49-F238E27FC236}">
              <a16:creationId xmlns:a16="http://schemas.microsoft.com/office/drawing/2014/main" id="{9C2729F3-87CD-4316-B87D-3FE5EEBB8785}"/>
            </a:ext>
          </a:extLst>
        </xdr:cNvPr>
        <xdr:cNvSpPr/>
      </xdr:nvSpPr>
      <xdr:spPr>
        <a:xfrm>
          <a:off x="2857500" y="1408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145035</xdr:rowOff>
    </xdr:from>
    <xdr:to>
      <xdr:col>10</xdr:col>
      <xdr:colOff>165100</xdr:colOff>
      <xdr:row>82</xdr:row>
      <xdr:rowOff>75185</xdr:rowOff>
    </xdr:to>
    <xdr:sp macro="" textlink="">
      <xdr:nvSpPr>
        <xdr:cNvPr id="291" name="フローチャート: 判断 290">
          <a:extLst>
            <a:ext uri="{FF2B5EF4-FFF2-40B4-BE49-F238E27FC236}">
              <a16:creationId xmlns:a16="http://schemas.microsoft.com/office/drawing/2014/main" id="{C28109BC-DAE7-473E-B77D-58B799A3ABB9}"/>
            </a:ext>
          </a:extLst>
        </xdr:cNvPr>
        <xdr:cNvSpPr/>
      </xdr:nvSpPr>
      <xdr:spPr>
        <a:xfrm>
          <a:off x="1968500" y="1403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108458</xdr:rowOff>
    </xdr:from>
    <xdr:to>
      <xdr:col>6</xdr:col>
      <xdr:colOff>38100</xdr:colOff>
      <xdr:row>82</xdr:row>
      <xdr:rowOff>38608</xdr:rowOff>
    </xdr:to>
    <xdr:sp macro="" textlink="">
      <xdr:nvSpPr>
        <xdr:cNvPr id="292" name="フローチャート: 判断 291">
          <a:extLst>
            <a:ext uri="{FF2B5EF4-FFF2-40B4-BE49-F238E27FC236}">
              <a16:creationId xmlns:a16="http://schemas.microsoft.com/office/drawing/2014/main" id="{C1E10E65-76B1-405A-8F7B-A23F76845717}"/>
            </a:ext>
          </a:extLst>
        </xdr:cNvPr>
        <xdr:cNvSpPr/>
      </xdr:nvSpPr>
      <xdr:spPr>
        <a:xfrm>
          <a:off x="1079500" y="1399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975E8853-1CAA-4FCE-9A2A-BD1D6910B188}"/>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151F8299-907B-425C-83DB-E4534230FFB3}"/>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7422FA32-43B7-4D3F-A594-6AC32C24B0E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E3DF8345-E84F-49E6-82A8-670FF91C868C}"/>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4C61555D-E6B9-4494-A246-5B3077179F63}"/>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92456</xdr:rowOff>
    </xdr:from>
    <xdr:to>
      <xdr:col>24</xdr:col>
      <xdr:colOff>114300</xdr:colOff>
      <xdr:row>85</xdr:row>
      <xdr:rowOff>22606</xdr:rowOff>
    </xdr:to>
    <xdr:sp macro="" textlink="">
      <xdr:nvSpPr>
        <xdr:cNvPr id="298" name="楕円 297">
          <a:extLst>
            <a:ext uri="{FF2B5EF4-FFF2-40B4-BE49-F238E27FC236}">
              <a16:creationId xmlns:a16="http://schemas.microsoft.com/office/drawing/2014/main" id="{0CE8AE6E-7D43-42B6-9BB6-168E24FD772A}"/>
            </a:ext>
          </a:extLst>
        </xdr:cNvPr>
        <xdr:cNvSpPr/>
      </xdr:nvSpPr>
      <xdr:spPr>
        <a:xfrm>
          <a:off x="4584700" y="1449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70883</xdr:rowOff>
    </xdr:from>
    <xdr:ext cx="405111" cy="259045"/>
    <xdr:sp macro="" textlink="">
      <xdr:nvSpPr>
        <xdr:cNvPr id="299" name="【公営住宅】&#10;有形固定資産減価償却率該当値テキスト">
          <a:extLst>
            <a:ext uri="{FF2B5EF4-FFF2-40B4-BE49-F238E27FC236}">
              <a16:creationId xmlns:a16="http://schemas.microsoft.com/office/drawing/2014/main" id="{941325D3-E28C-48B7-B1D9-29D34C85F976}"/>
            </a:ext>
          </a:extLst>
        </xdr:cNvPr>
        <xdr:cNvSpPr txBox="1"/>
      </xdr:nvSpPr>
      <xdr:spPr>
        <a:xfrm>
          <a:off x="4673600" y="14472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37592</xdr:rowOff>
    </xdr:from>
    <xdr:to>
      <xdr:col>20</xdr:col>
      <xdr:colOff>38100</xdr:colOff>
      <xdr:row>84</xdr:row>
      <xdr:rowOff>139192</xdr:rowOff>
    </xdr:to>
    <xdr:sp macro="" textlink="">
      <xdr:nvSpPr>
        <xdr:cNvPr id="300" name="楕円 299">
          <a:extLst>
            <a:ext uri="{FF2B5EF4-FFF2-40B4-BE49-F238E27FC236}">
              <a16:creationId xmlns:a16="http://schemas.microsoft.com/office/drawing/2014/main" id="{70ED8914-6279-4423-A7F3-AA69304502E5}"/>
            </a:ext>
          </a:extLst>
        </xdr:cNvPr>
        <xdr:cNvSpPr/>
      </xdr:nvSpPr>
      <xdr:spPr>
        <a:xfrm>
          <a:off x="3746500" y="1443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88392</xdr:rowOff>
    </xdr:from>
    <xdr:to>
      <xdr:col>24</xdr:col>
      <xdr:colOff>63500</xdr:colOff>
      <xdr:row>84</xdr:row>
      <xdr:rowOff>143256</xdr:rowOff>
    </xdr:to>
    <xdr:cxnSp macro="">
      <xdr:nvCxnSpPr>
        <xdr:cNvPr id="301" name="直線コネクタ 300">
          <a:extLst>
            <a:ext uri="{FF2B5EF4-FFF2-40B4-BE49-F238E27FC236}">
              <a16:creationId xmlns:a16="http://schemas.microsoft.com/office/drawing/2014/main" id="{3CA89CC6-FF63-4DDA-8151-6B2D4FDAEC7D}"/>
            </a:ext>
          </a:extLst>
        </xdr:cNvPr>
        <xdr:cNvCxnSpPr/>
      </xdr:nvCxnSpPr>
      <xdr:spPr>
        <a:xfrm>
          <a:off x="3797300" y="1449019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5587</xdr:rowOff>
    </xdr:from>
    <xdr:to>
      <xdr:col>15</xdr:col>
      <xdr:colOff>101600</xdr:colOff>
      <xdr:row>84</xdr:row>
      <xdr:rowOff>107187</xdr:rowOff>
    </xdr:to>
    <xdr:sp macro="" textlink="">
      <xdr:nvSpPr>
        <xdr:cNvPr id="302" name="楕円 301">
          <a:extLst>
            <a:ext uri="{FF2B5EF4-FFF2-40B4-BE49-F238E27FC236}">
              <a16:creationId xmlns:a16="http://schemas.microsoft.com/office/drawing/2014/main" id="{8F75533E-4693-4A2D-B5C5-E956B3B0022D}"/>
            </a:ext>
          </a:extLst>
        </xdr:cNvPr>
        <xdr:cNvSpPr/>
      </xdr:nvSpPr>
      <xdr:spPr>
        <a:xfrm>
          <a:off x="2857500" y="1440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56387</xdr:rowOff>
    </xdr:from>
    <xdr:to>
      <xdr:col>19</xdr:col>
      <xdr:colOff>177800</xdr:colOff>
      <xdr:row>84</xdr:row>
      <xdr:rowOff>88392</xdr:rowOff>
    </xdr:to>
    <xdr:cxnSp macro="">
      <xdr:nvCxnSpPr>
        <xdr:cNvPr id="303" name="直線コネクタ 302">
          <a:extLst>
            <a:ext uri="{FF2B5EF4-FFF2-40B4-BE49-F238E27FC236}">
              <a16:creationId xmlns:a16="http://schemas.microsoft.com/office/drawing/2014/main" id="{A31E3B4B-9457-4DC0-B716-C3F2FA73407D}"/>
            </a:ext>
          </a:extLst>
        </xdr:cNvPr>
        <xdr:cNvCxnSpPr/>
      </xdr:nvCxnSpPr>
      <xdr:spPr>
        <a:xfrm>
          <a:off x="2908300" y="14458187"/>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122174</xdr:rowOff>
    </xdr:from>
    <xdr:to>
      <xdr:col>10</xdr:col>
      <xdr:colOff>165100</xdr:colOff>
      <xdr:row>84</xdr:row>
      <xdr:rowOff>52324</xdr:rowOff>
    </xdr:to>
    <xdr:sp macro="" textlink="">
      <xdr:nvSpPr>
        <xdr:cNvPr id="304" name="楕円 303">
          <a:extLst>
            <a:ext uri="{FF2B5EF4-FFF2-40B4-BE49-F238E27FC236}">
              <a16:creationId xmlns:a16="http://schemas.microsoft.com/office/drawing/2014/main" id="{356BEC2E-CBE3-4A77-9D8C-85C289378364}"/>
            </a:ext>
          </a:extLst>
        </xdr:cNvPr>
        <xdr:cNvSpPr/>
      </xdr:nvSpPr>
      <xdr:spPr>
        <a:xfrm>
          <a:off x="1968500" y="1435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1524</xdr:rowOff>
    </xdr:from>
    <xdr:to>
      <xdr:col>15</xdr:col>
      <xdr:colOff>50800</xdr:colOff>
      <xdr:row>84</xdr:row>
      <xdr:rowOff>56387</xdr:rowOff>
    </xdr:to>
    <xdr:cxnSp macro="">
      <xdr:nvCxnSpPr>
        <xdr:cNvPr id="305" name="直線コネクタ 304">
          <a:extLst>
            <a:ext uri="{FF2B5EF4-FFF2-40B4-BE49-F238E27FC236}">
              <a16:creationId xmlns:a16="http://schemas.microsoft.com/office/drawing/2014/main" id="{3EE362D4-6EFB-4B4B-9442-AB928E79EBEC}"/>
            </a:ext>
          </a:extLst>
        </xdr:cNvPr>
        <xdr:cNvCxnSpPr/>
      </xdr:nvCxnSpPr>
      <xdr:spPr>
        <a:xfrm>
          <a:off x="2019300" y="14403324"/>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62737</xdr:rowOff>
    </xdr:from>
    <xdr:to>
      <xdr:col>6</xdr:col>
      <xdr:colOff>38100</xdr:colOff>
      <xdr:row>83</xdr:row>
      <xdr:rowOff>164337</xdr:rowOff>
    </xdr:to>
    <xdr:sp macro="" textlink="">
      <xdr:nvSpPr>
        <xdr:cNvPr id="306" name="楕円 305">
          <a:extLst>
            <a:ext uri="{FF2B5EF4-FFF2-40B4-BE49-F238E27FC236}">
              <a16:creationId xmlns:a16="http://schemas.microsoft.com/office/drawing/2014/main" id="{442B0364-31B3-4BFB-A7D6-915246444CB8}"/>
            </a:ext>
          </a:extLst>
        </xdr:cNvPr>
        <xdr:cNvSpPr/>
      </xdr:nvSpPr>
      <xdr:spPr>
        <a:xfrm>
          <a:off x="1079500" y="1429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113537</xdr:rowOff>
    </xdr:from>
    <xdr:to>
      <xdr:col>10</xdr:col>
      <xdr:colOff>114300</xdr:colOff>
      <xdr:row>84</xdr:row>
      <xdr:rowOff>1524</xdr:rowOff>
    </xdr:to>
    <xdr:cxnSp macro="">
      <xdr:nvCxnSpPr>
        <xdr:cNvPr id="307" name="直線コネクタ 306">
          <a:extLst>
            <a:ext uri="{FF2B5EF4-FFF2-40B4-BE49-F238E27FC236}">
              <a16:creationId xmlns:a16="http://schemas.microsoft.com/office/drawing/2014/main" id="{4E5A2BB4-4FB4-4E3D-BF19-631EA6C177D8}"/>
            </a:ext>
          </a:extLst>
        </xdr:cNvPr>
        <xdr:cNvCxnSpPr/>
      </xdr:nvCxnSpPr>
      <xdr:spPr>
        <a:xfrm>
          <a:off x="1130300" y="14343887"/>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7129</xdr:rowOff>
    </xdr:from>
    <xdr:ext cx="405111" cy="259045"/>
    <xdr:sp macro="" textlink="">
      <xdr:nvSpPr>
        <xdr:cNvPr id="308" name="n_1aveValue【公営住宅】&#10;有形固定資産減価償却率">
          <a:extLst>
            <a:ext uri="{FF2B5EF4-FFF2-40B4-BE49-F238E27FC236}">
              <a16:creationId xmlns:a16="http://schemas.microsoft.com/office/drawing/2014/main" id="{730A5020-E652-49EF-96CF-67D73C9BE9BD}"/>
            </a:ext>
          </a:extLst>
        </xdr:cNvPr>
        <xdr:cNvSpPr txBox="1"/>
      </xdr:nvSpPr>
      <xdr:spPr>
        <a:xfrm>
          <a:off x="3582044" y="13894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142003</xdr:rowOff>
    </xdr:from>
    <xdr:ext cx="405111" cy="259045"/>
    <xdr:sp macro="" textlink="">
      <xdr:nvSpPr>
        <xdr:cNvPr id="309" name="n_2aveValue【公営住宅】&#10;有形固定資産減価償却率">
          <a:extLst>
            <a:ext uri="{FF2B5EF4-FFF2-40B4-BE49-F238E27FC236}">
              <a16:creationId xmlns:a16="http://schemas.microsoft.com/office/drawing/2014/main" id="{68628CD7-EE72-43D9-8E42-CF9913411B81}"/>
            </a:ext>
          </a:extLst>
        </xdr:cNvPr>
        <xdr:cNvSpPr txBox="1"/>
      </xdr:nvSpPr>
      <xdr:spPr>
        <a:xfrm>
          <a:off x="2705744" y="13858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91712</xdr:rowOff>
    </xdr:from>
    <xdr:ext cx="405111" cy="259045"/>
    <xdr:sp macro="" textlink="">
      <xdr:nvSpPr>
        <xdr:cNvPr id="310" name="n_3aveValue【公営住宅】&#10;有形固定資産減価償却率">
          <a:extLst>
            <a:ext uri="{FF2B5EF4-FFF2-40B4-BE49-F238E27FC236}">
              <a16:creationId xmlns:a16="http://schemas.microsoft.com/office/drawing/2014/main" id="{A9E7BBF2-A661-4FCF-8A30-3CBB361178FA}"/>
            </a:ext>
          </a:extLst>
        </xdr:cNvPr>
        <xdr:cNvSpPr txBox="1"/>
      </xdr:nvSpPr>
      <xdr:spPr>
        <a:xfrm>
          <a:off x="1816744" y="13807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55135</xdr:rowOff>
    </xdr:from>
    <xdr:ext cx="405111" cy="259045"/>
    <xdr:sp macro="" textlink="">
      <xdr:nvSpPr>
        <xdr:cNvPr id="311" name="n_4aveValue【公営住宅】&#10;有形固定資産減価償却率">
          <a:extLst>
            <a:ext uri="{FF2B5EF4-FFF2-40B4-BE49-F238E27FC236}">
              <a16:creationId xmlns:a16="http://schemas.microsoft.com/office/drawing/2014/main" id="{41F465E9-61F6-451E-AAEE-626F4D5A8468}"/>
            </a:ext>
          </a:extLst>
        </xdr:cNvPr>
        <xdr:cNvSpPr txBox="1"/>
      </xdr:nvSpPr>
      <xdr:spPr>
        <a:xfrm>
          <a:off x="927744" y="13771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130319</xdr:rowOff>
    </xdr:from>
    <xdr:ext cx="405111" cy="259045"/>
    <xdr:sp macro="" textlink="">
      <xdr:nvSpPr>
        <xdr:cNvPr id="312" name="n_1mainValue【公営住宅】&#10;有形固定資産減価償却率">
          <a:extLst>
            <a:ext uri="{FF2B5EF4-FFF2-40B4-BE49-F238E27FC236}">
              <a16:creationId xmlns:a16="http://schemas.microsoft.com/office/drawing/2014/main" id="{9627E272-E1D7-47B4-8FE4-C9B05832A22F}"/>
            </a:ext>
          </a:extLst>
        </xdr:cNvPr>
        <xdr:cNvSpPr txBox="1"/>
      </xdr:nvSpPr>
      <xdr:spPr>
        <a:xfrm>
          <a:off x="3582044" y="14532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98314</xdr:rowOff>
    </xdr:from>
    <xdr:ext cx="405111" cy="259045"/>
    <xdr:sp macro="" textlink="">
      <xdr:nvSpPr>
        <xdr:cNvPr id="313" name="n_2mainValue【公営住宅】&#10;有形固定資産減価償却率">
          <a:extLst>
            <a:ext uri="{FF2B5EF4-FFF2-40B4-BE49-F238E27FC236}">
              <a16:creationId xmlns:a16="http://schemas.microsoft.com/office/drawing/2014/main" id="{6395DEBD-51F4-45FE-B030-D46C05D1B205}"/>
            </a:ext>
          </a:extLst>
        </xdr:cNvPr>
        <xdr:cNvSpPr txBox="1"/>
      </xdr:nvSpPr>
      <xdr:spPr>
        <a:xfrm>
          <a:off x="2705744" y="14500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43451</xdr:rowOff>
    </xdr:from>
    <xdr:ext cx="405111" cy="259045"/>
    <xdr:sp macro="" textlink="">
      <xdr:nvSpPr>
        <xdr:cNvPr id="314" name="n_3mainValue【公営住宅】&#10;有形固定資産減価償却率">
          <a:extLst>
            <a:ext uri="{FF2B5EF4-FFF2-40B4-BE49-F238E27FC236}">
              <a16:creationId xmlns:a16="http://schemas.microsoft.com/office/drawing/2014/main" id="{F952F276-E93A-4B0C-B3FE-CF5FBF1F7BAB}"/>
            </a:ext>
          </a:extLst>
        </xdr:cNvPr>
        <xdr:cNvSpPr txBox="1"/>
      </xdr:nvSpPr>
      <xdr:spPr>
        <a:xfrm>
          <a:off x="1816744" y="14445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155464</xdr:rowOff>
    </xdr:from>
    <xdr:ext cx="405111" cy="259045"/>
    <xdr:sp macro="" textlink="">
      <xdr:nvSpPr>
        <xdr:cNvPr id="315" name="n_4mainValue【公営住宅】&#10;有形固定資産減価償却率">
          <a:extLst>
            <a:ext uri="{FF2B5EF4-FFF2-40B4-BE49-F238E27FC236}">
              <a16:creationId xmlns:a16="http://schemas.microsoft.com/office/drawing/2014/main" id="{B55264FE-CE57-48AD-B78C-D19549E6261C}"/>
            </a:ext>
          </a:extLst>
        </xdr:cNvPr>
        <xdr:cNvSpPr txBox="1"/>
      </xdr:nvSpPr>
      <xdr:spPr>
        <a:xfrm>
          <a:off x="927744" y="14385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a:extLst>
            <a:ext uri="{FF2B5EF4-FFF2-40B4-BE49-F238E27FC236}">
              <a16:creationId xmlns:a16="http://schemas.microsoft.com/office/drawing/2014/main" id="{9DAEC6A4-0F7D-44C1-AF63-889022AFBA3F}"/>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a:extLst>
            <a:ext uri="{FF2B5EF4-FFF2-40B4-BE49-F238E27FC236}">
              <a16:creationId xmlns:a16="http://schemas.microsoft.com/office/drawing/2014/main" id="{C1B28730-9E00-432D-B8F5-4D9364C82573}"/>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a:extLst>
            <a:ext uri="{FF2B5EF4-FFF2-40B4-BE49-F238E27FC236}">
              <a16:creationId xmlns:a16="http://schemas.microsoft.com/office/drawing/2014/main" id="{E7CCDA94-7C59-413C-8DFC-6779FEE9C4B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a:extLst>
            <a:ext uri="{FF2B5EF4-FFF2-40B4-BE49-F238E27FC236}">
              <a16:creationId xmlns:a16="http://schemas.microsoft.com/office/drawing/2014/main" id="{BBA8B569-F69A-4341-8BE6-FC2F3B30EB2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a:extLst>
            <a:ext uri="{FF2B5EF4-FFF2-40B4-BE49-F238E27FC236}">
              <a16:creationId xmlns:a16="http://schemas.microsoft.com/office/drawing/2014/main" id="{FD0000B0-8188-4578-B7B2-00EE47BC581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a:extLst>
            <a:ext uri="{FF2B5EF4-FFF2-40B4-BE49-F238E27FC236}">
              <a16:creationId xmlns:a16="http://schemas.microsoft.com/office/drawing/2014/main" id="{F8CE544C-4C9D-4515-BC8B-6C4AF3D4991F}"/>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a:extLst>
            <a:ext uri="{FF2B5EF4-FFF2-40B4-BE49-F238E27FC236}">
              <a16:creationId xmlns:a16="http://schemas.microsoft.com/office/drawing/2014/main" id="{BB231BEF-9DB6-4E04-A1CC-E5D52B41756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a:extLst>
            <a:ext uri="{FF2B5EF4-FFF2-40B4-BE49-F238E27FC236}">
              <a16:creationId xmlns:a16="http://schemas.microsoft.com/office/drawing/2014/main" id="{C395E233-9C8A-4979-BFDC-05E69E5D1C92}"/>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4" name="テキスト ボックス 323">
          <a:extLst>
            <a:ext uri="{FF2B5EF4-FFF2-40B4-BE49-F238E27FC236}">
              <a16:creationId xmlns:a16="http://schemas.microsoft.com/office/drawing/2014/main" id="{4DB6F34E-6BF8-4B71-97DF-E3D8DA130098}"/>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a:extLst>
            <a:ext uri="{FF2B5EF4-FFF2-40B4-BE49-F238E27FC236}">
              <a16:creationId xmlns:a16="http://schemas.microsoft.com/office/drawing/2014/main" id="{0EFFABD9-1060-4919-AC89-5500A782F7D7}"/>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6" name="直線コネクタ 325">
          <a:extLst>
            <a:ext uri="{FF2B5EF4-FFF2-40B4-BE49-F238E27FC236}">
              <a16:creationId xmlns:a16="http://schemas.microsoft.com/office/drawing/2014/main" id="{D2F62F2B-7DCD-465B-8B97-513B4F4CB1D2}"/>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7" name="テキスト ボックス 326">
          <a:extLst>
            <a:ext uri="{FF2B5EF4-FFF2-40B4-BE49-F238E27FC236}">
              <a16:creationId xmlns:a16="http://schemas.microsoft.com/office/drawing/2014/main" id="{CFD69191-D98D-4ECD-B609-F0935CB9CC59}"/>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8" name="直線コネクタ 327">
          <a:extLst>
            <a:ext uri="{FF2B5EF4-FFF2-40B4-BE49-F238E27FC236}">
              <a16:creationId xmlns:a16="http://schemas.microsoft.com/office/drawing/2014/main" id="{7EAF271B-C287-49DB-8251-F6B5750CEECA}"/>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9" name="テキスト ボックス 328">
          <a:extLst>
            <a:ext uri="{FF2B5EF4-FFF2-40B4-BE49-F238E27FC236}">
              <a16:creationId xmlns:a16="http://schemas.microsoft.com/office/drawing/2014/main" id="{2CCE3E83-F65C-4420-9A9A-77444B406364}"/>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0" name="直線コネクタ 329">
          <a:extLst>
            <a:ext uri="{FF2B5EF4-FFF2-40B4-BE49-F238E27FC236}">
              <a16:creationId xmlns:a16="http://schemas.microsoft.com/office/drawing/2014/main" id="{D826D1FF-1102-45CB-AE9A-353083C23E29}"/>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1" name="テキスト ボックス 330">
          <a:extLst>
            <a:ext uri="{FF2B5EF4-FFF2-40B4-BE49-F238E27FC236}">
              <a16:creationId xmlns:a16="http://schemas.microsoft.com/office/drawing/2014/main" id="{C4BBFA73-68CE-40E9-A140-379B101627AB}"/>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2" name="直線コネクタ 331">
          <a:extLst>
            <a:ext uri="{FF2B5EF4-FFF2-40B4-BE49-F238E27FC236}">
              <a16:creationId xmlns:a16="http://schemas.microsoft.com/office/drawing/2014/main" id="{F9F0F2A8-9194-406A-B21D-BB650387E476}"/>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3" name="テキスト ボックス 332">
          <a:extLst>
            <a:ext uri="{FF2B5EF4-FFF2-40B4-BE49-F238E27FC236}">
              <a16:creationId xmlns:a16="http://schemas.microsoft.com/office/drawing/2014/main" id="{1A4AACF3-2CA1-4B8F-B0AC-B4C30B6E0848}"/>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4" name="直線コネクタ 333">
          <a:extLst>
            <a:ext uri="{FF2B5EF4-FFF2-40B4-BE49-F238E27FC236}">
              <a16:creationId xmlns:a16="http://schemas.microsoft.com/office/drawing/2014/main" id="{98411C5A-38F8-4AA1-8194-85C67BC0D32D}"/>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5" name="テキスト ボックス 334">
          <a:extLst>
            <a:ext uri="{FF2B5EF4-FFF2-40B4-BE49-F238E27FC236}">
              <a16:creationId xmlns:a16="http://schemas.microsoft.com/office/drawing/2014/main" id="{E8C999EC-4547-4C57-8836-A92DF90B3A8A}"/>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6" name="【公営住宅】&#10;一人当たり面積グラフ枠">
          <a:extLst>
            <a:ext uri="{FF2B5EF4-FFF2-40B4-BE49-F238E27FC236}">
              <a16:creationId xmlns:a16="http://schemas.microsoft.com/office/drawing/2014/main" id="{D19651B2-7E1A-4DE9-B966-0C3763D7ADBA}"/>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38557</xdr:rowOff>
    </xdr:from>
    <xdr:to>
      <xdr:col>54</xdr:col>
      <xdr:colOff>189865</xdr:colOff>
      <xdr:row>85</xdr:row>
      <xdr:rowOff>160173</xdr:rowOff>
    </xdr:to>
    <xdr:cxnSp macro="">
      <xdr:nvCxnSpPr>
        <xdr:cNvPr id="337" name="直線コネクタ 336">
          <a:extLst>
            <a:ext uri="{FF2B5EF4-FFF2-40B4-BE49-F238E27FC236}">
              <a16:creationId xmlns:a16="http://schemas.microsoft.com/office/drawing/2014/main" id="{107B1C6E-5FB1-4572-9DC8-9C12550874A7}"/>
            </a:ext>
          </a:extLst>
        </xdr:cNvPr>
        <xdr:cNvCxnSpPr/>
      </xdr:nvCxnSpPr>
      <xdr:spPr>
        <a:xfrm flipV="1">
          <a:off x="10476865" y="13583107"/>
          <a:ext cx="0" cy="1150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164000</xdr:rowOff>
    </xdr:from>
    <xdr:ext cx="469744" cy="259045"/>
    <xdr:sp macro="" textlink="">
      <xdr:nvSpPr>
        <xdr:cNvPr id="338" name="【公営住宅】&#10;一人当たり面積最小値テキスト">
          <a:extLst>
            <a:ext uri="{FF2B5EF4-FFF2-40B4-BE49-F238E27FC236}">
              <a16:creationId xmlns:a16="http://schemas.microsoft.com/office/drawing/2014/main" id="{D978D538-E046-491C-B754-12925A4CB8E3}"/>
            </a:ext>
          </a:extLst>
        </xdr:cNvPr>
        <xdr:cNvSpPr txBox="1"/>
      </xdr:nvSpPr>
      <xdr:spPr>
        <a:xfrm>
          <a:off x="10515600" y="14737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160173</xdr:rowOff>
    </xdr:from>
    <xdr:to>
      <xdr:col>55</xdr:col>
      <xdr:colOff>88900</xdr:colOff>
      <xdr:row>85</xdr:row>
      <xdr:rowOff>160173</xdr:rowOff>
    </xdr:to>
    <xdr:cxnSp macro="">
      <xdr:nvCxnSpPr>
        <xdr:cNvPr id="339" name="直線コネクタ 338">
          <a:extLst>
            <a:ext uri="{FF2B5EF4-FFF2-40B4-BE49-F238E27FC236}">
              <a16:creationId xmlns:a16="http://schemas.microsoft.com/office/drawing/2014/main" id="{B7D7FC4D-CB77-4FC7-8A80-2FC9A392F43A}"/>
            </a:ext>
          </a:extLst>
        </xdr:cNvPr>
        <xdr:cNvCxnSpPr/>
      </xdr:nvCxnSpPr>
      <xdr:spPr>
        <a:xfrm>
          <a:off x="10388600" y="14733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156684</xdr:rowOff>
    </xdr:from>
    <xdr:ext cx="469744" cy="259045"/>
    <xdr:sp macro="" textlink="">
      <xdr:nvSpPr>
        <xdr:cNvPr id="340" name="【公営住宅】&#10;一人当たり面積最大値テキスト">
          <a:extLst>
            <a:ext uri="{FF2B5EF4-FFF2-40B4-BE49-F238E27FC236}">
              <a16:creationId xmlns:a16="http://schemas.microsoft.com/office/drawing/2014/main" id="{CC88C643-20BE-4B7F-B69F-5869E8BB2116}"/>
            </a:ext>
          </a:extLst>
        </xdr:cNvPr>
        <xdr:cNvSpPr txBox="1"/>
      </xdr:nvSpPr>
      <xdr:spPr>
        <a:xfrm>
          <a:off x="10515600" y="13358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38557</xdr:rowOff>
    </xdr:from>
    <xdr:to>
      <xdr:col>55</xdr:col>
      <xdr:colOff>88900</xdr:colOff>
      <xdr:row>79</xdr:row>
      <xdr:rowOff>38557</xdr:rowOff>
    </xdr:to>
    <xdr:cxnSp macro="">
      <xdr:nvCxnSpPr>
        <xdr:cNvPr id="341" name="直線コネクタ 340">
          <a:extLst>
            <a:ext uri="{FF2B5EF4-FFF2-40B4-BE49-F238E27FC236}">
              <a16:creationId xmlns:a16="http://schemas.microsoft.com/office/drawing/2014/main" id="{927F86D2-BF0C-4A89-A913-1D0EC161EA7E}"/>
            </a:ext>
          </a:extLst>
        </xdr:cNvPr>
        <xdr:cNvCxnSpPr/>
      </xdr:nvCxnSpPr>
      <xdr:spPr>
        <a:xfrm>
          <a:off x="10388600" y="13583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167454</xdr:rowOff>
    </xdr:from>
    <xdr:ext cx="469744" cy="259045"/>
    <xdr:sp macro="" textlink="">
      <xdr:nvSpPr>
        <xdr:cNvPr id="342" name="【公営住宅】&#10;一人当たり面積平均値テキスト">
          <a:extLst>
            <a:ext uri="{FF2B5EF4-FFF2-40B4-BE49-F238E27FC236}">
              <a16:creationId xmlns:a16="http://schemas.microsoft.com/office/drawing/2014/main" id="{4FBA5EA3-721D-41D2-8EDA-003F3A94B046}"/>
            </a:ext>
          </a:extLst>
        </xdr:cNvPr>
        <xdr:cNvSpPr txBox="1"/>
      </xdr:nvSpPr>
      <xdr:spPr>
        <a:xfrm>
          <a:off x="10515600" y="140549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144577</xdr:rowOff>
    </xdr:from>
    <xdr:to>
      <xdr:col>55</xdr:col>
      <xdr:colOff>50800</xdr:colOff>
      <xdr:row>83</xdr:row>
      <xdr:rowOff>74727</xdr:rowOff>
    </xdr:to>
    <xdr:sp macro="" textlink="">
      <xdr:nvSpPr>
        <xdr:cNvPr id="343" name="フローチャート: 判断 342">
          <a:extLst>
            <a:ext uri="{FF2B5EF4-FFF2-40B4-BE49-F238E27FC236}">
              <a16:creationId xmlns:a16="http://schemas.microsoft.com/office/drawing/2014/main" id="{54F74946-6EF8-4D3E-A761-60E5843DB59A}"/>
            </a:ext>
          </a:extLst>
        </xdr:cNvPr>
        <xdr:cNvSpPr/>
      </xdr:nvSpPr>
      <xdr:spPr>
        <a:xfrm>
          <a:off x="10426700" y="14203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145948</xdr:rowOff>
    </xdr:from>
    <xdr:to>
      <xdr:col>50</xdr:col>
      <xdr:colOff>165100</xdr:colOff>
      <xdr:row>83</xdr:row>
      <xdr:rowOff>76098</xdr:rowOff>
    </xdr:to>
    <xdr:sp macro="" textlink="">
      <xdr:nvSpPr>
        <xdr:cNvPr id="344" name="フローチャート: 判断 343">
          <a:extLst>
            <a:ext uri="{FF2B5EF4-FFF2-40B4-BE49-F238E27FC236}">
              <a16:creationId xmlns:a16="http://schemas.microsoft.com/office/drawing/2014/main" id="{8061F493-AAF4-43E4-9F93-57A092DC7FB8}"/>
            </a:ext>
          </a:extLst>
        </xdr:cNvPr>
        <xdr:cNvSpPr/>
      </xdr:nvSpPr>
      <xdr:spPr>
        <a:xfrm>
          <a:off x="9588500" y="1420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139548</xdr:rowOff>
    </xdr:from>
    <xdr:to>
      <xdr:col>46</xdr:col>
      <xdr:colOff>38100</xdr:colOff>
      <xdr:row>83</xdr:row>
      <xdr:rowOff>69698</xdr:rowOff>
    </xdr:to>
    <xdr:sp macro="" textlink="">
      <xdr:nvSpPr>
        <xdr:cNvPr id="345" name="フローチャート: 判断 344">
          <a:extLst>
            <a:ext uri="{FF2B5EF4-FFF2-40B4-BE49-F238E27FC236}">
              <a16:creationId xmlns:a16="http://schemas.microsoft.com/office/drawing/2014/main" id="{C62BA8B7-26CB-4398-AC8A-95CBD2EAA9DB}"/>
            </a:ext>
          </a:extLst>
        </xdr:cNvPr>
        <xdr:cNvSpPr/>
      </xdr:nvSpPr>
      <xdr:spPr>
        <a:xfrm>
          <a:off x="8699500" y="14198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146862</xdr:rowOff>
    </xdr:from>
    <xdr:to>
      <xdr:col>41</xdr:col>
      <xdr:colOff>101600</xdr:colOff>
      <xdr:row>83</xdr:row>
      <xdr:rowOff>77012</xdr:rowOff>
    </xdr:to>
    <xdr:sp macro="" textlink="">
      <xdr:nvSpPr>
        <xdr:cNvPr id="346" name="フローチャート: 判断 345">
          <a:extLst>
            <a:ext uri="{FF2B5EF4-FFF2-40B4-BE49-F238E27FC236}">
              <a16:creationId xmlns:a16="http://schemas.microsoft.com/office/drawing/2014/main" id="{3F615786-E23C-49DD-90EA-708D35961061}"/>
            </a:ext>
          </a:extLst>
        </xdr:cNvPr>
        <xdr:cNvSpPr/>
      </xdr:nvSpPr>
      <xdr:spPr>
        <a:xfrm>
          <a:off x="7810500" y="1420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146862</xdr:rowOff>
    </xdr:from>
    <xdr:to>
      <xdr:col>36</xdr:col>
      <xdr:colOff>165100</xdr:colOff>
      <xdr:row>83</xdr:row>
      <xdr:rowOff>77012</xdr:rowOff>
    </xdr:to>
    <xdr:sp macro="" textlink="">
      <xdr:nvSpPr>
        <xdr:cNvPr id="347" name="フローチャート: 判断 346">
          <a:extLst>
            <a:ext uri="{FF2B5EF4-FFF2-40B4-BE49-F238E27FC236}">
              <a16:creationId xmlns:a16="http://schemas.microsoft.com/office/drawing/2014/main" id="{9BF398AD-575C-4C45-9DEA-4055B44B2D84}"/>
            </a:ext>
          </a:extLst>
        </xdr:cNvPr>
        <xdr:cNvSpPr/>
      </xdr:nvSpPr>
      <xdr:spPr>
        <a:xfrm>
          <a:off x="6921500" y="1420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ECD55B01-6A60-412A-9634-05876A9B81F7}"/>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7BC53EBF-0D10-4E7D-B251-40E94DE27A92}"/>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E7BC0CBD-C253-4F23-84CF-6788883200FA}"/>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1411DCDF-D90D-4198-9FBC-DF11C38D7B5E}"/>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CC2A4130-C91B-4054-854B-C54785A0DDDA}"/>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117145</xdr:rowOff>
    </xdr:from>
    <xdr:to>
      <xdr:col>55</xdr:col>
      <xdr:colOff>50800</xdr:colOff>
      <xdr:row>84</xdr:row>
      <xdr:rowOff>47295</xdr:rowOff>
    </xdr:to>
    <xdr:sp macro="" textlink="">
      <xdr:nvSpPr>
        <xdr:cNvPr id="353" name="楕円 352">
          <a:extLst>
            <a:ext uri="{FF2B5EF4-FFF2-40B4-BE49-F238E27FC236}">
              <a16:creationId xmlns:a16="http://schemas.microsoft.com/office/drawing/2014/main" id="{BB8B34AA-0D8B-45C0-9BC1-5C8998574BA3}"/>
            </a:ext>
          </a:extLst>
        </xdr:cNvPr>
        <xdr:cNvSpPr/>
      </xdr:nvSpPr>
      <xdr:spPr>
        <a:xfrm>
          <a:off x="10426700" y="14347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95572</xdr:rowOff>
    </xdr:from>
    <xdr:ext cx="469744" cy="259045"/>
    <xdr:sp macro="" textlink="">
      <xdr:nvSpPr>
        <xdr:cNvPr id="354" name="【公営住宅】&#10;一人当たり面積該当値テキスト">
          <a:extLst>
            <a:ext uri="{FF2B5EF4-FFF2-40B4-BE49-F238E27FC236}">
              <a16:creationId xmlns:a16="http://schemas.microsoft.com/office/drawing/2014/main" id="{79C33DEC-DF21-4FDE-9FF3-491A3F5D8070}"/>
            </a:ext>
          </a:extLst>
        </xdr:cNvPr>
        <xdr:cNvSpPr txBox="1"/>
      </xdr:nvSpPr>
      <xdr:spPr>
        <a:xfrm>
          <a:off x="10515600" y="14325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129947</xdr:rowOff>
    </xdr:from>
    <xdr:to>
      <xdr:col>50</xdr:col>
      <xdr:colOff>165100</xdr:colOff>
      <xdr:row>84</xdr:row>
      <xdr:rowOff>60097</xdr:rowOff>
    </xdr:to>
    <xdr:sp macro="" textlink="">
      <xdr:nvSpPr>
        <xdr:cNvPr id="355" name="楕円 354">
          <a:extLst>
            <a:ext uri="{FF2B5EF4-FFF2-40B4-BE49-F238E27FC236}">
              <a16:creationId xmlns:a16="http://schemas.microsoft.com/office/drawing/2014/main" id="{367713FA-ED5A-401C-BAEA-00C3EF063F10}"/>
            </a:ext>
          </a:extLst>
        </xdr:cNvPr>
        <xdr:cNvSpPr/>
      </xdr:nvSpPr>
      <xdr:spPr>
        <a:xfrm>
          <a:off x="9588500" y="1436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167945</xdr:rowOff>
    </xdr:from>
    <xdr:to>
      <xdr:col>55</xdr:col>
      <xdr:colOff>0</xdr:colOff>
      <xdr:row>84</xdr:row>
      <xdr:rowOff>9297</xdr:rowOff>
    </xdr:to>
    <xdr:cxnSp macro="">
      <xdr:nvCxnSpPr>
        <xdr:cNvPr id="356" name="直線コネクタ 355">
          <a:extLst>
            <a:ext uri="{FF2B5EF4-FFF2-40B4-BE49-F238E27FC236}">
              <a16:creationId xmlns:a16="http://schemas.microsoft.com/office/drawing/2014/main" id="{A6CD573F-128A-4BE7-BA8D-C57E32DD9CF4}"/>
            </a:ext>
          </a:extLst>
        </xdr:cNvPr>
        <xdr:cNvCxnSpPr/>
      </xdr:nvCxnSpPr>
      <xdr:spPr>
        <a:xfrm flipV="1">
          <a:off x="9639300" y="14398295"/>
          <a:ext cx="8382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131775</xdr:rowOff>
    </xdr:from>
    <xdr:to>
      <xdr:col>46</xdr:col>
      <xdr:colOff>38100</xdr:colOff>
      <xdr:row>84</xdr:row>
      <xdr:rowOff>61925</xdr:rowOff>
    </xdr:to>
    <xdr:sp macro="" textlink="">
      <xdr:nvSpPr>
        <xdr:cNvPr id="357" name="楕円 356">
          <a:extLst>
            <a:ext uri="{FF2B5EF4-FFF2-40B4-BE49-F238E27FC236}">
              <a16:creationId xmlns:a16="http://schemas.microsoft.com/office/drawing/2014/main" id="{00B8A110-7A34-498C-A745-3FF57AC8D02C}"/>
            </a:ext>
          </a:extLst>
        </xdr:cNvPr>
        <xdr:cNvSpPr/>
      </xdr:nvSpPr>
      <xdr:spPr>
        <a:xfrm>
          <a:off x="8699500" y="1436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9297</xdr:rowOff>
    </xdr:from>
    <xdr:to>
      <xdr:col>50</xdr:col>
      <xdr:colOff>114300</xdr:colOff>
      <xdr:row>84</xdr:row>
      <xdr:rowOff>11125</xdr:rowOff>
    </xdr:to>
    <xdr:cxnSp macro="">
      <xdr:nvCxnSpPr>
        <xdr:cNvPr id="358" name="直線コネクタ 357">
          <a:extLst>
            <a:ext uri="{FF2B5EF4-FFF2-40B4-BE49-F238E27FC236}">
              <a16:creationId xmlns:a16="http://schemas.microsoft.com/office/drawing/2014/main" id="{6108B4DA-2186-4789-9344-7426069BA45A}"/>
            </a:ext>
          </a:extLst>
        </xdr:cNvPr>
        <xdr:cNvCxnSpPr/>
      </xdr:nvCxnSpPr>
      <xdr:spPr>
        <a:xfrm flipV="1">
          <a:off x="8750300" y="14411097"/>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131318</xdr:rowOff>
    </xdr:from>
    <xdr:to>
      <xdr:col>41</xdr:col>
      <xdr:colOff>101600</xdr:colOff>
      <xdr:row>84</xdr:row>
      <xdr:rowOff>61468</xdr:rowOff>
    </xdr:to>
    <xdr:sp macro="" textlink="">
      <xdr:nvSpPr>
        <xdr:cNvPr id="359" name="楕円 358">
          <a:extLst>
            <a:ext uri="{FF2B5EF4-FFF2-40B4-BE49-F238E27FC236}">
              <a16:creationId xmlns:a16="http://schemas.microsoft.com/office/drawing/2014/main" id="{E5058C62-E848-4CC2-BA5C-68C5482DCDD8}"/>
            </a:ext>
          </a:extLst>
        </xdr:cNvPr>
        <xdr:cNvSpPr/>
      </xdr:nvSpPr>
      <xdr:spPr>
        <a:xfrm>
          <a:off x="7810500" y="1436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10668</xdr:rowOff>
    </xdr:from>
    <xdr:to>
      <xdr:col>45</xdr:col>
      <xdr:colOff>177800</xdr:colOff>
      <xdr:row>84</xdr:row>
      <xdr:rowOff>11125</xdr:rowOff>
    </xdr:to>
    <xdr:cxnSp macro="">
      <xdr:nvCxnSpPr>
        <xdr:cNvPr id="360" name="直線コネクタ 359">
          <a:extLst>
            <a:ext uri="{FF2B5EF4-FFF2-40B4-BE49-F238E27FC236}">
              <a16:creationId xmlns:a16="http://schemas.microsoft.com/office/drawing/2014/main" id="{CE339A39-04EB-4912-A974-75A2DF024C91}"/>
            </a:ext>
          </a:extLst>
        </xdr:cNvPr>
        <xdr:cNvCxnSpPr/>
      </xdr:nvCxnSpPr>
      <xdr:spPr>
        <a:xfrm>
          <a:off x="7861300" y="14412468"/>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131775</xdr:rowOff>
    </xdr:from>
    <xdr:to>
      <xdr:col>36</xdr:col>
      <xdr:colOff>165100</xdr:colOff>
      <xdr:row>84</xdr:row>
      <xdr:rowOff>61925</xdr:rowOff>
    </xdr:to>
    <xdr:sp macro="" textlink="">
      <xdr:nvSpPr>
        <xdr:cNvPr id="361" name="楕円 360">
          <a:extLst>
            <a:ext uri="{FF2B5EF4-FFF2-40B4-BE49-F238E27FC236}">
              <a16:creationId xmlns:a16="http://schemas.microsoft.com/office/drawing/2014/main" id="{7B80BB09-EF7C-4F79-B2B1-A2AE51D433F4}"/>
            </a:ext>
          </a:extLst>
        </xdr:cNvPr>
        <xdr:cNvSpPr/>
      </xdr:nvSpPr>
      <xdr:spPr>
        <a:xfrm>
          <a:off x="6921500" y="1436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10668</xdr:rowOff>
    </xdr:from>
    <xdr:to>
      <xdr:col>41</xdr:col>
      <xdr:colOff>50800</xdr:colOff>
      <xdr:row>84</xdr:row>
      <xdr:rowOff>11125</xdr:rowOff>
    </xdr:to>
    <xdr:cxnSp macro="">
      <xdr:nvCxnSpPr>
        <xdr:cNvPr id="362" name="直線コネクタ 361">
          <a:extLst>
            <a:ext uri="{FF2B5EF4-FFF2-40B4-BE49-F238E27FC236}">
              <a16:creationId xmlns:a16="http://schemas.microsoft.com/office/drawing/2014/main" id="{0B919836-6E74-47E0-AA04-2A338CB76342}"/>
            </a:ext>
          </a:extLst>
        </xdr:cNvPr>
        <xdr:cNvCxnSpPr/>
      </xdr:nvCxnSpPr>
      <xdr:spPr>
        <a:xfrm flipV="1">
          <a:off x="6972300" y="14412468"/>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92625</xdr:rowOff>
    </xdr:from>
    <xdr:ext cx="469744" cy="259045"/>
    <xdr:sp macro="" textlink="">
      <xdr:nvSpPr>
        <xdr:cNvPr id="363" name="n_1aveValue【公営住宅】&#10;一人当たり面積">
          <a:extLst>
            <a:ext uri="{FF2B5EF4-FFF2-40B4-BE49-F238E27FC236}">
              <a16:creationId xmlns:a16="http://schemas.microsoft.com/office/drawing/2014/main" id="{73D80CC8-89E6-4490-8F18-1B6C6CE43D10}"/>
            </a:ext>
          </a:extLst>
        </xdr:cNvPr>
        <xdr:cNvSpPr txBox="1"/>
      </xdr:nvSpPr>
      <xdr:spPr>
        <a:xfrm>
          <a:off x="9391727" y="13980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86225</xdr:rowOff>
    </xdr:from>
    <xdr:ext cx="469744" cy="259045"/>
    <xdr:sp macro="" textlink="">
      <xdr:nvSpPr>
        <xdr:cNvPr id="364" name="n_2aveValue【公営住宅】&#10;一人当たり面積">
          <a:extLst>
            <a:ext uri="{FF2B5EF4-FFF2-40B4-BE49-F238E27FC236}">
              <a16:creationId xmlns:a16="http://schemas.microsoft.com/office/drawing/2014/main" id="{BC3526CE-154F-4170-BC03-E73AD9A97363}"/>
            </a:ext>
          </a:extLst>
        </xdr:cNvPr>
        <xdr:cNvSpPr txBox="1"/>
      </xdr:nvSpPr>
      <xdr:spPr>
        <a:xfrm>
          <a:off x="8515427" y="13973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93539</xdr:rowOff>
    </xdr:from>
    <xdr:ext cx="469744" cy="259045"/>
    <xdr:sp macro="" textlink="">
      <xdr:nvSpPr>
        <xdr:cNvPr id="365" name="n_3aveValue【公営住宅】&#10;一人当たり面積">
          <a:extLst>
            <a:ext uri="{FF2B5EF4-FFF2-40B4-BE49-F238E27FC236}">
              <a16:creationId xmlns:a16="http://schemas.microsoft.com/office/drawing/2014/main" id="{059C9B91-798E-4FC7-A937-A53E11240AE1}"/>
            </a:ext>
          </a:extLst>
        </xdr:cNvPr>
        <xdr:cNvSpPr txBox="1"/>
      </xdr:nvSpPr>
      <xdr:spPr>
        <a:xfrm>
          <a:off x="7626427" y="13980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93539</xdr:rowOff>
    </xdr:from>
    <xdr:ext cx="469744" cy="259045"/>
    <xdr:sp macro="" textlink="">
      <xdr:nvSpPr>
        <xdr:cNvPr id="366" name="n_4aveValue【公営住宅】&#10;一人当たり面積">
          <a:extLst>
            <a:ext uri="{FF2B5EF4-FFF2-40B4-BE49-F238E27FC236}">
              <a16:creationId xmlns:a16="http://schemas.microsoft.com/office/drawing/2014/main" id="{E8915D97-D288-435F-A0B0-189D5C72AC57}"/>
            </a:ext>
          </a:extLst>
        </xdr:cNvPr>
        <xdr:cNvSpPr txBox="1"/>
      </xdr:nvSpPr>
      <xdr:spPr>
        <a:xfrm>
          <a:off x="6737427" y="13980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51224</xdr:rowOff>
    </xdr:from>
    <xdr:ext cx="469744" cy="259045"/>
    <xdr:sp macro="" textlink="">
      <xdr:nvSpPr>
        <xdr:cNvPr id="367" name="n_1mainValue【公営住宅】&#10;一人当たり面積">
          <a:extLst>
            <a:ext uri="{FF2B5EF4-FFF2-40B4-BE49-F238E27FC236}">
              <a16:creationId xmlns:a16="http://schemas.microsoft.com/office/drawing/2014/main" id="{D0E147AA-E599-410B-AB43-ACF4A478CDF4}"/>
            </a:ext>
          </a:extLst>
        </xdr:cNvPr>
        <xdr:cNvSpPr txBox="1"/>
      </xdr:nvSpPr>
      <xdr:spPr>
        <a:xfrm>
          <a:off x="9391727" y="14453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53052</xdr:rowOff>
    </xdr:from>
    <xdr:ext cx="469744" cy="259045"/>
    <xdr:sp macro="" textlink="">
      <xdr:nvSpPr>
        <xdr:cNvPr id="368" name="n_2mainValue【公営住宅】&#10;一人当たり面積">
          <a:extLst>
            <a:ext uri="{FF2B5EF4-FFF2-40B4-BE49-F238E27FC236}">
              <a16:creationId xmlns:a16="http://schemas.microsoft.com/office/drawing/2014/main" id="{E205223E-A904-4336-A16E-35929650AEB7}"/>
            </a:ext>
          </a:extLst>
        </xdr:cNvPr>
        <xdr:cNvSpPr txBox="1"/>
      </xdr:nvSpPr>
      <xdr:spPr>
        <a:xfrm>
          <a:off x="8515427" y="14454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52595</xdr:rowOff>
    </xdr:from>
    <xdr:ext cx="469744" cy="259045"/>
    <xdr:sp macro="" textlink="">
      <xdr:nvSpPr>
        <xdr:cNvPr id="369" name="n_3mainValue【公営住宅】&#10;一人当たり面積">
          <a:extLst>
            <a:ext uri="{FF2B5EF4-FFF2-40B4-BE49-F238E27FC236}">
              <a16:creationId xmlns:a16="http://schemas.microsoft.com/office/drawing/2014/main" id="{618EBABD-D955-4AF3-9082-FA5BBEF4D542}"/>
            </a:ext>
          </a:extLst>
        </xdr:cNvPr>
        <xdr:cNvSpPr txBox="1"/>
      </xdr:nvSpPr>
      <xdr:spPr>
        <a:xfrm>
          <a:off x="7626427" y="1445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53052</xdr:rowOff>
    </xdr:from>
    <xdr:ext cx="469744" cy="259045"/>
    <xdr:sp macro="" textlink="">
      <xdr:nvSpPr>
        <xdr:cNvPr id="370" name="n_4mainValue【公営住宅】&#10;一人当たり面積">
          <a:extLst>
            <a:ext uri="{FF2B5EF4-FFF2-40B4-BE49-F238E27FC236}">
              <a16:creationId xmlns:a16="http://schemas.microsoft.com/office/drawing/2014/main" id="{6E3D6506-2EF0-489D-AB94-910B3D582FE5}"/>
            </a:ext>
          </a:extLst>
        </xdr:cNvPr>
        <xdr:cNvSpPr txBox="1"/>
      </xdr:nvSpPr>
      <xdr:spPr>
        <a:xfrm>
          <a:off x="6737427" y="14454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1" name="正方形/長方形 370">
          <a:extLst>
            <a:ext uri="{FF2B5EF4-FFF2-40B4-BE49-F238E27FC236}">
              <a16:creationId xmlns:a16="http://schemas.microsoft.com/office/drawing/2014/main" id="{B5815D2D-C9CB-44AF-868D-12162099049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2" name="正方形/長方形 371">
          <a:extLst>
            <a:ext uri="{FF2B5EF4-FFF2-40B4-BE49-F238E27FC236}">
              <a16:creationId xmlns:a16="http://schemas.microsoft.com/office/drawing/2014/main" id="{8E3CA8FD-BC5F-4F15-9B66-22554DAC7BB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3" name="正方形/長方形 372">
          <a:extLst>
            <a:ext uri="{FF2B5EF4-FFF2-40B4-BE49-F238E27FC236}">
              <a16:creationId xmlns:a16="http://schemas.microsoft.com/office/drawing/2014/main" id="{873706ED-B396-4065-A26B-C39349832F07}"/>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4" name="正方形/長方形 373">
          <a:extLst>
            <a:ext uri="{FF2B5EF4-FFF2-40B4-BE49-F238E27FC236}">
              <a16:creationId xmlns:a16="http://schemas.microsoft.com/office/drawing/2014/main" id="{EF5060DC-A399-4A09-96B6-934D4E3E484E}"/>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5" name="正方形/長方形 374">
          <a:extLst>
            <a:ext uri="{FF2B5EF4-FFF2-40B4-BE49-F238E27FC236}">
              <a16:creationId xmlns:a16="http://schemas.microsoft.com/office/drawing/2014/main" id="{94A402B2-D665-4920-A1E4-A1C448AFBF9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6" name="正方形/長方形 375">
          <a:extLst>
            <a:ext uri="{FF2B5EF4-FFF2-40B4-BE49-F238E27FC236}">
              <a16:creationId xmlns:a16="http://schemas.microsoft.com/office/drawing/2014/main" id="{59EEF596-C89E-4439-8501-A591F042017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7" name="正方形/長方形 376">
          <a:extLst>
            <a:ext uri="{FF2B5EF4-FFF2-40B4-BE49-F238E27FC236}">
              <a16:creationId xmlns:a16="http://schemas.microsoft.com/office/drawing/2014/main" id="{A9422A28-7294-492B-9EF8-BCEE02673DF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正方形/長方形 377">
          <a:extLst>
            <a:ext uri="{FF2B5EF4-FFF2-40B4-BE49-F238E27FC236}">
              <a16:creationId xmlns:a16="http://schemas.microsoft.com/office/drawing/2014/main" id="{0FE91B01-0C1E-4002-80F7-4D17B428BD93}"/>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9" name="テキスト ボックス 378">
          <a:extLst>
            <a:ext uri="{FF2B5EF4-FFF2-40B4-BE49-F238E27FC236}">
              <a16:creationId xmlns:a16="http://schemas.microsoft.com/office/drawing/2014/main" id="{75ABF564-9686-4C71-9DD3-D9EE2F9CB0AC}"/>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0" name="直線コネクタ 379">
          <a:extLst>
            <a:ext uri="{FF2B5EF4-FFF2-40B4-BE49-F238E27FC236}">
              <a16:creationId xmlns:a16="http://schemas.microsoft.com/office/drawing/2014/main" id="{560A7329-0881-4C60-B748-FEFBC6B2B75D}"/>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1" name="テキスト ボックス 380">
          <a:extLst>
            <a:ext uri="{FF2B5EF4-FFF2-40B4-BE49-F238E27FC236}">
              <a16:creationId xmlns:a16="http://schemas.microsoft.com/office/drawing/2014/main" id="{484FCFDB-73F2-42F5-A9DE-103A9BC221B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2" name="直線コネクタ 381">
          <a:extLst>
            <a:ext uri="{FF2B5EF4-FFF2-40B4-BE49-F238E27FC236}">
              <a16:creationId xmlns:a16="http://schemas.microsoft.com/office/drawing/2014/main" id="{81609A20-D866-410D-8C61-77AC4CB79815}"/>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83" name="テキスト ボックス 382">
          <a:extLst>
            <a:ext uri="{FF2B5EF4-FFF2-40B4-BE49-F238E27FC236}">
              <a16:creationId xmlns:a16="http://schemas.microsoft.com/office/drawing/2014/main" id="{13027018-15AC-43F3-B51E-9C979DACFEDF}"/>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4" name="直線コネクタ 383">
          <a:extLst>
            <a:ext uri="{FF2B5EF4-FFF2-40B4-BE49-F238E27FC236}">
              <a16:creationId xmlns:a16="http://schemas.microsoft.com/office/drawing/2014/main" id="{A2305ED4-67D4-49A8-B4C3-49068E1E2F59}"/>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5" name="テキスト ボックス 384">
          <a:extLst>
            <a:ext uri="{FF2B5EF4-FFF2-40B4-BE49-F238E27FC236}">
              <a16:creationId xmlns:a16="http://schemas.microsoft.com/office/drawing/2014/main" id="{55ECDF0F-92D0-406B-B4AE-2DA5DB4FC08D}"/>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6" name="直線コネクタ 385">
          <a:extLst>
            <a:ext uri="{FF2B5EF4-FFF2-40B4-BE49-F238E27FC236}">
              <a16:creationId xmlns:a16="http://schemas.microsoft.com/office/drawing/2014/main" id="{289F5DB2-237D-41F5-8E1A-5A24EBDC9EFD}"/>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87" name="テキスト ボックス 386">
          <a:extLst>
            <a:ext uri="{FF2B5EF4-FFF2-40B4-BE49-F238E27FC236}">
              <a16:creationId xmlns:a16="http://schemas.microsoft.com/office/drawing/2014/main" id="{06A87C07-0EFE-4247-90F4-BEBE8FA13B15}"/>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88" name="直線コネクタ 387">
          <a:extLst>
            <a:ext uri="{FF2B5EF4-FFF2-40B4-BE49-F238E27FC236}">
              <a16:creationId xmlns:a16="http://schemas.microsoft.com/office/drawing/2014/main" id="{D6ED9DC0-A7CA-468F-A37F-6B8ED6F11263}"/>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89" name="テキスト ボックス 388">
          <a:extLst>
            <a:ext uri="{FF2B5EF4-FFF2-40B4-BE49-F238E27FC236}">
              <a16:creationId xmlns:a16="http://schemas.microsoft.com/office/drawing/2014/main" id="{D3E116C8-432C-4C27-9001-A270957FD281}"/>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0" name="直線コネクタ 389">
          <a:extLst>
            <a:ext uri="{FF2B5EF4-FFF2-40B4-BE49-F238E27FC236}">
              <a16:creationId xmlns:a16="http://schemas.microsoft.com/office/drawing/2014/main" id="{3A734F31-AA95-4482-9E33-E328284BF164}"/>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1" name="テキスト ボックス 390">
          <a:extLst>
            <a:ext uri="{FF2B5EF4-FFF2-40B4-BE49-F238E27FC236}">
              <a16:creationId xmlns:a16="http://schemas.microsoft.com/office/drawing/2014/main" id="{EE87C933-2F54-40DD-B0B3-8D38C671AC86}"/>
            </a:ext>
          </a:extLst>
        </xdr:cNvPr>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2" name="直線コネクタ 391">
          <a:extLst>
            <a:ext uri="{FF2B5EF4-FFF2-40B4-BE49-F238E27FC236}">
              <a16:creationId xmlns:a16="http://schemas.microsoft.com/office/drawing/2014/main" id="{0450F809-2A94-4BB2-85BD-499715B734FA}"/>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3" name="【港湾・漁港】&#10;有形固定資産減価償却率グラフ枠">
          <a:extLst>
            <a:ext uri="{FF2B5EF4-FFF2-40B4-BE49-F238E27FC236}">
              <a16:creationId xmlns:a16="http://schemas.microsoft.com/office/drawing/2014/main" id="{FA0901DC-52A3-49A0-AA1E-C264546B1407}"/>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59055</xdr:rowOff>
    </xdr:from>
    <xdr:to>
      <xdr:col>24</xdr:col>
      <xdr:colOff>62865</xdr:colOff>
      <xdr:row>109</xdr:row>
      <xdr:rowOff>57150</xdr:rowOff>
    </xdr:to>
    <xdr:cxnSp macro="">
      <xdr:nvCxnSpPr>
        <xdr:cNvPr id="394" name="直線コネクタ 393">
          <a:extLst>
            <a:ext uri="{FF2B5EF4-FFF2-40B4-BE49-F238E27FC236}">
              <a16:creationId xmlns:a16="http://schemas.microsoft.com/office/drawing/2014/main" id="{BDEAC3F6-6961-4577-A548-C2C0B99D0861}"/>
            </a:ext>
          </a:extLst>
        </xdr:cNvPr>
        <xdr:cNvCxnSpPr/>
      </xdr:nvCxnSpPr>
      <xdr:spPr>
        <a:xfrm flipV="1">
          <a:off x="4634865" y="17375505"/>
          <a:ext cx="0" cy="1369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60977</xdr:rowOff>
    </xdr:from>
    <xdr:ext cx="405111" cy="259045"/>
    <xdr:sp macro="" textlink="">
      <xdr:nvSpPr>
        <xdr:cNvPr id="395" name="【港湾・漁港】&#10;有形固定資産減価償却率最小値テキスト">
          <a:extLst>
            <a:ext uri="{FF2B5EF4-FFF2-40B4-BE49-F238E27FC236}">
              <a16:creationId xmlns:a16="http://schemas.microsoft.com/office/drawing/2014/main" id="{5E4703D1-CC58-4C2F-8442-6F71BA1B7990}"/>
            </a:ext>
          </a:extLst>
        </xdr:cNvPr>
        <xdr:cNvSpPr txBox="1"/>
      </xdr:nvSpPr>
      <xdr:spPr>
        <a:xfrm>
          <a:off x="4673600" y="1874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57150</xdr:rowOff>
    </xdr:from>
    <xdr:to>
      <xdr:col>24</xdr:col>
      <xdr:colOff>152400</xdr:colOff>
      <xdr:row>109</xdr:row>
      <xdr:rowOff>57150</xdr:rowOff>
    </xdr:to>
    <xdr:cxnSp macro="">
      <xdr:nvCxnSpPr>
        <xdr:cNvPr id="396" name="直線コネクタ 395">
          <a:extLst>
            <a:ext uri="{FF2B5EF4-FFF2-40B4-BE49-F238E27FC236}">
              <a16:creationId xmlns:a16="http://schemas.microsoft.com/office/drawing/2014/main" id="{2CE779F8-9DDB-4B0C-A88D-DAF476B0B71E}"/>
            </a:ext>
          </a:extLst>
        </xdr:cNvPr>
        <xdr:cNvCxnSpPr/>
      </xdr:nvCxnSpPr>
      <xdr:spPr>
        <a:xfrm>
          <a:off x="4546600" y="1874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5732</xdr:rowOff>
    </xdr:from>
    <xdr:ext cx="405111" cy="259045"/>
    <xdr:sp macro="" textlink="">
      <xdr:nvSpPr>
        <xdr:cNvPr id="397" name="【港湾・漁港】&#10;有形固定資産減価償却率最大値テキスト">
          <a:extLst>
            <a:ext uri="{FF2B5EF4-FFF2-40B4-BE49-F238E27FC236}">
              <a16:creationId xmlns:a16="http://schemas.microsoft.com/office/drawing/2014/main" id="{3540C0E1-B50E-4A73-9B96-A40A5BBC513D}"/>
            </a:ext>
          </a:extLst>
        </xdr:cNvPr>
        <xdr:cNvSpPr txBox="1"/>
      </xdr:nvSpPr>
      <xdr:spPr>
        <a:xfrm>
          <a:off x="4673600" y="17150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59055</xdr:rowOff>
    </xdr:from>
    <xdr:to>
      <xdr:col>24</xdr:col>
      <xdr:colOff>152400</xdr:colOff>
      <xdr:row>101</xdr:row>
      <xdr:rowOff>59055</xdr:rowOff>
    </xdr:to>
    <xdr:cxnSp macro="">
      <xdr:nvCxnSpPr>
        <xdr:cNvPr id="398" name="直線コネクタ 397">
          <a:extLst>
            <a:ext uri="{FF2B5EF4-FFF2-40B4-BE49-F238E27FC236}">
              <a16:creationId xmlns:a16="http://schemas.microsoft.com/office/drawing/2014/main" id="{204E4A24-40DE-4125-9B98-BED5BA8F0E81}"/>
            </a:ext>
          </a:extLst>
        </xdr:cNvPr>
        <xdr:cNvCxnSpPr/>
      </xdr:nvCxnSpPr>
      <xdr:spPr>
        <a:xfrm>
          <a:off x="4546600" y="17375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74313</xdr:rowOff>
    </xdr:from>
    <xdr:ext cx="405111" cy="259045"/>
    <xdr:sp macro="" textlink="">
      <xdr:nvSpPr>
        <xdr:cNvPr id="399" name="【港湾・漁港】&#10;有形固定資産減価償却率平均値テキスト">
          <a:extLst>
            <a:ext uri="{FF2B5EF4-FFF2-40B4-BE49-F238E27FC236}">
              <a16:creationId xmlns:a16="http://schemas.microsoft.com/office/drawing/2014/main" id="{93AC2C86-7EF1-4379-864C-9E1D79AF866B}"/>
            </a:ext>
          </a:extLst>
        </xdr:cNvPr>
        <xdr:cNvSpPr txBox="1"/>
      </xdr:nvSpPr>
      <xdr:spPr>
        <a:xfrm>
          <a:off x="4673600" y="18419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95886</xdr:rowOff>
    </xdr:from>
    <xdr:to>
      <xdr:col>24</xdr:col>
      <xdr:colOff>114300</xdr:colOff>
      <xdr:row>108</xdr:row>
      <xdr:rowOff>26036</xdr:rowOff>
    </xdr:to>
    <xdr:sp macro="" textlink="">
      <xdr:nvSpPr>
        <xdr:cNvPr id="400" name="フローチャート: 判断 399">
          <a:extLst>
            <a:ext uri="{FF2B5EF4-FFF2-40B4-BE49-F238E27FC236}">
              <a16:creationId xmlns:a16="http://schemas.microsoft.com/office/drawing/2014/main" id="{71B628C9-DF08-42A1-BDE6-C7357F471787}"/>
            </a:ext>
          </a:extLst>
        </xdr:cNvPr>
        <xdr:cNvSpPr/>
      </xdr:nvSpPr>
      <xdr:spPr>
        <a:xfrm>
          <a:off x="4584700" y="1844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107</xdr:row>
      <xdr:rowOff>46355</xdr:rowOff>
    </xdr:from>
    <xdr:to>
      <xdr:col>20</xdr:col>
      <xdr:colOff>38100</xdr:colOff>
      <xdr:row>107</xdr:row>
      <xdr:rowOff>147955</xdr:rowOff>
    </xdr:to>
    <xdr:sp macro="" textlink="">
      <xdr:nvSpPr>
        <xdr:cNvPr id="401" name="フローチャート: 判断 400">
          <a:extLst>
            <a:ext uri="{FF2B5EF4-FFF2-40B4-BE49-F238E27FC236}">
              <a16:creationId xmlns:a16="http://schemas.microsoft.com/office/drawing/2014/main" id="{A4FD4A0B-66F6-475D-A7E5-C9C4057E57F6}"/>
            </a:ext>
          </a:extLst>
        </xdr:cNvPr>
        <xdr:cNvSpPr/>
      </xdr:nvSpPr>
      <xdr:spPr>
        <a:xfrm>
          <a:off x="3746500" y="1839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107</xdr:row>
      <xdr:rowOff>8255</xdr:rowOff>
    </xdr:from>
    <xdr:to>
      <xdr:col>15</xdr:col>
      <xdr:colOff>101600</xdr:colOff>
      <xdr:row>107</xdr:row>
      <xdr:rowOff>109855</xdr:rowOff>
    </xdr:to>
    <xdr:sp macro="" textlink="">
      <xdr:nvSpPr>
        <xdr:cNvPr id="402" name="フローチャート: 判断 401">
          <a:extLst>
            <a:ext uri="{FF2B5EF4-FFF2-40B4-BE49-F238E27FC236}">
              <a16:creationId xmlns:a16="http://schemas.microsoft.com/office/drawing/2014/main" id="{B9CA10F9-9C89-43A1-B6D0-D6E2B0C4CDC9}"/>
            </a:ext>
          </a:extLst>
        </xdr:cNvPr>
        <xdr:cNvSpPr/>
      </xdr:nvSpPr>
      <xdr:spPr>
        <a:xfrm>
          <a:off x="2857500" y="1835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106</xdr:row>
      <xdr:rowOff>162561</xdr:rowOff>
    </xdr:from>
    <xdr:to>
      <xdr:col>10</xdr:col>
      <xdr:colOff>165100</xdr:colOff>
      <xdr:row>107</xdr:row>
      <xdr:rowOff>92711</xdr:rowOff>
    </xdr:to>
    <xdr:sp macro="" textlink="">
      <xdr:nvSpPr>
        <xdr:cNvPr id="403" name="フローチャート: 判断 402">
          <a:extLst>
            <a:ext uri="{FF2B5EF4-FFF2-40B4-BE49-F238E27FC236}">
              <a16:creationId xmlns:a16="http://schemas.microsoft.com/office/drawing/2014/main" id="{1275FE20-F683-48FE-9FB6-D673ED758075}"/>
            </a:ext>
          </a:extLst>
        </xdr:cNvPr>
        <xdr:cNvSpPr/>
      </xdr:nvSpPr>
      <xdr:spPr>
        <a:xfrm>
          <a:off x="1968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106</xdr:row>
      <xdr:rowOff>124461</xdr:rowOff>
    </xdr:from>
    <xdr:to>
      <xdr:col>6</xdr:col>
      <xdr:colOff>38100</xdr:colOff>
      <xdr:row>107</xdr:row>
      <xdr:rowOff>54611</xdr:rowOff>
    </xdr:to>
    <xdr:sp macro="" textlink="">
      <xdr:nvSpPr>
        <xdr:cNvPr id="404" name="フローチャート: 判断 403">
          <a:extLst>
            <a:ext uri="{FF2B5EF4-FFF2-40B4-BE49-F238E27FC236}">
              <a16:creationId xmlns:a16="http://schemas.microsoft.com/office/drawing/2014/main" id="{26F5421C-6EDA-4AFE-85E6-B2EC8505DCEE}"/>
            </a:ext>
          </a:extLst>
        </xdr:cNvPr>
        <xdr:cNvSpPr/>
      </xdr:nvSpPr>
      <xdr:spPr>
        <a:xfrm>
          <a:off x="1079500" y="1829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5" name="テキスト ボックス 404">
          <a:extLst>
            <a:ext uri="{FF2B5EF4-FFF2-40B4-BE49-F238E27FC236}">
              <a16:creationId xmlns:a16="http://schemas.microsoft.com/office/drawing/2014/main" id="{74628374-3C73-4B50-992B-2A4D4C50789C}"/>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6" name="テキスト ボックス 405">
          <a:extLst>
            <a:ext uri="{FF2B5EF4-FFF2-40B4-BE49-F238E27FC236}">
              <a16:creationId xmlns:a16="http://schemas.microsoft.com/office/drawing/2014/main" id="{1AFC8A0C-1EAC-4D66-96D5-55251E3E78B4}"/>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147BFE99-64B2-4309-9733-10E8110B57C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BD6C7CD7-6989-469C-9AA5-B2C777D06065}"/>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4BBB7802-DC37-4CC3-8607-E03437F4F36C}"/>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61595</xdr:rowOff>
    </xdr:from>
    <xdr:to>
      <xdr:col>24</xdr:col>
      <xdr:colOff>114300</xdr:colOff>
      <xdr:row>107</xdr:row>
      <xdr:rowOff>163195</xdr:rowOff>
    </xdr:to>
    <xdr:sp macro="" textlink="">
      <xdr:nvSpPr>
        <xdr:cNvPr id="410" name="楕円 409">
          <a:extLst>
            <a:ext uri="{FF2B5EF4-FFF2-40B4-BE49-F238E27FC236}">
              <a16:creationId xmlns:a16="http://schemas.microsoft.com/office/drawing/2014/main" id="{F5D79134-F7E7-4216-A054-51F323D340E9}"/>
            </a:ext>
          </a:extLst>
        </xdr:cNvPr>
        <xdr:cNvSpPr/>
      </xdr:nvSpPr>
      <xdr:spPr>
        <a:xfrm>
          <a:off x="4584700" y="1840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84472</xdr:rowOff>
    </xdr:from>
    <xdr:ext cx="405111" cy="259045"/>
    <xdr:sp macro="" textlink="">
      <xdr:nvSpPr>
        <xdr:cNvPr id="411" name="【港湾・漁港】&#10;有形固定資産減価償却率該当値テキスト">
          <a:extLst>
            <a:ext uri="{FF2B5EF4-FFF2-40B4-BE49-F238E27FC236}">
              <a16:creationId xmlns:a16="http://schemas.microsoft.com/office/drawing/2014/main" id="{0937ED39-0FBD-4812-BD70-AD3585770856}"/>
            </a:ext>
          </a:extLst>
        </xdr:cNvPr>
        <xdr:cNvSpPr txBox="1"/>
      </xdr:nvSpPr>
      <xdr:spPr>
        <a:xfrm>
          <a:off x="4673600" y="18258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21589</xdr:rowOff>
    </xdr:from>
    <xdr:to>
      <xdr:col>20</xdr:col>
      <xdr:colOff>38100</xdr:colOff>
      <xdr:row>107</xdr:row>
      <xdr:rowOff>123189</xdr:rowOff>
    </xdr:to>
    <xdr:sp macro="" textlink="">
      <xdr:nvSpPr>
        <xdr:cNvPr id="412" name="楕円 411">
          <a:extLst>
            <a:ext uri="{FF2B5EF4-FFF2-40B4-BE49-F238E27FC236}">
              <a16:creationId xmlns:a16="http://schemas.microsoft.com/office/drawing/2014/main" id="{064AF596-C358-4291-B1E6-97A2AC2C0A56}"/>
            </a:ext>
          </a:extLst>
        </xdr:cNvPr>
        <xdr:cNvSpPr/>
      </xdr:nvSpPr>
      <xdr:spPr>
        <a:xfrm>
          <a:off x="3746500" y="1836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72389</xdr:rowOff>
    </xdr:from>
    <xdr:to>
      <xdr:col>24</xdr:col>
      <xdr:colOff>63500</xdr:colOff>
      <xdr:row>107</xdr:row>
      <xdr:rowOff>112395</xdr:rowOff>
    </xdr:to>
    <xdr:cxnSp macro="">
      <xdr:nvCxnSpPr>
        <xdr:cNvPr id="413" name="直線コネクタ 412">
          <a:extLst>
            <a:ext uri="{FF2B5EF4-FFF2-40B4-BE49-F238E27FC236}">
              <a16:creationId xmlns:a16="http://schemas.microsoft.com/office/drawing/2014/main" id="{20F0FCEF-7829-4EF3-AF08-C4F3FF836C3D}"/>
            </a:ext>
          </a:extLst>
        </xdr:cNvPr>
        <xdr:cNvCxnSpPr/>
      </xdr:nvCxnSpPr>
      <xdr:spPr>
        <a:xfrm>
          <a:off x="3797300" y="18417539"/>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154939</xdr:rowOff>
    </xdr:from>
    <xdr:to>
      <xdr:col>15</xdr:col>
      <xdr:colOff>101600</xdr:colOff>
      <xdr:row>107</xdr:row>
      <xdr:rowOff>85089</xdr:rowOff>
    </xdr:to>
    <xdr:sp macro="" textlink="">
      <xdr:nvSpPr>
        <xdr:cNvPr id="414" name="楕円 413">
          <a:extLst>
            <a:ext uri="{FF2B5EF4-FFF2-40B4-BE49-F238E27FC236}">
              <a16:creationId xmlns:a16="http://schemas.microsoft.com/office/drawing/2014/main" id="{421F171C-B6E8-4E92-A252-5C3C6B84411D}"/>
            </a:ext>
          </a:extLst>
        </xdr:cNvPr>
        <xdr:cNvSpPr/>
      </xdr:nvSpPr>
      <xdr:spPr>
        <a:xfrm>
          <a:off x="2857500" y="1832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34289</xdr:rowOff>
    </xdr:from>
    <xdr:to>
      <xdr:col>19</xdr:col>
      <xdr:colOff>177800</xdr:colOff>
      <xdr:row>107</xdr:row>
      <xdr:rowOff>72389</xdr:rowOff>
    </xdr:to>
    <xdr:cxnSp macro="">
      <xdr:nvCxnSpPr>
        <xdr:cNvPr id="415" name="直線コネクタ 414">
          <a:extLst>
            <a:ext uri="{FF2B5EF4-FFF2-40B4-BE49-F238E27FC236}">
              <a16:creationId xmlns:a16="http://schemas.microsoft.com/office/drawing/2014/main" id="{FE92529E-7A08-4F12-932C-3D14DFEA86FC}"/>
            </a:ext>
          </a:extLst>
        </xdr:cNvPr>
        <xdr:cNvCxnSpPr/>
      </xdr:nvCxnSpPr>
      <xdr:spPr>
        <a:xfrm>
          <a:off x="2908300" y="183794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114936</xdr:rowOff>
    </xdr:from>
    <xdr:to>
      <xdr:col>10</xdr:col>
      <xdr:colOff>165100</xdr:colOff>
      <xdr:row>107</xdr:row>
      <xdr:rowOff>45086</xdr:rowOff>
    </xdr:to>
    <xdr:sp macro="" textlink="">
      <xdr:nvSpPr>
        <xdr:cNvPr id="416" name="楕円 415">
          <a:extLst>
            <a:ext uri="{FF2B5EF4-FFF2-40B4-BE49-F238E27FC236}">
              <a16:creationId xmlns:a16="http://schemas.microsoft.com/office/drawing/2014/main" id="{4309836B-3A65-4D18-B91B-AA386A5C67FE}"/>
            </a:ext>
          </a:extLst>
        </xdr:cNvPr>
        <xdr:cNvSpPr/>
      </xdr:nvSpPr>
      <xdr:spPr>
        <a:xfrm>
          <a:off x="1968500" y="1828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165736</xdr:rowOff>
    </xdr:from>
    <xdr:to>
      <xdr:col>15</xdr:col>
      <xdr:colOff>50800</xdr:colOff>
      <xdr:row>107</xdr:row>
      <xdr:rowOff>34289</xdr:rowOff>
    </xdr:to>
    <xdr:cxnSp macro="">
      <xdr:nvCxnSpPr>
        <xdr:cNvPr id="417" name="直線コネクタ 416">
          <a:extLst>
            <a:ext uri="{FF2B5EF4-FFF2-40B4-BE49-F238E27FC236}">
              <a16:creationId xmlns:a16="http://schemas.microsoft.com/office/drawing/2014/main" id="{3B67137D-0418-485D-98D3-90B36BCED805}"/>
            </a:ext>
          </a:extLst>
        </xdr:cNvPr>
        <xdr:cNvCxnSpPr/>
      </xdr:nvCxnSpPr>
      <xdr:spPr>
        <a:xfrm>
          <a:off x="2019300" y="18339436"/>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74930</xdr:rowOff>
    </xdr:from>
    <xdr:to>
      <xdr:col>6</xdr:col>
      <xdr:colOff>38100</xdr:colOff>
      <xdr:row>107</xdr:row>
      <xdr:rowOff>5080</xdr:rowOff>
    </xdr:to>
    <xdr:sp macro="" textlink="">
      <xdr:nvSpPr>
        <xdr:cNvPr id="418" name="楕円 417">
          <a:extLst>
            <a:ext uri="{FF2B5EF4-FFF2-40B4-BE49-F238E27FC236}">
              <a16:creationId xmlns:a16="http://schemas.microsoft.com/office/drawing/2014/main" id="{CC4D1CD7-29A7-4D43-8693-4200095012BF}"/>
            </a:ext>
          </a:extLst>
        </xdr:cNvPr>
        <xdr:cNvSpPr/>
      </xdr:nvSpPr>
      <xdr:spPr>
        <a:xfrm>
          <a:off x="1079500" y="1824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125730</xdr:rowOff>
    </xdr:from>
    <xdr:to>
      <xdr:col>10</xdr:col>
      <xdr:colOff>114300</xdr:colOff>
      <xdr:row>106</xdr:row>
      <xdr:rowOff>165736</xdr:rowOff>
    </xdr:to>
    <xdr:cxnSp macro="">
      <xdr:nvCxnSpPr>
        <xdr:cNvPr id="419" name="直線コネクタ 418">
          <a:extLst>
            <a:ext uri="{FF2B5EF4-FFF2-40B4-BE49-F238E27FC236}">
              <a16:creationId xmlns:a16="http://schemas.microsoft.com/office/drawing/2014/main" id="{84D560F9-7824-4AEA-9082-A412C6D12BEE}"/>
            </a:ext>
          </a:extLst>
        </xdr:cNvPr>
        <xdr:cNvCxnSpPr/>
      </xdr:nvCxnSpPr>
      <xdr:spPr>
        <a:xfrm>
          <a:off x="1130300" y="18299430"/>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107</xdr:row>
      <xdr:rowOff>139082</xdr:rowOff>
    </xdr:from>
    <xdr:ext cx="405111" cy="259045"/>
    <xdr:sp macro="" textlink="">
      <xdr:nvSpPr>
        <xdr:cNvPr id="420" name="n_1aveValue【港湾・漁港】&#10;有形固定資産減価償却率">
          <a:extLst>
            <a:ext uri="{FF2B5EF4-FFF2-40B4-BE49-F238E27FC236}">
              <a16:creationId xmlns:a16="http://schemas.microsoft.com/office/drawing/2014/main" id="{D2EAE436-10F1-49BD-93F2-C671ECE6F8FC}"/>
            </a:ext>
          </a:extLst>
        </xdr:cNvPr>
        <xdr:cNvSpPr txBox="1"/>
      </xdr:nvSpPr>
      <xdr:spPr>
        <a:xfrm>
          <a:off x="3582044" y="1848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100982</xdr:rowOff>
    </xdr:from>
    <xdr:ext cx="405111" cy="259045"/>
    <xdr:sp macro="" textlink="">
      <xdr:nvSpPr>
        <xdr:cNvPr id="421" name="n_2aveValue【港湾・漁港】&#10;有形固定資産減価償却率">
          <a:extLst>
            <a:ext uri="{FF2B5EF4-FFF2-40B4-BE49-F238E27FC236}">
              <a16:creationId xmlns:a16="http://schemas.microsoft.com/office/drawing/2014/main" id="{D7B153FC-1FDA-4841-A976-F0FD8DB35A28}"/>
            </a:ext>
          </a:extLst>
        </xdr:cNvPr>
        <xdr:cNvSpPr txBox="1"/>
      </xdr:nvSpPr>
      <xdr:spPr>
        <a:xfrm>
          <a:off x="2705744" y="1844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83838</xdr:rowOff>
    </xdr:from>
    <xdr:ext cx="405111" cy="259045"/>
    <xdr:sp macro="" textlink="">
      <xdr:nvSpPr>
        <xdr:cNvPr id="422" name="n_3aveValue【港湾・漁港】&#10;有形固定資産減価償却率">
          <a:extLst>
            <a:ext uri="{FF2B5EF4-FFF2-40B4-BE49-F238E27FC236}">
              <a16:creationId xmlns:a16="http://schemas.microsoft.com/office/drawing/2014/main" id="{2754C8ED-713C-4B5A-B83D-44A4356D3DAB}"/>
            </a:ext>
          </a:extLst>
        </xdr:cNvPr>
        <xdr:cNvSpPr txBox="1"/>
      </xdr:nvSpPr>
      <xdr:spPr>
        <a:xfrm>
          <a:off x="1816744" y="1842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45738</xdr:rowOff>
    </xdr:from>
    <xdr:ext cx="405111" cy="259045"/>
    <xdr:sp macro="" textlink="">
      <xdr:nvSpPr>
        <xdr:cNvPr id="423" name="n_4aveValue【港湾・漁港】&#10;有形固定資産減価償却率">
          <a:extLst>
            <a:ext uri="{FF2B5EF4-FFF2-40B4-BE49-F238E27FC236}">
              <a16:creationId xmlns:a16="http://schemas.microsoft.com/office/drawing/2014/main" id="{6E6FC47C-7FAB-4C5F-A2F6-4B01D61D1B39}"/>
            </a:ext>
          </a:extLst>
        </xdr:cNvPr>
        <xdr:cNvSpPr txBox="1"/>
      </xdr:nvSpPr>
      <xdr:spPr>
        <a:xfrm>
          <a:off x="927744" y="1839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139716</xdr:rowOff>
    </xdr:from>
    <xdr:ext cx="405111" cy="259045"/>
    <xdr:sp macro="" textlink="">
      <xdr:nvSpPr>
        <xdr:cNvPr id="424" name="n_1mainValue【港湾・漁港】&#10;有形固定資産減価償却率">
          <a:extLst>
            <a:ext uri="{FF2B5EF4-FFF2-40B4-BE49-F238E27FC236}">
              <a16:creationId xmlns:a16="http://schemas.microsoft.com/office/drawing/2014/main" id="{758C8D44-5822-405D-8BD9-689ACB59E132}"/>
            </a:ext>
          </a:extLst>
        </xdr:cNvPr>
        <xdr:cNvSpPr txBox="1"/>
      </xdr:nvSpPr>
      <xdr:spPr>
        <a:xfrm>
          <a:off x="3582044" y="18141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101616</xdr:rowOff>
    </xdr:from>
    <xdr:ext cx="405111" cy="259045"/>
    <xdr:sp macro="" textlink="">
      <xdr:nvSpPr>
        <xdr:cNvPr id="425" name="n_2mainValue【港湾・漁港】&#10;有形固定資産減価償却率">
          <a:extLst>
            <a:ext uri="{FF2B5EF4-FFF2-40B4-BE49-F238E27FC236}">
              <a16:creationId xmlns:a16="http://schemas.microsoft.com/office/drawing/2014/main" id="{EC53FBEE-E750-4827-99C6-1BC7A173C717}"/>
            </a:ext>
          </a:extLst>
        </xdr:cNvPr>
        <xdr:cNvSpPr txBox="1"/>
      </xdr:nvSpPr>
      <xdr:spPr>
        <a:xfrm>
          <a:off x="2705744" y="18103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61613</xdr:rowOff>
    </xdr:from>
    <xdr:ext cx="405111" cy="259045"/>
    <xdr:sp macro="" textlink="">
      <xdr:nvSpPr>
        <xdr:cNvPr id="426" name="n_3mainValue【港湾・漁港】&#10;有形固定資産減価償却率">
          <a:extLst>
            <a:ext uri="{FF2B5EF4-FFF2-40B4-BE49-F238E27FC236}">
              <a16:creationId xmlns:a16="http://schemas.microsoft.com/office/drawing/2014/main" id="{B3F66809-EA20-4264-8BAB-ABD492D43E9B}"/>
            </a:ext>
          </a:extLst>
        </xdr:cNvPr>
        <xdr:cNvSpPr txBox="1"/>
      </xdr:nvSpPr>
      <xdr:spPr>
        <a:xfrm>
          <a:off x="1816744" y="18063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21607</xdr:rowOff>
    </xdr:from>
    <xdr:ext cx="405111" cy="259045"/>
    <xdr:sp macro="" textlink="">
      <xdr:nvSpPr>
        <xdr:cNvPr id="427" name="n_4mainValue【港湾・漁港】&#10;有形固定資産減価償却率">
          <a:extLst>
            <a:ext uri="{FF2B5EF4-FFF2-40B4-BE49-F238E27FC236}">
              <a16:creationId xmlns:a16="http://schemas.microsoft.com/office/drawing/2014/main" id="{BD433E84-1BF3-4B1D-912A-9A075AAB569F}"/>
            </a:ext>
          </a:extLst>
        </xdr:cNvPr>
        <xdr:cNvSpPr txBox="1"/>
      </xdr:nvSpPr>
      <xdr:spPr>
        <a:xfrm>
          <a:off x="927744" y="18023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8" name="正方形/長方形 427">
          <a:extLst>
            <a:ext uri="{FF2B5EF4-FFF2-40B4-BE49-F238E27FC236}">
              <a16:creationId xmlns:a16="http://schemas.microsoft.com/office/drawing/2014/main" id="{F5F12E7D-5C4B-43EE-9E14-12AA1E7B0CE2}"/>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9" name="正方形/長方形 428">
          <a:extLst>
            <a:ext uri="{FF2B5EF4-FFF2-40B4-BE49-F238E27FC236}">
              <a16:creationId xmlns:a16="http://schemas.microsoft.com/office/drawing/2014/main" id="{85C67935-339B-46BA-ACF8-9EF1B20FB97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0" name="正方形/長方形 429">
          <a:extLst>
            <a:ext uri="{FF2B5EF4-FFF2-40B4-BE49-F238E27FC236}">
              <a16:creationId xmlns:a16="http://schemas.microsoft.com/office/drawing/2014/main" id="{758AC098-B938-4E9D-AE87-CF74C65D6846}"/>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1" name="正方形/長方形 430">
          <a:extLst>
            <a:ext uri="{FF2B5EF4-FFF2-40B4-BE49-F238E27FC236}">
              <a16:creationId xmlns:a16="http://schemas.microsoft.com/office/drawing/2014/main" id="{9937DF0D-4BDF-4108-BEF7-91016307BCC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2" name="正方形/長方形 431">
          <a:extLst>
            <a:ext uri="{FF2B5EF4-FFF2-40B4-BE49-F238E27FC236}">
              <a16:creationId xmlns:a16="http://schemas.microsoft.com/office/drawing/2014/main" id="{B9850435-53A8-4843-9355-4A9DDC57E383}"/>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3" name="正方形/長方形 432">
          <a:extLst>
            <a:ext uri="{FF2B5EF4-FFF2-40B4-BE49-F238E27FC236}">
              <a16:creationId xmlns:a16="http://schemas.microsoft.com/office/drawing/2014/main" id="{C480E38B-833D-4E31-BBEA-2C31E173152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4" name="正方形/長方形 433">
          <a:extLst>
            <a:ext uri="{FF2B5EF4-FFF2-40B4-BE49-F238E27FC236}">
              <a16:creationId xmlns:a16="http://schemas.microsoft.com/office/drawing/2014/main" id="{8513C837-79FD-43D4-BC39-7BBA9DD12168}"/>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5" name="正方形/長方形 434">
          <a:extLst>
            <a:ext uri="{FF2B5EF4-FFF2-40B4-BE49-F238E27FC236}">
              <a16:creationId xmlns:a16="http://schemas.microsoft.com/office/drawing/2014/main" id="{B4B70C88-8EAF-490B-A503-CD12F9612B75}"/>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6" name="テキスト ボックス 435">
          <a:extLst>
            <a:ext uri="{FF2B5EF4-FFF2-40B4-BE49-F238E27FC236}">
              <a16:creationId xmlns:a16="http://schemas.microsoft.com/office/drawing/2014/main" id="{BF4F1E2D-0878-4C65-BEFD-79D6C47548E4}"/>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7" name="直線コネクタ 436">
          <a:extLst>
            <a:ext uri="{FF2B5EF4-FFF2-40B4-BE49-F238E27FC236}">
              <a16:creationId xmlns:a16="http://schemas.microsoft.com/office/drawing/2014/main" id="{9BC8F2F9-466D-4CEA-AE29-43E14FAEBFA4}"/>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38" name="直線コネクタ 437">
          <a:extLst>
            <a:ext uri="{FF2B5EF4-FFF2-40B4-BE49-F238E27FC236}">
              <a16:creationId xmlns:a16="http://schemas.microsoft.com/office/drawing/2014/main" id="{7FB5ABE5-9528-485A-9F94-8EC0E712F545}"/>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39" name="テキスト ボックス 438">
          <a:extLst>
            <a:ext uri="{FF2B5EF4-FFF2-40B4-BE49-F238E27FC236}">
              <a16:creationId xmlns:a16="http://schemas.microsoft.com/office/drawing/2014/main" id="{CDA092D8-99ED-4CB9-B4F0-0058650932F3}"/>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0" name="直線コネクタ 439">
          <a:extLst>
            <a:ext uri="{FF2B5EF4-FFF2-40B4-BE49-F238E27FC236}">
              <a16:creationId xmlns:a16="http://schemas.microsoft.com/office/drawing/2014/main" id="{8A566346-742F-4BAA-A710-8A1C70FD8AA4}"/>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104</xdr:row>
      <xdr:rowOff>162577</xdr:rowOff>
    </xdr:from>
    <xdr:ext cx="531299" cy="259045"/>
    <xdr:sp macro="" textlink="">
      <xdr:nvSpPr>
        <xdr:cNvPr id="441" name="テキスト ボックス 440">
          <a:extLst>
            <a:ext uri="{FF2B5EF4-FFF2-40B4-BE49-F238E27FC236}">
              <a16:creationId xmlns:a16="http://schemas.microsoft.com/office/drawing/2014/main" id="{D1969BCA-182D-4500-BD6B-8E9A66D4C023}"/>
            </a:ext>
          </a:extLst>
        </xdr:cNvPr>
        <xdr:cNvSpPr txBox="1"/>
      </xdr:nvSpPr>
      <xdr:spPr>
        <a:xfrm>
          <a:off x="6072701" y="1799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2" name="直線コネクタ 441">
          <a:extLst>
            <a:ext uri="{FF2B5EF4-FFF2-40B4-BE49-F238E27FC236}">
              <a16:creationId xmlns:a16="http://schemas.microsoft.com/office/drawing/2014/main" id="{06FFDAE7-8A5D-4B0A-AA9E-E0F6ADF98514}"/>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43" name="テキスト ボックス 442">
          <a:extLst>
            <a:ext uri="{FF2B5EF4-FFF2-40B4-BE49-F238E27FC236}">
              <a16:creationId xmlns:a16="http://schemas.microsoft.com/office/drawing/2014/main" id="{1D467EAF-BAE0-485C-9097-8CAA858A22B8}"/>
            </a:ext>
          </a:extLst>
        </xdr:cNvPr>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4" name="直線コネクタ 443">
          <a:extLst>
            <a:ext uri="{FF2B5EF4-FFF2-40B4-BE49-F238E27FC236}">
              <a16:creationId xmlns:a16="http://schemas.microsoft.com/office/drawing/2014/main" id="{0F2D41D4-03B8-443A-898A-BD6C27AECB55}"/>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45" name="テキスト ボックス 444">
          <a:extLst>
            <a:ext uri="{FF2B5EF4-FFF2-40B4-BE49-F238E27FC236}">
              <a16:creationId xmlns:a16="http://schemas.microsoft.com/office/drawing/2014/main" id="{403C0A08-A535-4DB4-8A7E-9F2AFF0C4A9E}"/>
            </a:ext>
          </a:extLst>
        </xdr:cNvPr>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6" name="直線コネクタ 445">
          <a:extLst>
            <a:ext uri="{FF2B5EF4-FFF2-40B4-BE49-F238E27FC236}">
              <a16:creationId xmlns:a16="http://schemas.microsoft.com/office/drawing/2014/main" id="{013B173F-E313-41F4-B981-73D66DA271FE}"/>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47" name="テキスト ボックス 446">
          <a:extLst>
            <a:ext uri="{FF2B5EF4-FFF2-40B4-BE49-F238E27FC236}">
              <a16:creationId xmlns:a16="http://schemas.microsoft.com/office/drawing/2014/main" id="{CA44B46F-744B-4800-BF96-5F54F8E7060D}"/>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8" name="【港湾・漁港】&#10;一人当たり有形固定資産（償却資産）額グラフ枠">
          <a:extLst>
            <a:ext uri="{FF2B5EF4-FFF2-40B4-BE49-F238E27FC236}">
              <a16:creationId xmlns:a16="http://schemas.microsoft.com/office/drawing/2014/main" id="{A6943604-48A7-4D31-B5A4-889A959E6825}"/>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131164</xdr:rowOff>
    </xdr:from>
    <xdr:to>
      <xdr:col>54</xdr:col>
      <xdr:colOff>189865</xdr:colOff>
      <xdr:row>108</xdr:row>
      <xdr:rowOff>74005</xdr:rowOff>
    </xdr:to>
    <xdr:cxnSp macro="">
      <xdr:nvCxnSpPr>
        <xdr:cNvPr id="449" name="直線コネクタ 448">
          <a:extLst>
            <a:ext uri="{FF2B5EF4-FFF2-40B4-BE49-F238E27FC236}">
              <a16:creationId xmlns:a16="http://schemas.microsoft.com/office/drawing/2014/main" id="{081DADAE-D1AC-4B82-A427-680DEBCAA6C1}"/>
            </a:ext>
          </a:extLst>
        </xdr:cNvPr>
        <xdr:cNvCxnSpPr/>
      </xdr:nvCxnSpPr>
      <xdr:spPr>
        <a:xfrm flipV="1">
          <a:off x="10476865" y="17104714"/>
          <a:ext cx="0" cy="148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77832</xdr:rowOff>
    </xdr:from>
    <xdr:ext cx="378565" cy="259045"/>
    <xdr:sp macro="" textlink="">
      <xdr:nvSpPr>
        <xdr:cNvPr id="450" name="【港湾・漁港】&#10;一人当たり有形固定資産（償却資産）額最小値テキスト">
          <a:extLst>
            <a:ext uri="{FF2B5EF4-FFF2-40B4-BE49-F238E27FC236}">
              <a16:creationId xmlns:a16="http://schemas.microsoft.com/office/drawing/2014/main" id="{71D6BFF0-8885-4787-9929-AE97FDB596E5}"/>
            </a:ext>
          </a:extLst>
        </xdr:cNvPr>
        <xdr:cNvSpPr txBox="1"/>
      </xdr:nvSpPr>
      <xdr:spPr>
        <a:xfrm>
          <a:off x="10515600" y="18594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74005</xdr:rowOff>
    </xdr:from>
    <xdr:to>
      <xdr:col>55</xdr:col>
      <xdr:colOff>88900</xdr:colOff>
      <xdr:row>108</xdr:row>
      <xdr:rowOff>74005</xdr:rowOff>
    </xdr:to>
    <xdr:cxnSp macro="">
      <xdr:nvCxnSpPr>
        <xdr:cNvPr id="451" name="直線コネクタ 450">
          <a:extLst>
            <a:ext uri="{FF2B5EF4-FFF2-40B4-BE49-F238E27FC236}">
              <a16:creationId xmlns:a16="http://schemas.microsoft.com/office/drawing/2014/main" id="{698E7F20-BB3D-4F1E-8E03-7911BF393800}"/>
            </a:ext>
          </a:extLst>
        </xdr:cNvPr>
        <xdr:cNvCxnSpPr/>
      </xdr:nvCxnSpPr>
      <xdr:spPr>
        <a:xfrm>
          <a:off x="10388600" y="18590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77841</xdr:rowOff>
    </xdr:from>
    <xdr:ext cx="599010" cy="259045"/>
    <xdr:sp macro="" textlink="">
      <xdr:nvSpPr>
        <xdr:cNvPr id="452" name="【港湾・漁港】&#10;一人当たり有形固定資産（償却資産）額最大値テキスト">
          <a:extLst>
            <a:ext uri="{FF2B5EF4-FFF2-40B4-BE49-F238E27FC236}">
              <a16:creationId xmlns:a16="http://schemas.microsoft.com/office/drawing/2014/main" id="{AD3AFC01-D86D-4254-8DE7-166D9452D81B}"/>
            </a:ext>
          </a:extLst>
        </xdr:cNvPr>
        <xdr:cNvSpPr txBox="1"/>
      </xdr:nvSpPr>
      <xdr:spPr>
        <a:xfrm>
          <a:off x="10515600" y="16879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131164</xdr:rowOff>
    </xdr:from>
    <xdr:to>
      <xdr:col>55</xdr:col>
      <xdr:colOff>88900</xdr:colOff>
      <xdr:row>99</xdr:row>
      <xdr:rowOff>131164</xdr:rowOff>
    </xdr:to>
    <xdr:cxnSp macro="">
      <xdr:nvCxnSpPr>
        <xdr:cNvPr id="453" name="直線コネクタ 452">
          <a:extLst>
            <a:ext uri="{FF2B5EF4-FFF2-40B4-BE49-F238E27FC236}">
              <a16:creationId xmlns:a16="http://schemas.microsoft.com/office/drawing/2014/main" id="{258FE9D0-2C04-4B63-B259-E172D70C3287}"/>
            </a:ext>
          </a:extLst>
        </xdr:cNvPr>
        <xdr:cNvCxnSpPr/>
      </xdr:nvCxnSpPr>
      <xdr:spPr>
        <a:xfrm>
          <a:off x="10388600" y="1710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17663</xdr:rowOff>
    </xdr:from>
    <xdr:ext cx="534377" cy="259045"/>
    <xdr:sp macro="" textlink="">
      <xdr:nvSpPr>
        <xdr:cNvPr id="454" name="【港湾・漁港】&#10;一人当たり有形固定資産（償却資産）額平均値テキスト">
          <a:extLst>
            <a:ext uri="{FF2B5EF4-FFF2-40B4-BE49-F238E27FC236}">
              <a16:creationId xmlns:a16="http://schemas.microsoft.com/office/drawing/2014/main" id="{2CA47C06-4256-4D82-9573-E207058D45C7}"/>
            </a:ext>
          </a:extLst>
        </xdr:cNvPr>
        <xdr:cNvSpPr txBox="1"/>
      </xdr:nvSpPr>
      <xdr:spPr>
        <a:xfrm>
          <a:off x="10515600" y="176770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166236</xdr:rowOff>
    </xdr:from>
    <xdr:to>
      <xdr:col>55</xdr:col>
      <xdr:colOff>50800</xdr:colOff>
      <xdr:row>104</xdr:row>
      <xdr:rowOff>96386</xdr:rowOff>
    </xdr:to>
    <xdr:sp macro="" textlink="">
      <xdr:nvSpPr>
        <xdr:cNvPr id="455" name="フローチャート: 判断 454">
          <a:extLst>
            <a:ext uri="{FF2B5EF4-FFF2-40B4-BE49-F238E27FC236}">
              <a16:creationId xmlns:a16="http://schemas.microsoft.com/office/drawing/2014/main" id="{56FC0D8C-D146-43B4-9A15-774BD2C41F05}"/>
            </a:ext>
          </a:extLst>
        </xdr:cNvPr>
        <xdr:cNvSpPr/>
      </xdr:nvSpPr>
      <xdr:spPr>
        <a:xfrm>
          <a:off x="10426700" y="17825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59727</xdr:rowOff>
    </xdr:from>
    <xdr:to>
      <xdr:col>50</xdr:col>
      <xdr:colOff>165100</xdr:colOff>
      <xdr:row>104</xdr:row>
      <xdr:rowOff>161327</xdr:rowOff>
    </xdr:to>
    <xdr:sp macro="" textlink="">
      <xdr:nvSpPr>
        <xdr:cNvPr id="456" name="フローチャート: 判断 455">
          <a:extLst>
            <a:ext uri="{FF2B5EF4-FFF2-40B4-BE49-F238E27FC236}">
              <a16:creationId xmlns:a16="http://schemas.microsoft.com/office/drawing/2014/main" id="{529BCAFE-C83E-4E3C-9C65-1937D53989C7}"/>
            </a:ext>
          </a:extLst>
        </xdr:cNvPr>
        <xdr:cNvSpPr/>
      </xdr:nvSpPr>
      <xdr:spPr>
        <a:xfrm>
          <a:off x="9588500" y="17890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61547</xdr:rowOff>
    </xdr:from>
    <xdr:to>
      <xdr:col>46</xdr:col>
      <xdr:colOff>38100</xdr:colOff>
      <xdr:row>104</xdr:row>
      <xdr:rowOff>163147</xdr:rowOff>
    </xdr:to>
    <xdr:sp macro="" textlink="">
      <xdr:nvSpPr>
        <xdr:cNvPr id="457" name="フローチャート: 判断 456">
          <a:extLst>
            <a:ext uri="{FF2B5EF4-FFF2-40B4-BE49-F238E27FC236}">
              <a16:creationId xmlns:a16="http://schemas.microsoft.com/office/drawing/2014/main" id="{185EB420-344C-473A-8CEE-D984956C218C}"/>
            </a:ext>
          </a:extLst>
        </xdr:cNvPr>
        <xdr:cNvSpPr/>
      </xdr:nvSpPr>
      <xdr:spPr>
        <a:xfrm>
          <a:off x="8699500" y="1789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59572</xdr:rowOff>
    </xdr:from>
    <xdr:to>
      <xdr:col>41</xdr:col>
      <xdr:colOff>101600</xdr:colOff>
      <xdr:row>104</xdr:row>
      <xdr:rowOff>161172</xdr:rowOff>
    </xdr:to>
    <xdr:sp macro="" textlink="">
      <xdr:nvSpPr>
        <xdr:cNvPr id="458" name="フローチャート: 判断 457">
          <a:extLst>
            <a:ext uri="{FF2B5EF4-FFF2-40B4-BE49-F238E27FC236}">
              <a16:creationId xmlns:a16="http://schemas.microsoft.com/office/drawing/2014/main" id="{4FA0ECB2-2F23-484C-8E95-F73AAACC184B}"/>
            </a:ext>
          </a:extLst>
        </xdr:cNvPr>
        <xdr:cNvSpPr/>
      </xdr:nvSpPr>
      <xdr:spPr>
        <a:xfrm>
          <a:off x="7810500" y="1789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69273</xdr:rowOff>
    </xdr:from>
    <xdr:to>
      <xdr:col>36</xdr:col>
      <xdr:colOff>165100</xdr:colOff>
      <xdr:row>104</xdr:row>
      <xdr:rowOff>170873</xdr:rowOff>
    </xdr:to>
    <xdr:sp macro="" textlink="">
      <xdr:nvSpPr>
        <xdr:cNvPr id="459" name="フローチャート: 判断 458">
          <a:extLst>
            <a:ext uri="{FF2B5EF4-FFF2-40B4-BE49-F238E27FC236}">
              <a16:creationId xmlns:a16="http://schemas.microsoft.com/office/drawing/2014/main" id="{F899961A-290B-433F-B668-1193B7E154EF}"/>
            </a:ext>
          </a:extLst>
        </xdr:cNvPr>
        <xdr:cNvSpPr/>
      </xdr:nvSpPr>
      <xdr:spPr>
        <a:xfrm>
          <a:off x="6921500" y="1790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0" name="テキスト ボックス 459">
          <a:extLst>
            <a:ext uri="{FF2B5EF4-FFF2-40B4-BE49-F238E27FC236}">
              <a16:creationId xmlns:a16="http://schemas.microsoft.com/office/drawing/2014/main" id="{C026DA94-7369-40FC-835E-E0E397451D79}"/>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1" name="テキスト ボックス 460">
          <a:extLst>
            <a:ext uri="{FF2B5EF4-FFF2-40B4-BE49-F238E27FC236}">
              <a16:creationId xmlns:a16="http://schemas.microsoft.com/office/drawing/2014/main" id="{5E9BE8A5-29AE-4113-8D0F-3247D6FF915A}"/>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2" name="テキスト ボックス 461">
          <a:extLst>
            <a:ext uri="{FF2B5EF4-FFF2-40B4-BE49-F238E27FC236}">
              <a16:creationId xmlns:a16="http://schemas.microsoft.com/office/drawing/2014/main" id="{BE1501B9-15FF-4472-978A-185BDC13953E}"/>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34EC1846-158B-4FB8-B727-A24DC3E6B1ED}"/>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605D8FF7-5785-472B-8264-63BEDE2E223A}"/>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11272</xdr:rowOff>
    </xdr:from>
    <xdr:to>
      <xdr:col>55</xdr:col>
      <xdr:colOff>50800</xdr:colOff>
      <xdr:row>108</xdr:row>
      <xdr:rowOff>112872</xdr:rowOff>
    </xdr:to>
    <xdr:sp macro="" textlink="">
      <xdr:nvSpPr>
        <xdr:cNvPr id="465" name="楕円 464">
          <a:extLst>
            <a:ext uri="{FF2B5EF4-FFF2-40B4-BE49-F238E27FC236}">
              <a16:creationId xmlns:a16="http://schemas.microsoft.com/office/drawing/2014/main" id="{E4D80C72-4BEA-4C4F-B063-DF4FAAED811C}"/>
            </a:ext>
          </a:extLst>
        </xdr:cNvPr>
        <xdr:cNvSpPr/>
      </xdr:nvSpPr>
      <xdr:spPr>
        <a:xfrm>
          <a:off x="10426700" y="1852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97649</xdr:rowOff>
    </xdr:from>
    <xdr:ext cx="469744" cy="259045"/>
    <xdr:sp macro="" textlink="">
      <xdr:nvSpPr>
        <xdr:cNvPr id="466" name="【港湾・漁港】&#10;一人当たり有形固定資産（償却資産）額該当値テキスト">
          <a:extLst>
            <a:ext uri="{FF2B5EF4-FFF2-40B4-BE49-F238E27FC236}">
              <a16:creationId xmlns:a16="http://schemas.microsoft.com/office/drawing/2014/main" id="{C465498A-2730-4DC9-AC43-40F966F53730}"/>
            </a:ext>
          </a:extLst>
        </xdr:cNvPr>
        <xdr:cNvSpPr txBox="1"/>
      </xdr:nvSpPr>
      <xdr:spPr>
        <a:xfrm>
          <a:off x="10515600" y="1844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11319</xdr:rowOff>
    </xdr:from>
    <xdr:to>
      <xdr:col>50</xdr:col>
      <xdr:colOff>165100</xdr:colOff>
      <xdr:row>108</xdr:row>
      <xdr:rowOff>112919</xdr:rowOff>
    </xdr:to>
    <xdr:sp macro="" textlink="">
      <xdr:nvSpPr>
        <xdr:cNvPr id="467" name="楕円 466">
          <a:extLst>
            <a:ext uri="{FF2B5EF4-FFF2-40B4-BE49-F238E27FC236}">
              <a16:creationId xmlns:a16="http://schemas.microsoft.com/office/drawing/2014/main" id="{40BAAC29-B2E1-40EB-91D9-C492880CB66B}"/>
            </a:ext>
          </a:extLst>
        </xdr:cNvPr>
        <xdr:cNvSpPr/>
      </xdr:nvSpPr>
      <xdr:spPr>
        <a:xfrm>
          <a:off x="9588500" y="18527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62072</xdr:rowOff>
    </xdr:from>
    <xdr:to>
      <xdr:col>55</xdr:col>
      <xdr:colOff>0</xdr:colOff>
      <xdr:row>108</xdr:row>
      <xdr:rowOff>62119</xdr:rowOff>
    </xdr:to>
    <xdr:cxnSp macro="">
      <xdr:nvCxnSpPr>
        <xdr:cNvPr id="468" name="直線コネクタ 467">
          <a:extLst>
            <a:ext uri="{FF2B5EF4-FFF2-40B4-BE49-F238E27FC236}">
              <a16:creationId xmlns:a16="http://schemas.microsoft.com/office/drawing/2014/main" id="{72F5434F-0679-46AC-9C43-4882A364BDBB}"/>
            </a:ext>
          </a:extLst>
        </xdr:cNvPr>
        <xdr:cNvCxnSpPr/>
      </xdr:nvCxnSpPr>
      <xdr:spPr>
        <a:xfrm flipV="1">
          <a:off x="9639300" y="18578672"/>
          <a:ext cx="838200" cy="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11392</xdr:rowOff>
    </xdr:from>
    <xdr:to>
      <xdr:col>46</xdr:col>
      <xdr:colOff>38100</xdr:colOff>
      <xdr:row>108</xdr:row>
      <xdr:rowOff>112992</xdr:rowOff>
    </xdr:to>
    <xdr:sp macro="" textlink="">
      <xdr:nvSpPr>
        <xdr:cNvPr id="469" name="楕円 468">
          <a:extLst>
            <a:ext uri="{FF2B5EF4-FFF2-40B4-BE49-F238E27FC236}">
              <a16:creationId xmlns:a16="http://schemas.microsoft.com/office/drawing/2014/main" id="{F05A850D-02AE-49D2-AB3F-877F30C2521A}"/>
            </a:ext>
          </a:extLst>
        </xdr:cNvPr>
        <xdr:cNvSpPr/>
      </xdr:nvSpPr>
      <xdr:spPr>
        <a:xfrm>
          <a:off x="8699500" y="1852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62119</xdr:rowOff>
    </xdr:from>
    <xdr:to>
      <xdr:col>50</xdr:col>
      <xdr:colOff>114300</xdr:colOff>
      <xdr:row>108</xdr:row>
      <xdr:rowOff>62192</xdr:rowOff>
    </xdr:to>
    <xdr:cxnSp macro="">
      <xdr:nvCxnSpPr>
        <xdr:cNvPr id="470" name="直線コネクタ 469">
          <a:extLst>
            <a:ext uri="{FF2B5EF4-FFF2-40B4-BE49-F238E27FC236}">
              <a16:creationId xmlns:a16="http://schemas.microsoft.com/office/drawing/2014/main" id="{FE6E6843-06C7-4C58-8CBC-FD2B297D6F35}"/>
            </a:ext>
          </a:extLst>
        </xdr:cNvPr>
        <xdr:cNvCxnSpPr/>
      </xdr:nvCxnSpPr>
      <xdr:spPr>
        <a:xfrm flipV="1">
          <a:off x="8750300" y="18578719"/>
          <a:ext cx="889000" cy="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11401</xdr:rowOff>
    </xdr:from>
    <xdr:to>
      <xdr:col>41</xdr:col>
      <xdr:colOff>101600</xdr:colOff>
      <xdr:row>108</xdr:row>
      <xdr:rowOff>113001</xdr:rowOff>
    </xdr:to>
    <xdr:sp macro="" textlink="">
      <xdr:nvSpPr>
        <xdr:cNvPr id="471" name="楕円 470">
          <a:extLst>
            <a:ext uri="{FF2B5EF4-FFF2-40B4-BE49-F238E27FC236}">
              <a16:creationId xmlns:a16="http://schemas.microsoft.com/office/drawing/2014/main" id="{C9E8AA73-0B3B-4EFA-AA2C-B1609C01361E}"/>
            </a:ext>
          </a:extLst>
        </xdr:cNvPr>
        <xdr:cNvSpPr/>
      </xdr:nvSpPr>
      <xdr:spPr>
        <a:xfrm>
          <a:off x="7810500" y="18528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62192</xdr:rowOff>
    </xdr:from>
    <xdr:to>
      <xdr:col>45</xdr:col>
      <xdr:colOff>177800</xdr:colOff>
      <xdr:row>108</xdr:row>
      <xdr:rowOff>62201</xdr:rowOff>
    </xdr:to>
    <xdr:cxnSp macro="">
      <xdr:nvCxnSpPr>
        <xdr:cNvPr id="472" name="直線コネクタ 471">
          <a:extLst>
            <a:ext uri="{FF2B5EF4-FFF2-40B4-BE49-F238E27FC236}">
              <a16:creationId xmlns:a16="http://schemas.microsoft.com/office/drawing/2014/main" id="{61B27FBB-D54B-413A-9848-7D2EDDE02A00}"/>
            </a:ext>
          </a:extLst>
        </xdr:cNvPr>
        <xdr:cNvCxnSpPr/>
      </xdr:nvCxnSpPr>
      <xdr:spPr>
        <a:xfrm flipV="1">
          <a:off x="7861300" y="18578792"/>
          <a:ext cx="889000" cy="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11401</xdr:rowOff>
    </xdr:from>
    <xdr:to>
      <xdr:col>36</xdr:col>
      <xdr:colOff>165100</xdr:colOff>
      <xdr:row>108</xdr:row>
      <xdr:rowOff>113001</xdr:rowOff>
    </xdr:to>
    <xdr:sp macro="" textlink="">
      <xdr:nvSpPr>
        <xdr:cNvPr id="473" name="楕円 472">
          <a:extLst>
            <a:ext uri="{FF2B5EF4-FFF2-40B4-BE49-F238E27FC236}">
              <a16:creationId xmlns:a16="http://schemas.microsoft.com/office/drawing/2014/main" id="{EEAEA414-FC56-4BDF-AF2C-82BEBDF9A8E4}"/>
            </a:ext>
          </a:extLst>
        </xdr:cNvPr>
        <xdr:cNvSpPr/>
      </xdr:nvSpPr>
      <xdr:spPr>
        <a:xfrm>
          <a:off x="6921500" y="18528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62201</xdr:rowOff>
    </xdr:from>
    <xdr:to>
      <xdr:col>41</xdr:col>
      <xdr:colOff>50800</xdr:colOff>
      <xdr:row>108</xdr:row>
      <xdr:rowOff>62201</xdr:rowOff>
    </xdr:to>
    <xdr:cxnSp macro="">
      <xdr:nvCxnSpPr>
        <xdr:cNvPr id="474" name="直線コネクタ 473">
          <a:extLst>
            <a:ext uri="{FF2B5EF4-FFF2-40B4-BE49-F238E27FC236}">
              <a16:creationId xmlns:a16="http://schemas.microsoft.com/office/drawing/2014/main" id="{9D5FE62F-987A-4E59-A32E-E2C072FFC8E1}"/>
            </a:ext>
          </a:extLst>
        </xdr:cNvPr>
        <xdr:cNvCxnSpPr/>
      </xdr:nvCxnSpPr>
      <xdr:spPr>
        <a:xfrm>
          <a:off x="6972300" y="1857880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103</xdr:row>
      <xdr:rowOff>6404</xdr:rowOff>
    </xdr:from>
    <xdr:ext cx="534377" cy="259045"/>
    <xdr:sp macro="" textlink="">
      <xdr:nvSpPr>
        <xdr:cNvPr id="475" name="n_1aveValue【港湾・漁港】&#10;一人当たり有形固定資産（償却資産）額">
          <a:extLst>
            <a:ext uri="{FF2B5EF4-FFF2-40B4-BE49-F238E27FC236}">
              <a16:creationId xmlns:a16="http://schemas.microsoft.com/office/drawing/2014/main" id="{C3189F34-0854-48C5-96DF-B19809D81A1C}"/>
            </a:ext>
          </a:extLst>
        </xdr:cNvPr>
        <xdr:cNvSpPr txBox="1"/>
      </xdr:nvSpPr>
      <xdr:spPr>
        <a:xfrm>
          <a:off x="9359411" y="17665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103</xdr:row>
      <xdr:rowOff>8224</xdr:rowOff>
    </xdr:from>
    <xdr:ext cx="534377" cy="259045"/>
    <xdr:sp macro="" textlink="">
      <xdr:nvSpPr>
        <xdr:cNvPr id="476" name="n_2aveValue【港湾・漁港】&#10;一人当たり有形固定資産（償却資産）額">
          <a:extLst>
            <a:ext uri="{FF2B5EF4-FFF2-40B4-BE49-F238E27FC236}">
              <a16:creationId xmlns:a16="http://schemas.microsoft.com/office/drawing/2014/main" id="{F5F867F7-C99C-48E4-BBAB-AEC55D3E10E1}"/>
            </a:ext>
          </a:extLst>
        </xdr:cNvPr>
        <xdr:cNvSpPr txBox="1"/>
      </xdr:nvSpPr>
      <xdr:spPr>
        <a:xfrm>
          <a:off x="8483111" y="17667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103</xdr:row>
      <xdr:rowOff>6249</xdr:rowOff>
    </xdr:from>
    <xdr:ext cx="534377" cy="259045"/>
    <xdr:sp macro="" textlink="">
      <xdr:nvSpPr>
        <xdr:cNvPr id="477" name="n_3aveValue【港湾・漁港】&#10;一人当たり有形固定資産（償却資産）額">
          <a:extLst>
            <a:ext uri="{FF2B5EF4-FFF2-40B4-BE49-F238E27FC236}">
              <a16:creationId xmlns:a16="http://schemas.microsoft.com/office/drawing/2014/main" id="{CCE33695-7E7D-4977-8704-BA626F54CFDA}"/>
            </a:ext>
          </a:extLst>
        </xdr:cNvPr>
        <xdr:cNvSpPr txBox="1"/>
      </xdr:nvSpPr>
      <xdr:spPr>
        <a:xfrm>
          <a:off x="7594111" y="1766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103</xdr:row>
      <xdr:rowOff>15950</xdr:rowOff>
    </xdr:from>
    <xdr:ext cx="534377" cy="259045"/>
    <xdr:sp macro="" textlink="">
      <xdr:nvSpPr>
        <xdr:cNvPr id="478" name="n_4aveValue【港湾・漁港】&#10;一人当たり有形固定資産（償却資産）額">
          <a:extLst>
            <a:ext uri="{FF2B5EF4-FFF2-40B4-BE49-F238E27FC236}">
              <a16:creationId xmlns:a16="http://schemas.microsoft.com/office/drawing/2014/main" id="{AD119125-E992-4BBA-81BB-F26B0C2B3F95}"/>
            </a:ext>
          </a:extLst>
        </xdr:cNvPr>
        <xdr:cNvSpPr txBox="1"/>
      </xdr:nvSpPr>
      <xdr:spPr>
        <a:xfrm>
          <a:off x="6705111" y="1767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108</xdr:row>
      <xdr:rowOff>104046</xdr:rowOff>
    </xdr:from>
    <xdr:ext cx="469744" cy="259045"/>
    <xdr:sp macro="" textlink="">
      <xdr:nvSpPr>
        <xdr:cNvPr id="479" name="n_1mainValue【港湾・漁港】&#10;一人当たり有形固定資産（償却資産）額">
          <a:extLst>
            <a:ext uri="{FF2B5EF4-FFF2-40B4-BE49-F238E27FC236}">
              <a16:creationId xmlns:a16="http://schemas.microsoft.com/office/drawing/2014/main" id="{C8EBFF2C-A027-4C26-BCBB-AD56FCD822AB}"/>
            </a:ext>
          </a:extLst>
        </xdr:cNvPr>
        <xdr:cNvSpPr txBox="1"/>
      </xdr:nvSpPr>
      <xdr:spPr>
        <a:xfrm>
          <a:off x="9391728" y="18620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108</xdr:row>
      <xdr:rowOff>104119</xdr:rowOff>
    </xdr:from>
    <xdr:ext cx="469744" cy="259045"/>
    <xdr:sp macro="" textlink="">
      <xdr:nvSpPr>
        <xdr:cNvPr id="480" name="n_2mainValue【港湾・漁港】&#10;一人当たり有形固定資産（償却資産）額">
          <a:extLst>
            <a:ext uri="{FF2B5EF4-FFF2-40B4-BE49-F238E27FC236}">
              <a16:creationId xmlns:a16="http://schemas.microsoft.com/office/drawing/2014/main" id="{0EB369EC-BD13-402B-8FDE-33ADC4BBEAF4}"/>
            </a:ext>
          </a:extLst>
        </xdr:cNvPr>
        <xdr:cNvSpPr txBox="1"/>
      </xdr:nvSpPr>
      <xdr:spPr>
        <a:xfrm>
          <a:off x="8515428" y="1862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108</xdr:row>
      <xdr:rowOff>104128</xdr:rowOff>
    </xdr:from>
    <xdr:ext cx="469744" cy="259045"/>
    <xdr:sp macro="" textlink="">
      <xdr:nvSpPr>
        <xdr:cNvPr id="481" name="n_3mainValue【港湾・漁港】&#10;一人当たり有形固定資産（償却資産）額">
          <a:extLst>
            <a:ext uri="{FF2B5EF4-FFF2-40B4-BE49-F238E27FC236}">
              <a16:creationId xmlns:a16="http://schemas.microsoft.com/office/drawing/2014/main" id="{FB774D34-CA55-4186-A6E4-B4274109365B}"/>
            </a:ext>
          </a:extLst>
        </xdr:cNvPr>
        <xdr:cNvSpPr txBox="1"/>
      </xdr:nvSpPr>
      <xdr:spPr>
        <a:xfrm>
          <a:off x="7626428" y="18620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108</xdr:row>
      <xdr:rowOff>104128</xdr:rowOff>
    </xdr:from>
    <xdr:ext cx="469744" cy="259045"/>
    <xdr:sp macro="" textlink="">
      <xdr:nvSpPr>
        <xdr:cNvPr id="482" name="n_4mainValue【港湾・漁港】&#10;一人当たり有形固定資産（償却資産）額">
          <a:extLst>
            <a:ext uri="{FF2B5EF4-FFF2-40B4-BE49-F238E27FC236}">
              <a16:creationId xmlns:a16="http://schemas.microsoft.com/office/drawing/2014/main" id="{C3593C20-1A5B-4102-99C8-CC472E5CD8AD}"/>
            </a:ext>
          </a:extLst>
        </xdr:cNvPr>
        <xdr:cNvSpPr txBox="1"/>
      </xdr:nvSpPr>
      <xdr:spPr>
        <a:xfrm>
          <a:off x="6737428" y="18620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3" name="正方形/長方形 482">
          <a:extLst>
            <a:ext uri="{FF2B5EF4-FFF2-40B4-BE49-F238E27FC236}">
              <a16:creationId xmlns:a16="http://schemas.microsoft.com/office/drawing/2014/main" id="{7789A563-9AD6-4D99-91DA-17FA49E522F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4" name="正方形/長方形 483">
          <a:extLst>
            <a:ext uri="{FF2B5EF4-FFF2-40B4-BE49-F238E27FC236}">
              <a16:creationId xmlns:a16="http://schemas.microsoft.com/office/drawing/2014/main" id="{74909C13-355F-4DF5-ADEB-EBA5E020C39B}"/>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5" name="正方形/長方形 484">
          <a:extLst>
            <a:ext uri="{FF2B5EF4-FFF2-40B4-BE49-F238E27FC236}">
              <a16:creationId xmlns:a16="http://schemas.microsoft.com/office/drawing/2014/main" id="{28824AAD-A127-45E5-B4EC-96B79B66BB74}"/>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6" name="正方形/長方形 485">
          <a:extLst>
            <a:ext uri="{FF2B5EF4-FFF2-40B4-BE49-F238E27FC236}">
              <a16:creationId xmlns:a16="http://schemas.microsoft.com/office/drawing/2014/main" id="{94E4B0E5-4A46-46ED-B634-06CD7CB4C80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7" name="正方形/長方形 486">
          <a:extLst>
            <a:ext uri="{FF2B5EF4-FFF2-40B4-BE49-F238E27FC236}">
              <a16:creationId xmlns:a16="http://schemas.microsoft.com/office/drawing/2014/main" id="{3C306D04-A0D7-43B1-B35D-A7A5282A9C24}"/>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88" name="正方形/長方形 487">
          <a:extLst>
            <a:ext uri="{FF2B5EF4-FFF2-40B4-BE49-F238E27FC236}">
              <a16:creationId xmlns:a16="http://schemas.microsoft.com/office/drawing/2014/main" id="{5D0EDADF-64F0-444B-B84A-8824C0E05DCD}"/>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89" name="正方形/長方形 488">
          <a:extLst>
            <a:ext uri="{FF2B5EF4-FFF2-40B4-BE49-F238E27FC236}">
              <a16:creationId xmlns:a16="http://schemas.microsoft.com/office/drawing/2014/main" id="{B70D1C23-9311-4DA1-986B-849C9A97990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0" name="正方形/長方形 489">
          <a:extLst>
            <a:ext uri="{FF2B5EF4-FFF2-40B4-BE49-F238E27FC236}">
              <a16:creationId xmlns:a16="http://schemas.microsoft.com/office/drawing/2014/main" id="{9D7D3AAA-EB79-41D5-9A74-9AF808B92692}"/>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1" name="テキスト ボックス 490">
          <a:extLst>
            <a:ext uri="{FF2B5EF4-FFF2-40B4-BE49-F238E27FC236}">
              <a16:creationId xmlns:a16="http://schemas.microsoft.com/office/drawing/2014/main" id="{B120DDA8-4458-4CE5-87CA-00A65FB8FC2F}"/>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2" name="直線コネクタ 491">
          <a:extLst>
            <a:ext uri="{FF2B5EF4-FFF2-40B4-BE49-F238E27FC236}">
              <a16:creationId xmlns:a16="http://schemas.microsoft.com/office/drawing/2014/main" id="{4928063C-872F-4D1F-9D87-08934535D131}"/>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3" name="テキスト ボックス 492">
          <a:extLst>
            <a:ext uri="{FF2B5EF4-FFF2-40B4-BE49-F238E27FC236}">
              <a16:creationId xmlns:a16="http://schemas.microsoft.com/office/drawing/2014/main" id="{51B76430-38BD-4749-843C-A4811BDAD3FD}"/>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4" name="直線コネクタ 493">
          <a:extLst>
            <a:ext uri="{FF2B5EF4-FFF2-40B4-BE49-F238E27FC236}">
              <a16:creationId xmlns:a16="http://schemas.microsoft.com/office/drawing/2014/main" id="{3C13810C-401D-4783-8685-08874BD11A4C}"/>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495" name="テキスト ボックス 494">
          <a:extLst>
            <a:ext uri="{FF2B5EF4-FFF2-40B4-BE49-F238E27FC236}">
              <a16:creationId xmlns:a16="http://schemas.microsoft.com/office/drawing/2014/main" id="{7D8BF8A1-714F-4004-ACCD-4DEF5F60A2FD}"/>
            </a:ext>
          </a:extLst>
        </xdr:cNvPr>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96" name="直線コネクタ 495">
          <a:extLst>
            <a:ext uri="{FF2B5EF4-FFF2-40B4-BE49-F238E27FC236}">
              <a16:creationId xmlns:a16="http://schemas.microsoft.com/office/drawing/2014/main" id="{A51F6A1C-3914-4742-9178-4059DEDDC101}"/>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97" name="テキスト ボックス 496">
          <a:extLst>
            <a:ext uri="{FF2B5EF4-FFF2-40B4-BE49-F238E27FC236}">
              <a16:creationId xmlns:a16="http://schemas.microsoft.com/office/drawing/2014/main" id="{C9C4E3AF-9C98-4269-A3DC-F484B5A6E67F}"/>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98" name="直線コネクタ 497">
          <a:extLst>
            <a:ext uri="{FF2B5EF4-FFF2-40B4-BE49-F238E27FC236}">
              <a16:creationId xmlns:a16="http://schemas.microsoft.com/office/drawing/2014/main" id="{5CDAD4BA-4909-408F-AF48-78CB6DCA8A97}"/>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99" name="テキスト ボックス 498">
          <a:extLst>
            <a:ext uri="{FF2B5EF4-FFF2-40B4-BE49-F238E27FC236}">
              <a16:creationId xmlns:a16="http://schemas.microsoft.com/office/drawing/2014/main" id="{0EE2A430-0AE2-47F4-BF8B-824968595567}"/>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0" name="直線コネクタ 499">
          <a:extLst>
            <a:ext uri="{FF2B5EF4-FFF2-40B4-BE49-F238E27FC236}">
              <a16:creationId xmlns:a16="http://schemas.microsoft.com/office/drawing/2014/main" id="{50573A75-C099-4F9F-8AE8-472E5E5BADD5}"/>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1" name="テキスト ボックス 500">
          <a:extLst>
            <a:ext uri="{FF2B5EF4-FFF2-40B4-BE49-F238E27FC236}">
              <a16:creationId xmlns:a16="http://schemas.microsoft.com/office/drawing/2014/main" id="{9344F83F-0A03-4D2A-A534-02FE5D8EC62A}"/>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2" name="直線コネクタ 501">
          <a:extLst>
            <a:ext uri="{FF2B5EF4-FFF2-40B4-BE49-F238E27FC236}">
              <a16:creationId xmlns:a16="http://schemas.microsoft.com/office/drawing/2014/main" id="{FDC821E6-9F3E-40F3-AC89-F61A04B0953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3" name="テキスト ボックス 502">
          <a:extLst>
            <a:ext uri="{FF2B5EF4-FFF2-40B4-BE49-F238E27FC236}">
              <a16:creationId xmlns:a16="http://schemas.microsoft.com/office/drawing/2014/main" id="{AB9E6679-49E0-4BCF-BDC7-E9375C7C8EE7}"/>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4" name="直線コネクタ 503">
          <a:extLst>
            <a:ext uri="{FF2B5EF4-FFF2-40B4-BE49-F238E27FC236}">
              <a16:creationId xmlns:a16="http://schemas.microsoft.com/office/drawing/2014/main" id="{5905C97A-0867-498D-A5C2-D79BBA1F7C7F}"/>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505" name="テキスト ボックス 504">
          <a:extLst>
            <a:ext uri="{FF2B5EF4-FFF2-40B4-BE49-F238E27FC236}">
              <a16:creationId xmlns:a16="http://schemas.microsoft.com/office/drawing/2014/main" id="{11A7CB51-9204-46D9-AF97-BCC320E84E32}"/>
            </a:ext>
          </a:extLst>
        </xdr:cNvPr>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6" name="直線コネクタ 505">
          <a:extLst>
            <a:ext uri="{FF2B5EF4-FFF2-40B4-BE49-F238E27FC236}">
              <a16:creationId xmlns:a16="http://schemas.microsoft.com/office/drawing/2014/main" id="{A7F2D480-B3AD-4054-84CF-EB0B5E07C29F}"/>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07" name="テキスト ボックス 506">
          <a:extLst>
            <a:ext uri="{FF2B5EF4-FFF2-40B4-BE49-F238E27FC236}">
              <a16:creationId xmlns:a16="http://schemas.microsoft.com/office/drawing/2014/main" id="{C5FAAAD7-DF30-4D37-A173-B6757BD163C3}"/>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8" name="【認定こども園・幼稚園・保育所】&#10;有形固定資産減価償却率グラフ枠">
          <a:extLst>
            <a:ext uri="{FF2B5EF4-FFF2-40B4-BE49-F238E27FC236}">
              <a16:creationId xmlns:a16="http://schemas.microsoft.com/office/drawing/2014/main" id="{DCA6ABD7-EC21-45A2-AE3D-B7690C19AD9A}"/>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45176</xdr:rowOff>
    </xdr:from>
    <xdr:to>
      <xdr:col>85</xdr:col>
      <xdr:colOff>126364</xdr:colOff>
      <xdr:row>41</xdr:row>
      <xdr:rowOff>51707</xdr:rowOff>
    </xdr:to>
    <xdr:cxnSp macro="">
      <xdr:nvCxnSpPr>
        <xdr:cNvPr id="509" name="直線コネクタ 508">
          <a:extLst>
            <a:ext uri="{FF2B5EF4-FFF2-40B4-BE49-F238E27FC236}">
              <a16:creationId xmlns:a16="http://schemas.microsoft.com/office/drawing/2014/main" id="{F0F1148B-1890-4B56-A4A2-EBC571927FA5}"/>
            </a:ext>
          </a:extLst>
        </xdr:cNvPr>
        <xdr:cNvCxnSpPr/>
      </xdr:nvCxnSpPr>
      <xdr:spPr>
        <a:xfrm flipV="1">
          <a:off x="16318864" y="5703026"/>
          <a:ext cx="0" cy="137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55534</xdr:rowOff>
    </xdr:from>
    <xdr:ext cx="405111" cy="259045"/>
    <xdr:sp macro="" textlink="">
      <xdr:nvSpPr>
        <xdr:cNvPr id="510" name="【認定こども園・幼稚園・保育所】&#10;有形固定資産減価償却率最小値テキスト">
          <a:extLst>
            <a:ext uri="{FF2B5EF4-FFF2-40B4-BE49-F238E27FC236}">
              <a16:creationId xmlns:a16="http://schemas.microsoft.com/office/drawing/2014/main" id="{02CD213D-56E4-4D1D-A795-608D1720C348}"/>
            </a:ext>
          </a:extLst>
        </xdr:cNvPr>
        <xdr:cNvSpPr txBox="1"/>
      </xdr:nvSpPr>
      <xdr:spPr>
        <a:xfrm>
          <a:off x="16357600" y="7084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51707</xdr:rowOff>
    </xdr:from>
    <xdr:to>
      <xdr:col>86</xdr:col>
      <xdr:colOff>25400</xdr:colOff>
      <xdr:row>41</xdr:row>
      <xdr:rowOff>51707</xdr:rowOff>
    </xdr:to>
    <xdr:cxnSp macro="">
      <xdr:nvCxnSpPr>
        <xdr:cNvPr id="511" name="直線コネクタ 510">
          <a:extLst>
            <a:ext uri="{FF2B5EF4-FFF2-40B4-BE49-F238E27FC236}">
              <a16:creationId xmlns:a16="http://schemas.microsoft.com/office/drawing/2014/main" id="{E785B0A7-0223-4549-98B5-7F6A3FAAC4A9}"/>
            </a:ext>
          </a:extLst>
        </xdr:cNvPr>
        <xdr:cNvCxnSpPr/>
      </xdr:nvCxnSpPr>
      <xdr:spPr>
        <a:xfrm>
          <a:off x="16230600" y="708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163303</xdr:rowOff>
    </xdr:from>
    <xdr:ext cx="405111" cy="259045"/>
    <xdr:sp macro="" textlink="">
      <xdr:nvSpPr>
        <xdr:cNvPr id="512" name="【認定こども園・幼稚園・保育所】&#10;有形固定資産減価償却率最大値テキスト">
          <a:extLst>
            <a:ext uri="{FF2B5EF4-FFF2-40B4-BE49-F238E27FC236}">
              <a16:creationId xmlns:a16="http://schemas.microsoft.com/office/drawing/2014/main" id="{0653F11D-8CD4-4FB2-AFC2-4FE440459C71}"/>
            </a:ext>
          </a:extLst>
        </xdr:cNvPr>
        <xdr:cNvSpPr txBox="1"/>
      </xdr:nvSpPr>
      <xdr:spPr>
        <a:xfrm>
          <a:off x="16357600" y="5478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45176</xdr:rowOff>
    </xdr:from>
    <xdr:to>
      <xdr:col>86</xdr:col>
      <xdr:colOff>25400</xdr:colOff>
      <xdr:row>33</xdr:row>
      <xdr:rowOff>45176</xdr:rowOff>
    </xdr:to>
    <xdr:cxnSp macro="">
      <xdr:nvCxnSpPr>
        <xdr:cNvPr id="513" name="直線コネクタ 512">
          <a:extLst>
            <a:ext uri="{FF2B5EF4-FFF2-40B4-BE49-F238E27FC236}">
              <a16:creationId xmlns:a16="http://schemas.microsoft.com/office/drawing/2014/main" id="{E03B1255-7537-410F-A3D8-4682060E63AE}"/>
            </a:ext>
          </a:extLst>
        </xdr:cNvPr>
        <xdr:cNvCxnSpPr/>
      </xdr:nvCxnSpPr>
      <xdr:spPr>
        <a:xfrm>
          <a:off x="16230600" y="570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71137</xdr:rowOff>
    </xdr:from>
    <xdr:ext cx="405111" cy="259045"/>
    <xdr:sp macro="" textlink="">
      <xdr:nvSpPr>
        <xdr:cNvPr id="514" name="【認定こども園・幼稚園・保育所】&#10;有形固定資産減価償却率平均値テキスト">
          <a:extLst>
            <a:ext uri="{FF2B5EF4-FFF2-40B4-BE49-F238E27FC236}">
              <a16:creationId xmlns:a16="http://schemas.microsoft.com/office/drawing/2014/main" id="{C5D11D75-65EC-43E6-9C5B-D74F8819F85D}"/>
            </a:ext>
          </a:extLst>
        </xdr:cNvPr>
        <xdr:cNvSpPr txBox="1"/>
      </xdr:nvSpPr>
      <xdr:spPr>
        <a:xfrm>
          <a:off x="16357600" y="6414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48260</xdr:rowOff>
    </xdr:from>
    <xdr:to>
      <xdr:col>85</xdr:col>
      <xdr:colOff>177800</xdr:colOff>
      <xdr:row>38</xdr:row>
      <xdr:rowOff>149860</xdr:rowOff>
    </xdr:to>
    <xdr:sp macro="" textlink="">
      <xdr:nvSpPr>
        <xdr:cNvPr id="515" name="フローチャート: 判断 514">
          <a:extLst>
            <a:ext uri="{FF2B5EF4-FFF2-40B4-BE49-F238E27FC236}">
              <a16:creationId xmlns:a16="http://schemas.microsoft.com/office/drawing/2014/main" id="{2503B995-D4D0-4899-9B28-25B9A918EE50}"/>
            </a:ext>
          </a:extLst>
        </xdr:cNvPr>
        <xdr:cNvSpPr/>
      </xdr:nvSpPr>
      <xdr:spPr>
        <a:xfrm>
          <a:off x="16268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61323</xdr:rowOff>
    </xdr:from>
    <xdr:to>
      <xdr:col>81</xdr:col>
      <xdr:colOff>101600</xdr:colOff>
      <xdr:row>38</xdr:row>
      <xdr:rowOff>162923</xdr:rowOff>
    </xdr:to>
    <xdr:sp macro="" textlink="">
      <xdr:nvSpPr>
        <xdr:cNvPr id="516" name="フローチャート: 判断 515">
          <a:extLst>
            <a:ext uri="{FF2B5EF4-FFF2-40B4-BE49-F238E27FC236}">
              <a16:creationId xmlns:a16="http://schemas.microsoft.com/office/drawing/2014/main" id="{D62FE35E-93DD-4C43-A66B-9B20577B6EC2}"/>
            </a:ext>
          </a:extLst>
        </xdr:cNvPr>
        <xdr:cNvSpPr/>
      </xdr:nvSpPr>
      <xdr:spPr>
        <a:xfrm>
          <a:off x="15430500" y="657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44994</xdr:rowOff>
    </xdr:from>
    <xdr:to>
      <xdr:col>76</xdr:col>
      <xdr:colOff>165100</xdr:colOff>
      <xdr:row>38</xdr:row>
      <xdr:rowOff>146594</xdr:rowOff>
    </xdr:to>
    <xdr:sp macro="" textlink="">
      <xdr:nvSpPr>
        <xdr:cNvPr id="517" name="フローチャート: 判断 516">
          <a:extLst>
            <a:ext uri="{FF2B5EF4-FFF2-40B4-BE49-F238E27FC236}">
              <a16:creationId xmlns:a16="http://schemas.microsoft.com/office/drawing/2014/main" id="{D224F5D6-8B6B-4A6B-9DBC-D39C1AE7A9DF}"/>
            </a:ext>
          </a:extLst>
        </xdr:cNvPr>
        <xdr:cNvSpPr/>
      </xdr:nvSpPr>
      <xdr:spPr>
        <a:xfrm>
          <a:off x="14541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97246</xdr:rowOff>
    </xdr:from>
    <xdr:to>
      <xdr:col>72</xdr:col>
      <xdr:colOff>38100</xdr:colOff>
      <xdr:row>39</xdr:row>
      <xdr:rowOff>27396</xdr:rowOff>
    </xdr:to>
    <xdr:sp macro="" textlink="">
      <xdr:nvSpPr>
        <xdr:cNvPr id="518" name="フローチャート: 判断 517">
          <a:extLst>
            <a:ext uri="{FF2B5EF4-FFF2-40B4-BE49-F238E27FC236}">
              <a16:creationId xmlns:a16="http://schemas.microsoft.com/office/drawing/2014/main" id="{AD51E0A8-3813-4934-A1F6-4FCFA03A6398}"/>
            </a:ext>
          </a:extLst>
        </xdr:cNvPr>
        <xdr:cNvSpPr/>
      </xdr:nvSpPr>
      <xdr:spPr>
        <a:xfrm>
          <a:off x="13652500" y="661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71120</xdr:rowOff>
    </xdr:from>
    <xdr:to>
      <xdr:col>67</xdr:col>
      <xdr:colOff>101600</xdr:colOff>
      <xdr:row>39</xdr:row>
      <xdr:rowOff>1270</xdr:rowOff>
    </xdr:to>
    <xdr:sp macro="" textlink="">
      <xdr:nvSpPr>
        <xdr:cNvPr id="519" name="フローチャート: 判断 518">
          <a:extLst>
            <a:ext uri="{FF2B5EF4-FFF2-40B4-BE49-F238E27FC236}">
              <a16:creationId xmlns:a16="http://schemas.microsoft.com/office/drawing/2014/main" id="{B00DBFA4-4C59-4473-9863-91EFBC922659}"/>
            </a:ext>
          </a:extLst>
        </xdr:cNvPr>
        <xdr:cNvSpPr/>
      </xdr:nvSpPr>
      <xdr:spPr>
        <a:xfrm>
          <a:off x="12763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0" name="テキスト ボックス 519">
          <a:extLst>
            <a:ext uri="{FF2B5EF4-FFF2-40B4-BE49-F238E27FC236}">
              <a16:creationId xmlns:a16="http://schemas.microsoft.com/office/drawing/2014/main" id="{853E59F8-E347-4D8A-A11F-D8813A75B04F}"/>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FF442BBF-8B81-4290-A5C4-647C9DF49844}"/>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B72A9050-45E0-46B9-AC7C-C1267F552F6B}"/>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6ADA2B99-D034-40E8-A212-235EEF4F80C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975E391A-D56D-4495-98D6-A3287C053A98}"/>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84183</xdr:rowOff>
    </xdr:from>
    <xdr:to>
      <xdr:col>85</xdr:col>
      <xdr:colOff>177800</xdr:colOff>
      <xdr:row>41</xdr:row>
      <xdr:rowOff>14333</xdr:rowOff>
    </xdr:to>
    <xdr:sp macro="" textlink="">
      <xdr:nvSpPr>
        <xdr:cNvPr id="525" name="楕円 524">
          <a:extLst>
            <a:ext uri="{FF2B5EF4-FFF2-40B4-BE49-F238E27FC236}">
              <a16:creationId xmlns:a16="http://schemas.microsoft.com/office/drawing/2014/main" id="{9608AB67-4AFB-42FB-9761-1996E9A8CE22}"/>
            </a:ext>
          </a:extLst>
        </xdr:cNvPr>
        <xdr:cNvSpPr/>
      </xdr:nvSpPr>
      <xdr:spPr>
        <a:xfrm>
          <a:off x="16268700" y="694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170560</xdr:rowOff>
    </xdr:from>
    <xdr:ext cx="405111" cy="259045"/>
    <xdr:sp macro="" textlink="">
      <xdr:nvSpPr>
        <xdr:cNvPr id="526" name="【認定こども園・幼稚園・保育所】&#10;有形固定資産減価償却率該当値テキスト">
          <a:extLst>
            <a:ext uri="{FF2B5EF4-FFF2-40B4-BE49-F238E27FC236}">
              <a16:creationId xmlns:a16="http://schemas.microsoft.com/office/drawing/2014/main" id="{C7BD321A-89E0-4516-88A2-5CC56827B6FB}"/>
            </a:ext>
          </a:extLst>
        </xdr:cNvPr>
        <xdr:cNvSpPr txBox="1"/>
      </xdr:nvSpPr>
      <xdr:spPr>
        <a:xfrm>
          <a:off x="16357600" y="6857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44994</xdr:rowOff>
    </xdr:from>
    <xdr:to>
      <xdr:col>81</xdr:col>
      <xdr:colOff>101600</xdr:colOff>
      <xdr:row>40</xdr:row>
      <xdr:rowOff>146594</xdr:rowOff>
    </xdr:to>
    <xdr:sp macro="" textlink="">
      <xdr:nvSpPr>
        <xdr:cNvPr id="527" name="楕円 526">
          <a:extLst>
            <a:ext uri="{FF2B5EF4-FFF2-40B4-BE49-F238E27FC236}">
              <a16:creationId xmlns:a16="http://schemas.microsoft.com/office/drawing/2014/main" id="{04ADA98C-8147-4551-8349-7A5DBA46AFE4}"/>
            </a:ext>
          </a:extLst>
        </xdr:cNvPr>
        <xdr:cNvSpPr/>
      </xdr:nvSpPr>
      <xdr:spPr>
        <a:xfrm>
          <a:off x="15430500" y="690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95794</xdr:rowOff>
    </xdr:from>
    <xdr:to>
      <xdr:col>85</xdr:col>
      <xdr:colOff>127000</xdr:colOff>
      <xdr:row>40</xdr:row>
      <xdr:rowOff>134983</xdr:rowOff>
    </xdr:to>
    <xdr:cxnSp macro="">
      <xdr:nvCxnSpPr>
        <xdr:cNvPr id="528" name="直線コネクタ 527">
          <a:extLst>
            <a:ext uri="{FF2B5EF4-FFF2-40B4-BE49-F238E27FC236}">
              <a16:creationId xmlns:a16="http://schemas.microsoft.com/office/drawing/2014/main" id="{6169A22F-C4CF-4F79-B910-6D61FEC81581}"/>
            </a:ext>
          </a:extLst>
        </xdr:cNvPr>
        <xdr:cNvCxnSpPr/>
      </xdr:nvCxnSpPr>
      <xdr:spPr>
        <a:xfrm>
          <a:off x="15481300" y="6953794"/>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28666</xdr:rowOff>
    </xdr:from>
    <xdr:to>
      <xdr:col>76</xdr:col>
      <xdr:colOff>165100</xdr:colOff>
      <xdr:row>40</xdr:row>
      <xdr:rowOff>130266</xdr:rowOff>
    </xdr:to>
    <xdr:sp macro="" textlink="">
      <xdr:nvSpPr>
        <xdr:cNvPr id="529" name="楕円 528">
          <a:extLst>
            <a:ext uri="{FF2B5EF4-FFF2-40B4-BE49-F238E27FC236}">
              <a16:creationId xmlns:a16="http://schemas.microsoft.com/office/drawing/2014/main" id="{E47CD41D-33E5-4CA6-A4D5-89605787577D}"/>
            </a:ext>
          </a:extLst>
        </xdr:cNvPr>
        <xdr:cNvSpPr/>
      </xdr:nvSpPr>
      <xdr:spPr>
        <a:xfrm>
          <a:off x="14541500" y="688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79466</xdr:rowOff>
    </xdr:from>
    <xdr:to>
      <xdr:col>81</xdr:col>
      <xdr:colOff>50800</xdr:colOff>
      <xdr:row>40</xdr:row>
      <xdr:rowOff>95794</xdr:rowOff>
    </xdr:to>
    <xdr:cxnSp macro="">
      <xdr:nvCxnSpPr>
        <xdr:cNvPr id="530" name="直線コネクタ 529">
          <a:extLst>
            <a:ext uri="{FF2B5EF4-FFF2-40B4-BE49-F238E27FC236}">
              <a16:creationId xmlns:a16="http://schemas.microsoft.com/office/drawing/2014/main" id="{803DB5EE-D0FF-471B-9937-D9B003A8C3E0}"/>
            </a:ext>
          </a:extLst>
        </xdr:cNvPr>
        <xdr:cNvCxnSpPr/>
      </xdr:nvCxnSpPr>
      <xdr:spPr>
        <a:xfrm>
          <a:off x="14592300" y="693746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58057</xdr:rowOff>
    </xdr:from>
    <xdr:to>
      <xdr:col>72</xdr:col>
      <xdr:colOff>38100</xdr:colOff>
      <xdr:row>40</xdr:row>
      <xdr:rowOff>159657</xdr:rowOff>
    </xdr:to>
    <xdr:sp macro="" textlink="">
      <xdr:nvSpPr>
        <xdr:cNvPr id="531" name="楕円 530">
          <a:extLst>
            <a:ext uri="{FF2B5EF4-FFF2-40B4-BE49-F238E27FC236}">
              <a16:creationId xmlns:a16="http://schemas.microsoft.com/office/drawing/2014/main" id="{F2AB6611-E412-4DDF-84B8-8DC4546B9915}"/>
            </a:ext>
          </a:extLst>
        </xdr:cNvPr>
        <xdr:cNvSpPr/>
      </xdr:nvSpPr>
      <xdr:spPr>
        <a:xfrm>
          <a:off x="13652500" y="691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79466</xdr:rowOff>
    </xdr:from>
    <xdr:to>
      <xdr:col>76</xdr:col>
      <xdr:colOff>114300</xdr:colOff>
      <xdr:row>40</xdr:row>
      <xdr:rowOff>108857</xdr:rowOff>
    </xdr:to>
    <xdr:cxnSp macro="">
      <xdr:nvCxnSpPr>
        <xdr:cNvPr id="532" name="直線コネクタ 531">
          <a:extLst>
            <a:ext uri="{FF2B5EF4-FFF2-40B4-BE49-F238E27FC236}">
              <a16:creationId xmlns:a16="http://schemas.microsoft.com/office/drawing/2014/main" id="{6BA55352-36A8-4CD7-9567-D42071D5C11C}"/>
            </a:ext>
          </a:extLst>
        </xdr:cNvPr>
        <xdr:cNvCxnSpPr/>
      </xdr:nvCxnSpPr>
      <xdr:spPr>
        <a:xfrm flipV="1">
          <a:off x="13703300" y="693746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74385</xdr:rowOff>
    </xdr:from>
    <xdr:to>
      <xdr:col>67</xdr:col>
      <xdr:colOff>101600</xdr:colOff>
      <xdr:row>41</xdr:row>
      <xdr:rowOff>4535</xdr:rowOff>
    </xdr:to>
    <xdr:sp macro="" textlink="">
      <xdr:nvSpPr>
        <xdr:cNvPr id="533" name="楕円 532">
          <a:extLst>
            <a:ext uri="{FF2B5EF4-FFF2-40B4-BE49-F238E27FC236}">
              <a16:creationId xmlns:a16="http://schemas.microsoft.com/office/drawing/2014/main" id="{9AA02FF2-4C58-4CD4-8D8F-B625125BC43B}"/>
            </a:ext>
          </a:extLst>
        </xdr:cNvPr>
        <xdr:cNvSpPr/>
      </xdr:nvSpPr>
      <xdr:spPr>
        <a:xfrm>
          <a:off x="12763500" y="693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108857</xdr:rowOff>
    </xdr:from>
    <xdr:to>
      <xdr:col>71</xdr:col>
      <xdr:colOff>177800</xdr:colOff>
      <xdr:row>40</xdr:row>
      <xdr:rowOff>125185</xdr:rowOff>
    </xdr:to>
    <xdr:cxnSp macro="">
      <xdr:nvCxnSpPr>
        <xdr:cNvPr id="534" name="直線コネクタ 533">
          <a:extLst>
            <a:ext uri="{FF2B5EF4-FFF2-40B4-BE49-F238E27FC236}">
              <a16:creationId xmlns:a16="http://schemas.microsoft.com/office/drawing/2014/main" id="{13F01C4D-AAB6-45C9-A02E-7355F428DF16}"/>
            </a:ext>
          </a:extLst>
        </xdr:cNvPr>
        <xdr:cNvCxnSpPr/>
      </xdr:nvCxnSpPr>
      <xdr:spPr>
        <a:xfrm flipV="1">
          <a:off x="12814300" y="69668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8000</xdr:rowOff>
    </xdr:from>
    <xdr:ext cx="405111" cy="259045"/>
    <xdr:sp macro="" textlink="">
      <xdr:nvSpPr>
        <xdr:cNvPr id="535" name="n_1aveValue【認定こども園・幼稚園・保育所】&#10;有形固定資産減価償却率">
          <a:extLst>
            <a:ext uri="{FF2B5EF4-FFF2-40B4-BE49-F238E27FC236}">
              <a16:creationId xmlns:a16="http://schemas.microsoft.com/office/drawing/2014/main" id="{01D4C7F2-644D-445A-B0F0-77B8F5F4E9FE}"/>
            </a:ext>
          </a:extLst>
        </xdr:cNvPr>
        <xdr:cNvSpPr txBox="1"/>
      </xdr:nvSpPr>
      <xdr:spPr>
        <a:xfrm>
          <a:off x="15266044" y="635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163121</xdr:rowOff>
    </xdr:from>
    <xdr:ext cx="405111" cy="259045"/>
    <xdr:sp macro="" textlink="">
      <xdr:nvSpPr>
        <xdr:cNvPr id="536" name="n_2aveValue【認定こども園・幼稚園・保育所】&#10;有形固定資産減価償却率">
          <a:extLst>
            <a:ext uri="{FF2B5EF4-FFF2-40B4-BE49-F238E27FC236}">
              <a16:creationId xmlns:a16="http://schemas.microsoft.com/office/drawing/2014/main" id="{85055FBA-75E3-4D40-BBFF-6DBC8B096325}"/>
            </a:ext>
          </a:extLst>
        </xdr:cNvPr>
        <xdr:cNvSpPr txBox="1"/>
      </xdr:nvSpPr>
      <xdr:spPr>
        <a:xfrm>
          <a:off x="14389744" y="633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43923</xdr:rowOff>
    </xdr:from>
    <xdr:ext cx="405111" cy="259045"/>
    <xdr:sp macro="" textlink="">
      <xdr:nvSpPr>
        <xdr:cNvPr id="537" name="n_3aveValue【認定こども園・幼稚園・保育所】&#10;有形固定資産減価償却率">
          <a:extLst>
            <a:ext uri="{FF2B5EF4-FFF2-40B4-BE49-F238E27FC236}">
              <a16:creationId xmlns:a16="http://schemas.microsoft.com/office/drawing/2014/main" id="{7B36F739-ABAB-45FF-A728-76BB81F26F2D}"/>
            </a:ext>
          </a:extLst>
        </xdr:cNvPr>
        <xdr:cNvSpPr txBox="1"/>
      </xdr:nvSpPr>
      <xdr:spPr>
        <a:xfrm>
          <a:off x="13500744" y="6387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17797</xdr:rowOff>
    </xdr:from>
    <xdr:ext cx="405111" cy="259045"/>
    <xdr:sp macro="" textlink="">
      <xdr:nvSpPr>
        <xdr:cNvPr id="538" name="n_4aveValue【認定こども園・幼稚園・保育所】&#10;有形固定資産減価償却率">
          <a:extLst>
            <a:ext uri="{FF2B5EF4-FFF2-40B4-BE49-F238E27FC236}">
              <a16:creationId xmlns:a16="http://schemas.microsoft.com/office/drawing/2014/main" id="{A96A8B83-76C9-48B8-BD85-98AE2763E4AA}"/>
            </a:ext>
          </a:extLst>
        </xdr:cNvPr>
        <xdr:cNvSpPr txBox="1"/>
      </xdr:nvSpPr>
      <xdr:spPr>
        <a:xfrm>
          <a:off x="126117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137721</xdr:rowOff>
    </xdr:from>
    <xdr:ext cx="405111" cy="259045"/>
    <xdr:sp macro="" textlink="">
      <xdr:nvSpPr>
        <xdr:cNvPr id="539" name="n_1mainValue【認定こども園・幼稚園・保育所】&#10;有形固定資産減価償却率">
          <a:extLst>
            <a:ext uri="{FF2B5EF4-FFF2-40B4-BE49-F238E27FC236}">
              <a16:creationId xmlns:a16="http://schemas.microsoft.com/office/drawing/2014/main" id="{EAE1DEBC-A2AE-4678-9CBE-56994913281A}"/>
            </a:ext>
          </a:extLst>
        </xdr:cNvPr>
        <xdr:cNvSpPr txBox="1"/>
      </xdr:nvSpPr>
      <xdr:spPr>
        <a:xfrm>
          <a:off x="15266044" y="699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121393</xdr:rowOff>
    </xdr:from>
    <xdr:ext cx="405111" cy="259045"/>
    <xdr:sp macro="" textlink="">
      <xdr:nvSpPr>
        <xdr:cNvPr id="540" name="n_2mainValue【認定こども園・幼稚園・保育所】&#10;有形固定資産減価償却率">
          <a:extLst>
            <a:ext uri="{FF2B5EF4-FFF2-40B4-BE49-F238E27FC236}">
              <a16:creationId xmlns:a16="http://schemas.microsoft.com/office/drawing/2014/main" id="{D9219BC3-A204-440B-B1C2-2AD32446C57C}"/>
            </a:ext>
          </a:extLst>
        </xdr:cNvPr>
        <xdr:cNvSpPr txBox="1"/>
      </xdr:nvSpPr>
      <xdr:spPr>
        <a:xfrm>
          <a:off x="14389744" y="697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150784</xdr:rowOff>
    </xdr:from>
    <xdr:ext cx="405111" cy="259045"/>
    <xdr:sp macro="" textlink="">
      <xdr:nvSpPr>
        <xdr:cNvPr id="541" name="n_3mainValue【認定こども園・幼稚園・保育所】&#10;有形固定資産減価償却率">
          <a:extLst>
            <a:ext uri="{FF2B5EF4-FFF2-40B4-BE49-F238E27FC236}">
              <a16:creationId xmlns:a16="http://schemas.microsoft.com/office/drawing/2014/main" id="{72464DEC-6FC9-41EE-B7CA-4063136F0B82}"/>
            </a:ext>
          </a:extLst>
        </xdr:cNvPr>
        <xdr:cNvSpPr txBox="1"/>
      </xdr:nvSpPr>
      <xdr:spPr>
        <a:xfrm>
          <a:off x="13500744" y="700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167112</xdr:rowOff>
    </xdr:from>
    <xdr:ext cx="405111" cy="259045"/>
    <xdr:sp macro="" textlink="">
      <xdr:nvSpPr>
        <xdr:cNvPr id="542" name="n_4mainValue【認定こども園・幼稚園・保育所】&#10;有形固定資産減価償却率">
          <a:extLst>
            <a:ext uri="{FF2B5EF4-FFF2-40B4-BE49-F238E27FC236}">
              <a16:creationId xmlns:a16="http://schemas.microsoft.com/office/drawing/2014/main" id="{5A76BB7A-BCFF-48A8-BE08-2F49531FA753}"/>
            </a:ext>
          </a:extLst>
        </xdr:cNvPr>
        <xdr:cNvSpPr txBox="1"/>
      </xdr:nvSpPr>
      <xdr:spPr>
        <a:xfrm>
          <a:off x="12611744" y="702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3" name="正方形/長方形 542">
          <a:extLst>
            <a:ext uri="{FF2B5EF4-FFF2-40B4-BE49-F238E27FC236}">
              <a16:creationId xmlns:a16="http://schemas.microsoft.com/office/drawing/2014/main" id="{0A9EFE91-ADC2-4A27-9D5C-E8CC265B917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4" name="正方形/長方形 543">
          <a:extLst>
            <a:ext uri="{FF2B5EF4-FFF2-40B4-BE49-F238E27FC236}">
              <a16:creationId xmlns:a16="http://schemas.microsoft.com/office/drawing/2014/main" id="{AE528F58-037D-4E7C-97FC-79AF4156C7DE}"/>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5" name="正方形/長方形 544">
          <a:extLst>
            <a:ext uri="{FF2B5EF4-FFF2-40B4-BE49-F238E27FC236}">
              <a16:creationId xmlns:a16="http://schemas.microsoft.com/office/drawing/2014/main" id="{C111BF52-9740-4298-996E-49086C40D876}"/>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6" name="正方形/長方形 545">
          <a:extLst>
            <a:ext uri="{FF2B5EF4-FFF2-40B4-BE49-F238E27FC236}">
              <a16:creationId xmlns:a16="http://schemas.microsoft.com/office/drawing/2014/main" id="{776592A6-FD15-4E80-8845-0383D22C3D2E}"/>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7" name="正方形/長方形 546">
          <a:extLst>
            <a:ext uri="{FF2B5EF4-FFF2-40B4-BE49-F238E27FC236}">
              <a16:creationId xmlns:a16="http://schemas.microsoft.com/office/drawing/2014/main" id="{1402ACD9-C3B5-46D2-B326-80BE117FA0F5}"/>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8" name="正方形/長方形 547">
          <a:extLst>
            <a:ext uri="{FF2B5EF4-FFF2-40B4-BE49-F238E27FC236}">
              <a16:creationId xmlns:a16="http://schemas.microsoft.com/office/drawing/2014/main" id="{ECB914A5-9587-4862-80F9-B0D5F8B69EB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9" name="正方形/長方形 548">
          <a:extLst>
            <a:ext uri="{FF2B5EF4-FFF2-40B4-BE49-F238E27FC236}">
              <a16:creationId xmlns:a16="http://schemas.microsoft.com/office/drawing/2014/main" id="{F7E33B11-443F-4BDC-8F93-245407C8158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0" name="正方形/長方形 549">
          <a:extLst>
            <a:ext uri="{FF2B5EF4-FFF2-40B4-BE49-F238E27FC236}">
              <a16:creationId xmlns:a16="http://schemas.microsoft.com/office/drawing/2014/main" id="{B3E50939-CAB0-4C06-A70A-2C7D9B61A121}"/>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1" name="テキスト ボックス 550">
          <a:extLst>
            <a:ext uri="{FF2B5EF4-FFF2-40B4-BE49-F238E27FC236}">
              <a16:creationId xmlns:a16="http://schemas.microsoft.com/office/drawing/2014/main" id="{6F4C8782-0EDC-47A9-B299-A94F1249E73E}"/>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2" name="直線コネクタ 551">
          <a:extLst>
            <a:ext uri="{FF2B5EF4-FFF2-40B4-BE49-F238E27FC236}">
              <a16:creationId xmlns:a16="http://schemas.microsoft.com/office/drawing/2014/main" id="{5FCCFD36-AC03-4C24-BB79-5142F8AC92C3}"/>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53" name="直線コネクタ 552">
          <a:extLst>
            <a:ext uri="{FF2B5EF4-FFF2-40B4-BE49-F238E27FC236}">
              <a16:creationId xmlns:a16="http://schemas.microsoft.com/office/drawing/2014/main" id="{CB02FD90-173A-462E-B4B0-69C94A040EA4}"/>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54" name="テキスト ボックス 553">
          <a:extLst>
            <a:ext uri="{FF2B5EF4-FFF2-40B4-BE49-F238E27FC236}">
              <a16:creationId xmlns:a16="http://schemas.microsoft.com/office/drawing/2014/main" id="{B8B6FB12-048A-40D6-8509-40B2CF0C44C7}"/>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55" name="直線コネクタ 554">
          <a:extLst>
            <a:ext uri="{FF2B5EF4-FFF2-40B4-BE49-F238E27FC236}">
              <a16:creationId xmlns:a16="http://schemas.microsoft.com/office/drawing/2014/main" id="{5054AD8A-F1D0-4C52-BB14-19E4403F7B29}"/>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56" name="テキスト ボックス 555">
          <a:extLst>
            <a:ext uri="{FF2B5EF4-FFF2-40B4-BE49-F238E27FC236}">
              <a16:creationId xmlns:a16="http://schemas.microsoft.com/office/drawing/2014/main" id="{8363C763-2591-412F-9C29-26E3E9FF095E}"/>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57" name="直線コネクタ 556">
          <a:extLst>
            <a:ext uri="{FF2B5EF4-FFF2-40B4-BE49-F238E27FC236}">
              <a16:creationId xmlns:a16="http://schemas.microsoft.com/office/drawing/2014/main" id="{E3559D96-FFC5-4B90-9B05-0F0FB33E27AD}"/>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58" name="テキスト ボックス 557">
          <a:extLst>
            <a:ext uri="{FF2B5EF4-FFF2-40B4-BE49-F238E27FC236}">
              <a16:creationId xmlns:a16="http://schemas.microsoft.com/office/drawing/2014/main" id="{F3386B49-8ECC-4894-83ED-BA7F8BA6E907}"/>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59" name="直線コネクタ 558">
          <a:extLst>
            <a:ext uri="{FF2B5EF4-FFF2-40B4-BE49-F238E27FC236}">
              <a16:creationId xmlns:a16="http://schemas.microsoft.com/office/drawing/2014/main" id="{10DA3A32-C35A-4368-8A33-0F546D56A62B}"/>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60" name="テキスト ボックス 559">
          <a:extLst>
            <a:ext uri="{FF2B5EF4-FFF2-40B4-BE49-F238E27FC236}">
              <a16:creationId xmlns:a16="http://schemas.microsoft.com/office/drawing/2014/main" id="{EE28FD7C-1DFD-4F95-8682-EBEFDB3815D2}"/>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1" name="直線コネクタ 560">
          <a:extLst>
            <a:ext uri="{FF2B5EF4-FFF2-40B4-BE49-F238E27FC236}">
              <a16:creationId xmlns:a16="http://schemas.microsoft.com/office/drawing/2014/main" id="{DB91FE55-367E-4E90-85F6-ED812717DD7D}"/>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62" name="テキスト ボックス 561">
          <a:extLst>
            <a:ext uri="{FF2B5EF4-FFF2-40B4-BE49-F238E27FC236}">
              <a16:creationId xmlns:a16="http://schemas.microsoft.com/office/drawing/2014/main" id="{62AC99CF-DF8A-4989-A73B-E5BFBEF277CC}"/>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63" name="直線コネクタ 562">
          <a:extLst>
            <a:ext uri="{FF2B5EF4-FFF2-40B4-BE49-F238E27FC236}">
              <a16:creationId xmlns:a16="http://schemas.microsoft.com/office/drawing/2014/main" id="{00BE4348-A475-44F9-955B-D75A8F04DC08}"/>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64" name="テキスト ボックス 563">
          <a:extLst>
            <a:ext uri="{FF2B5EF4-FFF2-40B4-BE49-F238E27FC236}">
              <a16:creationId xmlns:a16="http://schemas.microsoft.com/office/drawing/2014/main" id="{8313B942-4DE9-4F11-9167-3D3C3D898F1E}"/>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5" name="直線コネクタ 564">
          <a:extLst>
            <a:ext uri="{FF2B5EF4-FFF2-40B4-BE49-F238E27FC236}">
              <a16:creationId xmlns:a16="http://schemas.microsoft.com/office/drawing/2014/main" id="{270189E0-BEF8-4A54-AA62-4891A5310ED8}"/>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6" name="テキスト ボックス 565">
          <a:extLst>
            <a:ext uri="{FF2B5EF4-FFF2-40B4-BE49-F238E27FC236}">
              <a16:creationId xmlns:a16="http://schemas.microsoft.com/office/drawing/2014/main" id="{1C65A16B-C788-445B-8DD1-2DA3F02D1AF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7" name="【認定こども園・幼稚園・保育所】&#10;一人当たり面積グラフ枠">
          <a:extLst>
            <a:ext uri="{FF2B5EF4-FFF2-40B4-BE49-F238E27FC236}">
              <a16:creationId xmlns:a16="http://schemas.microsoft.com/office/drawing/2014/main" id="{D5A6350F-B870-40C5-9F3E-6E6DD2B783C7}"/>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152400</xdr:rowOff>
    </xdr:from>
    <xdr:to>
      <xdr:col>116</xdr:col>
      <xdr:colOff>62864</xdr:colOff>
      <xdr:row>42</xdr:row>
      <xdr:rowOff>16328</xdr:rowOff>
    </xdr:to>
    <xdr:cxnSp macro="">
      <xdr:nvCxnSpPr>
        <xdr:cNvPr id="568" name="直線コネクタ 567">
          <a:extLst>
            <a:ext uri="{FF2B5EF4-FFF2-40B4-BE49-F238E27FC236}">
              <a16:creationId xmlns:a16="http://schemas.microsoft.com/office/drawing/2014/main" id="{18F1D783-4FBD-48D5-A7E9-026F7154CE4C}"/>
            </a:ext>
          </a:extLst>
        </xdr:cNvPr>
        <xdr:cNvCxnSpPr/>
      </xdr:nvCxnSpPr>
      <xdr:spPr>
        <a:xfrm flipV="1">
          <a:off x="22160864" y="5638800"/>
          <a:ext cx="0" cy="157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20155</xdr:rowOff>
    </xdr:from>
    <xdr:ext cx="469744" cy="259045"/>
    <xdr:sp macro="" textlink="">
      <xdr:nvSpPr>
        <xdr:cNvPr id="569" name="【認定こども園・幼稚園・保育所】&#10;一人当たり面積最小値テキスト">
          <a:extLst>
            <a:ext uri="{FF2B5EF4-FFF2-40B4-BE49-F238E27FC236}">
              <a16:creationId xmlns:a16="http://schemas.microsoft.com/office/drawing/2014/main" id="{914916B1-E800-4987-B936-E89934538D7B}"/>
            </a:ext>
          </a:extLst>
        </xdr:cNvPr>
        <xdr:cNvSpPr txBox="1"/>
      </xdr:nvSpPr>
      <xdr:spPr>
        <a:xfrm>
          <a:off x="22199600" y="722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16328</xdr:rowOff>
    </xdr:from>
    <xdr:to>
      <xdr:col>116</xdr:col>
      <xdr:colOff>152400</xdr:colOff>
      <xdr:row>42</xdr:row>
      <xdr:rowOff>16328</xdr:rowOff>
    </xdr:to>
    <xdr:cxnSp macro="">
      <xdr:nvCxnSpPr>
        <xdr:cNvPr id="570" name="直線コネクタ 569">
          <a:extLst>
            <a:ext uri="{FF2B5EF4-FFF2-40B4-BE49-F238E27FC236}">
              <a16:creationId xmlns:a16="http://schemas.microsoft.com/office/drawing/2014/main" id="{83CD1AAB-0651-4142-8526-4E6FBE2EB4F9}"/>
            </a:ext>
          </a:extLst>
        </xdr:cNvPr>
        <xdr:cNvCxnSpPr/>
      </xdr:nvCxnSpPr>
      <xdr:spPr>
        <a:xfrm>
          <a:off x="22072600" y="7217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99077</xdr:rowOff>
    </xdr:from>
    <xdr:ext cx="469744" cy="259045"/>
    <xdr:sp macro="" textlink="">
      <xdr:nvSpPr>
        <xdr:cNvPr id="571" name="【認定こども園・幼稚園・保育所】&#10;一人当たり面積最大値テキスト">
          <a:extLst>
            <a:ext uri="{FF2B5EF4-FFF2-40B4-BE49-F238E27FC236}">
              <a16:creationId xmlns:a16="http://schemas.microsoft.com/office/drawing/2014/main" id="{3F8F8EEC-3AFD-4F14-BB1E-BADBB3E238DF}"/>
            </a:ext>
          </a:extLst>
        </xdr:cNvPr>
        <xdr:cNvSpPr txBox="1"/>
      </xdr:nvSpPr>
      <xdr:spPr>
        <a:xfrm>
          <a:off x="22199600" y="54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152400</xdr:rowOff>
    </xdr:from>
    <xdr:to>
      <xdr:col>116</xdr:col>
      <xdr:colOff>152400</xdr:colOff>
      <xdr:row>32</xdr:row>
      <xdr:rowOff>152400</xdr:rowOff>
    </xdr:to>
    <xdr:cxnSp macro="">
      <xdr:nvCxnSpPr>
        <xdr:cNvPr id="572" name="直線コネクタ 571">
          <a:extLst>
            <a:ext uri="{FF2B5EF4-FFF2-40B4-BE49-F238E27FC236}">
              <a16:creationId xmlns:a16="http://schemas.microsoft.com/office/drawing/2014/main" id="{3D68CB69-043C-45CB-BCD5-8C5B35A7E302}"/>
            </a:ext>
          </a:extLst>
        </xdr:cNvPr>
        <xdr:cNvCxnSpPr/>
      </xdr:nvCxnSpPr>
      <xdr:spPr>
        <a:xfrm>
          <a:off x="22072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164392</xdr:rowOff>
    </xdr:from>
    <xdr:ext cx="469744" cy="259045"/>
    <xdr:sp macro="" textlink="">
      <xdr:nvSpPr>
        <xdr:cNvPr id="573" name="【認定こども園・幼稚園・保育所】&#10;一人当たり面積平均値テキスト">
          <a:extLst>
            <a:ext uri="{FF2B5EF4-FFF2-40B4-BE49-F238E27FC236}">
              <a16:creationId xmlns:a16="http://schemas.microsoft.com/office/drawing/2014/main" id="{9E9D35C7-593E-4CAB-AB75-24641855E05F}"/>
            </a:ext>
          </a:extLst>
        </xdr:cNvPr>
        <xdr:cNvSpPr txBox="1"/>
      </xdr:nvSpPr>
      <xdr:spPr>
        <a:xfrm>
          <a:off x="22199600" y="68509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14515</xdr:rowOff>
    </xdr:from>
    <xdr:to>
      <xdr:col>116</xdr:col>
      <xdr:colOff>114300</xdr:colOff>
      <xdr:row>40</xdr:row>
      <xdr:rowOff>116115</xdr:rowOff>
    </xdr:to>
    <xdr:sp macro="" textlink="">
      <xdr:nvSpPr>
        <xdr:cNvPr id="574" name="フローチャート: 判断 573">
          <a:extLst>
            <a:ext uri="{FF2B5EF4-FFF2-40B4-BE49-F238E27FC236}">
              <a16:creationId xmlns:a16="http://schemas.microsoft.com/office/drawing/2014/main" id="{D61E59EF-73A0-4D4C-ABBE-8AC0C6080620}"/>
            </a:ext>
          </a:extLst>
        </xdr:cNvPr>
        <xdr:cNvSpPr/>
      </xdr:nvSpPr>
      <xdr:spPr>
        <a:xfrm>
          <a:off x="22110700" y="687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3628</xdr:rowOff>
    </xdr:from>
    <xdr:to>
      <xdr:col>112</xdr:col>
      <xdr:colOff>38100</xdr:colOff>
      <xdr:row>40</xdr:row>
      <xdr:rowOff>105228</xdr:rowOff>
    </xdr:to>
    <xdr:sp macro="" textlink="">
      <xdr:nvSpPr>
        <xdr:cNvPr id="575" name="フローチャート: 判断 574">
          <a:extLst>
            <a:ext uri="{FF2B5EF4-FFF2-40B4-BE49-F238E27FC236}">
              <a16:creationId xmlns:a16="http://schemas.microsoft.com/office/drawing/2014/main" id="{45E634E0-05CC-428E-B843-8DF693941A66}"/>
            </a:ext>
          </a:extLst>
        </xdr:cNvPr>
        <xdr:cNvSpPr/>
      </xdr:nvSpPr>
      <xdr:spPr>
        <a:xfrm>
          <a:off x="21272500" y="686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3628</xdr:rowOff>
    </xdr:from>
    <xdr:to>
      <xdr:col>107</xdr:col>
      <xdr:colOff>101600</xdr:colOff>
      <xdr:row>40</xdr:row>
      <xdr:rowOff>105228</xdr:rowOff>
    </xdr:to>
    <xdr:sp macro="" textlink="">
      <xdr:nvSpPr>
        <xdr:cNvPr id="576" name="フローチャート: 判断 575">
          <a:extLst>
            <a:ext uri="{FF2B5EF4-FFF2-40B4-BE49-F238E27FC236}">
              <a16:creationId xmlns:a16="http://schemas.microsoft.com/office/drawing/2014/main" id="{32C59345-F535-4438-9F8F-D51FECFC5635}"/>
            </a:ext>
          </a:extLst>
        </xdr:cNvPr>
        <xdr:cNvSpPr/>
      </xdr:nvSpPr>
      <xdr:spPr>
        <a:xfrm>
          <a:off x="20383500" y="686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164193</xdr:rowOff>
    </xdr:from>
    <xdr:to>
      <xdr:col>102</xdr:col>
      <xdr:colOff>165100</xdr:colOff>
      <xdr:row>40</xdr:row>
      <xdr:rowOff>94343</xdr:rowOff>
    </xdr:to>
    <xdr:sp macro="" textlink="">
      <xdr:nvSpPr>
        <xdr:cNvPr id="577" name="フローチャート: 判断 576">
          <a:extLst>
            <a:ext uri="{FF2B5EF4-FFF2-40B4-BE49-F238E27FC236}">
              <a16:creationId xmlns:a16="http://schemas.microsoft.com/office/drawing/2014/main" id="{60B16C27-CC73-4112-AE0F-6105BE075CDC}"/>
            </a:ext>
          </a:extLst>
        </xdr:cNvPr>
        <xdr:cNvSpPr/>
      </xdr:nvSpPr>
      <xdr:spPr>
        <a:xfrm>
          <a:off x="19494500" y="68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153307</xdr:rowOff>
    </xdr:from>
    <xdr:to>
      <xdr:col>98</xdr:col>
      <xdr:colOff>38100</xdr:colOff>
      <xdr:row>40</xdr:row>
      <xdr:rowOff>83457</xdr:rowOff>
    </xdr:to>
    <xdr:sp macro="" textlink="">
      <xdr:nvSpPr>
        <xdr:cNvPr id="578" name="フローチャート: 判断 577">
          <a:extLst>
            <a:ext uri="{FF2B5EF4-FFF2-40B4-BE49-F238E27FC236}">
              <a16:creationId xmlns:a16="http://schemas.microsoft.com/office/drawing/2014/main" id="{4F5C81E3-6680-4DAE-B012-1B644982AAE0}"/>
            </a:ext>
          </a:extLst>
        </xdr:cNvPr>
        <xdr:cNvSpPr/>
      </xdr:nvSpPr>
      <xdr:spPr>
        <a:xfrm>
          <a:off x="18605500" y="6839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3BFE843E-C4E7-41AC-B8F9-E8A7B5656251}"/>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1582E3CF-FC8C-4AFC-8FB3-7EC04366B466}"/>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037F139E-E329-4D4D-BFBF-D857905E625E}"/>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5D6B369C-774A-457B-A192-625C33AC7AC8}"/>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5DD9B8EB-8687-430C-A933-BEAB5FFE7EF5}"/>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9072</xdr:rowOff>
    </xdr:from>
    <xdr:to>
      <xdr:col>116</xdr:col>
      <xdr:colOff>114300</xdr:colOff>
      <xdr:row>38</xdr:row>
      <xdr:rowOff>110672</xdr:rowOff>
    </xdr:to>
    <xdr:sp macro="" textlink="">
      <xdr:nvSpPr>
        <xdr:cNvPr id="584" name="楕円 583">
          <a:extLst>
            <a:ext uri="{FF2B5EF4-FFF2-40B4-BE49-F238E27FC236}">
              <a16:creationId xmlns:a16="http://schemas.microsoft.com/office/drawing/2014/main" id="{E69DA4F4-49F4-4C3D-BE65-6F0BDF5CBA10}"/>
            </a:ext>
          </a:extLst>
        </xdr:cNvPr>
        <xdr:cNvSpPr/>
      </xdr:nvSpPr>
      <xdr:spPr>
        <a:xfrm>
          <a:off x="22110700" y="652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31949</xdr:rowOff>
    </xdr:from>
    <xdr:ext cx="469744" cy="259045"/>
    <xdr:sp macro="" textlink="">
      <xdr:nvSpPr>
        <xdr:cNvPr id="585" name="【認定こども園・幼稚園・保育所】&#10;一人当たり面積該当値テキスト">
          <a:extLst>
            <a:ext uri="{FF2B5EF4-FFF2-40B4-BE49-F238E27FC236}">
              <a16:creationId xmlns:a16="http://schemas.microsoft.com/office/drawing/2014/main" id="{78D862DF-1AA4-401D-957F-12AEA4D3FA7A}"/>
            </a:ext>
          </a:extLst>
        </xdr:cNvPr>
        <xdr:cNvSpPr txBox="1"/>
      </xdr:nvSpPr>
      <xdr:spPr>
        <a:xfrm>
          <a:off x="22199600" y="6375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9072</xdr:rowOff>
    </xdr:from>
    <xdr:to>
      <xdr:col>112</xdr:col>
      <xdr:colOff>38100</xdr:colOff>
      <xdr:row>38</xdr:row>
      <xdr:rowOff>110672</xdr:rowOff>
    </xdr:to>
    <xdr:sp macro="" textlink="">
      <xdr:nvSpPr>
        <xdr:cNvPr id="586" name="楕円 585">
          <a:extLst>
            <a:ext uri="{FF2B5EF4-FFF2-40B4-BE49-F238E27FC236}">
              <a16:creationId xmlns:a16="http://schemas.microsoft.com/office/drawing/2014/main" id="{1C404838-1A25-4FBF-8BB6-E8AADD5344AE}"/>
            </a:ext>
          </a:extLst>
        </xdr:cNvPr>
        <xdr:cNvSpPr/>
      </xdr:nvSpPr>
      <xdr:spPr>
        <a:xfrm>
          <a:off x="21272500" y="652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59872</xdr:rowOff>
    </xdr:from>
    <xdr:to>
      <xdr:col>116</xdr:col>
      <xdr:colOff>63500</xdr:colOff>
      <xdr:row>38</xdr:row>
      <xdr:rowOff>59872</xdr:rowOff>
    </xdr:to>
    <xdr:cxnSp macro="">
      <xdr:nvCxnSpPr>
        <xdr:cNvPr id="587" name="直線コネクタ 586">
          <a:extLst>
            <a:ext uri="{FF2B5EF4-FFF2-40B4-BE49-F238E27FC236}">
              <a16:creationId xmlns:a16="http://schemas.microsoft.com/office/drawing/2014/main" id="{3ABCDC59-E335-4300-A179-1815B5B0596B}"/>
            </a:ext>
          </a:extLst>
        </xdr:cNvPr>
        <xdr:cNvCxnSpPr/>
      </xdr:nvCxnSpPr>
      <xdr:spPr>
        <a:xfrm>
          <a:off x="21323300" y="65749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9072</xdr:rowOff>
    </xdr:from>
    <xdr:to>
      <xdr:col>107</xdr:col>
      <xdr:colOff>101600</xdr:colOff>
      <xdr:row>38</xdr:row>
      <xdr:rowOff>110672</xdr:rowOff>
    </xdr:to>
    <xdr:sp macro="" textlink="">
      <xdr:nvSpPr>
        <xdr:cNvPr id="588" name="楕円 587">
          <a:extLst>
            <a:ext uri="{FF2B5EF4-FFF2-40B4-BE49-F238E27FC236}">
              <a16:creationId xmlns:a16="http://schemas.microsoft.com/office/drawing/2014/main" id="{B4968598-E5E8-403C-ADFE-252149B5E168}"/>
            </a:ext>
          </a:extLst>
        </xdr:cNvPr>
        <xdr:cNvSpPr/>
      </xdr:nvSpPr>
      <xdr:spPr>
        <a:xfrm>
          <a:off x="20383500" y="652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59872</xdr:rowOff>
    </xdr:from>
    <xdr:to>
      <xdr:col>111</xdr:col>
      <xdr:colOff>177800</xdr:colOff>
      <xdr:row>38</xdr:row>
      <xdr:rowOff>59872</xdr:rowOff>
    </xdr:to>
    <xdr:cxnSp macro="">
      <xdr:nvCxnSpPr>
        <xdr:cNvPr id="589" name="直線コネクタ 588">
          <a:extLst>
            <a:ext uri="{FF2B5EF4-FFF2-40B4-BE49-F238E27FC236}">
              <a16:creationId xmlns:a16="http://schemas.microsoft.com/office/drawing/2014/main" id="{E262B908-2802-4993-9A07-68C69A3D0AA0}"/>
            </a:ext>
          </a:extLst>
        </xdr:cNvPr>
        <xdr:cNvCxnSpPr/>
      </xdr:nvCxnSpPr>
      <xdr:spPr>
        <a:xfrm>
          <a:off x="20434300" y="65749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49893</xdr:rowOff>
    </xdr:from>
    <xdr:to>
      <xdr:col>102</xdr:col>
      <xdr:colOff>165100</xdr:colOff>
      <xdr:row>37</xdr:row>
      <xdr:rowOff>151493</xdr:rowOff>
    </xdr:to>
    <xdr:sp macro="" textlink="">
      <xdr:nvSpPr>
        <xdr:cNvPr id="590" name="楕円 589">
          <a:extLst>
            <a:ext uri="{FF2B5EF4-FFF2-40B4-BE49-F238E27FC236}">
              <a16:creationId xmlns:a16="http://schemas.microsoft.com/office/drawing/2014/main" id="{1FE6AB85-27C6-4A5C-84E0-3D8304E58EE3}"/>
            </a:ext>
          </a:extLst>
        </xdr:cNvPr>
        <xdr:cNvSpPr/>
      </xdr:nvSpPr>
      <xdr:spPr>
        <a:xfrm>
          <a:off x="19494500" y="639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100693</xdr:rowOff>
    </xdr:from>
    <xdr:to>
      <xdr:col>107</xdr:col>
      <xdr:colOff>50800</xdr:colOff>
      <xdr:row>38</xdr:row>
      <xdr:rowOff>59872</xdr:rowOff>
    </xdr:to>
    <xdr:cxnSp macro="">
      <xdr:nvCxnSpPr>
        <xdr:cNvPr id="591" name="直線コネクタ 590">
          <a:extLst>
            <a:ext uri="{FF2B5EF4-FFF2-40B4-BE49-F238E27FC236}">
              <a16:creationId xmlns:a16="http://schemas.microsoft.com/office/drawing/2014/main" id="{40AAF398-E54F-42B7-B6DE-DF1E7E92B6EC}"/>
            </a:ext>
          </a:extLst>
        </xdr:cNvPr>
        <xdr:cNvCxnSpPr/>
      </xdr:nvCxnSpPr>
      <xdr:spPr>
        <a:xfrm>
          <a:off x="19545300" y="6444343"/>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9072</xdr:rowOff>
    </xdr:from>
    <xdr:to>
      <xdr:col>98</xdr:col>
      <xdr:colOff>38100</xdr:colOff>
      <xdr:row>38</xdr:row>
      <xdr:rowOff>110672</xdr:rowOff>
    </xdr:to>
    <xdr:sp macro="" textlink="">
      <xdr:nvSpPr>
        <xdr:cNvPr id="592" name="楕円 591">
          <a:extLst>
            <a:ext uri="{FF2B5EF4-FFF2-40B4-BE49-F238E27FC236}">
              <a16:creationId xmlns:a16="http://schemas.microsoft.com/office/drawing/2014/main" id="{E7850D77-DF4C-49BD-98F6-2B1810979629}"/>
            </a:ext>
          </a:extLst>
        </xdr:cNvPr>
        <xdr:cNvSpPr/>
      </xdr:nvSpPr>
      <xdr:spPr>
        <a:xfrm>
          <a:off x="18605500" y="652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100693</xdr:rowOff>
    </xdr:from>
    <xdr:to>
      <xdr:col>102</xdr:col>
      <xdr:colOff>114300</xdr:colOff>
      <xdr:row>38</xdr:row>
      <xdr:rowOff>59872</xdr:rowOff>
    </xdr:to>
    <xdr:cxnSp macro="">
      <xdr:nvCxnSpPr>
        <xdr:cNvPr id="593" name="直線コネクタ 592">
          <a:extLst>
            <a:ext uri="{FF2B5EF4-FFF2-40B4-BE49-F238E27FC236}">
              <a16:creationId xmlns:a16="http://schemas.microsoft.com/office/drawing/2014/main" id="{74DB84F9-7B76-4677-AEC4-DEB01C1B88C9}"/>
            </a:ext>
          </a:extLst>
        </xdr:cNvPr>
        <xdr:cNvCxnSpPr/>
      </xdr:nvCxnSpPr>
      <xdr:spPr>
        <a:xfrm flipV="1">
          <a:off x="18656300" y="6444343"/>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96355</xdr:rowOff>
    </xdr:from>
    <xdr:ext cx="469744" cy="259045"/>
    <xdr:sp macro="" textlink="">
      <xdr:nvSpPr>
        <xdr:cNvPr id="594" name="n_1aveValue【認定こども園・幼稚園・保育所】&#10;一人当たり面積">
          <a:extLst>
            <a:ext uri="{FF2B5EF4-FFF2-40B4-BE49-F238E27FC236}">
              <a16:creationId xmlns:a16="http://schemas.microsoft.com/office/drawing/2014/main" id="{56DB518F-7183-4132-9360-ED84E6B53770}"/>
            </a:ext>
          </a:extLst>
        </xdr:cNvPr>
        <xdr:cNvSpPr txBox="1"/>
      </xdr:nvSpPr>
      <xdr:spPr>
        <a:xfrm>
          <a:off x="21075727" y="6954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96355</xdr:rowOff>
    </xdr:from>
    <xdr:ext cx="469744" cy="259045"/>
    <xdr:sp macro="" textlink="">
      <xdr:nvSpPr>
        <xdr:cNvPr id="595" name="n_2aveValue【認定こども園・幼稚園・保育所】&#10;一人当たり面積">
          <a:extLst>
            <a:ext uri="{FF2B5EF4-FFF2-40B4-BE49-F238E27FC236}">
              <a16:creationId xmlns:a16="http://schemas.microsoft.com/office/drawing/2014/main" id="{3BE520A3-BD28-4F80-9F5D-DD5F0E25CA0B}"/>
            </a:ext>
          </a:extLst>
        </xdr:cNvPr>
        <xdr:cNvSpPr txBox="1"/>
      </xdr:nvSpPr>
      <xdr:spPr>
        <a:xfrm>
          <a:off x="20199427" y="6954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85470</xdr:rowOff>
    </xdr:from>
    <xdr:ext cx="469744" cy="259045"/>
    <xdr:sp macro="" textlink="">
      <xdr:nvSpPr>
        <xdr:cNvPr id="596" name="n_3aveValue【認定こども園・幼稚園・保育所】&#10;一人当たり面積">
          <a:extLst>
            <a:ext uri="{FF2B5EF4-FFF2-40B4-BE49-F238E27FC236}">
              <a16:creationId xmlns:a16="http://schemas.microsoft.com/office/drawing/2014/main" id="{68F90DF8-5262-412F-BAA2-C03603B50995}"/>
            </a:ext>
          </a:extLst>
        </xdr:cNvPr>
        <xdr:cNvSpPr txBox="1"/>
      </xdr:nvSpPr>
      <xdr:spPr>
        <a:xfrm>
          <a:off x="19310427" y="694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74584</xdr:rowOff>
    </xdr:from>
    <xdr:ext cx="469744" cy="259045"/>
    <xdr:sp macro="" textlink="">
      <xdr:nvSpPr>
        <xdr:cNvPr id="597" name="n_4aveValue【認定こども園・幼稚園・保育所】&#10;一人当たり面積">
          <a:extLst>
            <a:ext uri="{FF2B5EF4-FFF2-40B4-BE49-F238E27FC236}">
              <a16:creationId xmlns:a16="http://schemas.microsoft.com/office/drawing/2014/main" id="{2C209B1C-BA4C-4AF6-8023-10536336FD02}"/>
            </a:ext>
          </a:extLst>
        </xdr:cNvPr>
        <xdr:cNvSpPr txBox="1"/>
      </xdr:nvSpPr>
      <xdr:spPr>
        <a:xfrm>
          <a:off x="18421427" y="6932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127199</xdr:rowOff>
    </xdr:from>
    <xdr:ext cx="469744" cy="259045"/>
    <xdr:sp macro="" textlink="">
      <xdr:nvSpPr>
        <xdr:cNvPr id="598" name="n_1mainValue【認定こども園・幼稚園・保育所】&#10;一人当たり面積">
          <a:extLst>
            <a:ext uri="{FF2B5EF4-FFF2-40B4-BE49-F238E27FC236}">
              <a16:creationId xmlns:a16="http://schemas.microsoft.com/office/drawing/2014/main" id="{781C8AE1-514F-499D-B5C2-31482844803F}"/>
            </a:ext>
          </a:extLst>
        </xdr:cNvPr>
        <xdr:cNvSpPr txBox="1"/>
      </xdr:nvSpPr>
      <xdr:spPr>
        <a:xfrm>
          <a:off x="21075727" y="629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127199</xdr:rowOff>
    </xdr:from>
    <xdr:ext cx="469744" cy="259045"/>
    <xdr:sp macro="" textlink="">
      <xdr:nvSpPr>
        <xdr:cNvPr id="599" name="n_2mainValue【認定こども園・幼稚園・保育所】&#10;一人当たり面積">
          <a:extLst>
            <a:ext uri="{FF2B5EF4-FFF2-40B4-BE49-F238E27FC236}">
              <a16:creationId xmlns:a16="http://schemas.microsoft.com/office/drawing/2014/main" id="{9F1A3578-ECB9-44AC-AED3-0D89FEE875DF}"/>
            </a:ext>
          </a:extLst>
        </xdr:cNvPr>
        <xdr:cNvSpPr txBox="1"/>
      </xdr:nvSpPr>
      <xdr:spPr>
        <a:xfrm>
          <a:off x="20199427" y="629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168020</xdr:rowOff>
    </xdr:from>
    <xdr:ext cx="469744" cy="259045"/>
    <xdr:sp macro="" textlink="">
      <xdr:nvSpPr>
        <xdr:cNvPr id="600" name="n_3mainValue【認定こども園・幼稚園・保育所】&#10;一人当たり面積">
          <a:extLst>
            <a:ext uri="{FF2B5EF4-FFF2-40B4-BE49-F238E27FC236}">
              <a16:creationId xmlns:a16="http://schemas.microsoft.com/office/drawing/2014/main" id="{549A63F4-5162-4B83-B11B-BE85B2C15C31}"/>
            </a:ext>
          </a:extLst>
        </xdr:cNvPr>
        <xdr:cNvSpPr txBox="1"/>
      </xdr:nvSpPr>
      <xdr:spPr>
        <a:xfrm>
          <a:off x="19310427" y="616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127199</xdr:rowOff>
    </xdr:from>
    <xdr:ext cx="469744" cy="259045"/>
    <xdr:sp macro="" textlink="">
      <xdr:nvSpPr>
        <xdr:cNvPr id="601" name="n_4mainValue【認定こども園・幼稚園・保育所】&#10;一人当たり面積">
          <a:extLst>
            <a:ext uri="{FF2B5EF4-FFF2-40B4-BE49-F238E27FC236}">
              <a16:creationId xmlns:a16="http://schemas.microsoft.com/office/drawing/2014/main" id="{091E0FB5-9125-4353-9E3A-A67389540903}"/>
            </a:ext>
          </a:extLst>
        </xdr:cNvPr>
        <xdr:cNvSpPr txBox="1"/>
      </xdr:nvSpPr>
      <xdr:spPr>
        <a:xfrm>
          <a:off x="18421427" y="629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2" name="正方形/長方形 601">
          <a:extLst>
            <a:ext uri="{FF2B5EF4-FFF2-40B4-BE49-F238E27FC236}">
              <a16:creationId xmlns:a16="http://schemas.microsoft.com/office/drawing/2014/main" id="{0DE1DE45-7EE9-4A4B-B617-A874D8B1C64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3" name="正方形/長方形 602">
          <a:extLst>
            <a:ext uri="{FF2B5EF4-FFF2-40B4-BE49-F238E27FC236}">
              <a16:creationId xmlns:a16="http://schemas.microsoft.com/office/drawing/2014/main" id="{C9D9685F-4808-4FC6-8514-57BFCE7493D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4" name="正方形/長方形 603">
          <a:extLst>
            <a:ext uri="{FF2B5EF4-FFF2-40B4-BE49-F238E27FC236}">
              <a16:creationId xmlns:a16="http://schemas.microsoft.com/office/drawing/2014/main" id="{691752A7-9615-4501-8E4C-8C91A29057E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5" name="正方形/長方形 604">
          <a:extLst>
            <a:ext uri="{FF2B5EF4-FFF2-40B4-BE49-F238E27FC236}">
              <a16:creationId xmlns:a16="http://schemas.microsoft.com/office/drawing/2014/main" id="{D19DD6A2-EE34-4E3F-A463-B95CB5A2FECC}"/>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6" name="正方形/長方形 605">
          <a:extLst>
            <a:ext uri="{FF2B5EF4-FFF2-40B4-BE49-F238E27FC236}">
              <a16:creationId xmlns:a16="http://schemas.microsoft.com/office/drawing/2014/main" id="{6494A653-66D9-4653-BD06-B13F1C2C9409}"/>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7" name="正方形/長方形 606">
          <a:extLst>
            <a:ext uri="{FF2B5EF4-FFF2-40B4-BE49-F238E27FC236}">
              <a16:creationId xmlns:a16="http://schemas.microsoft.com/office/drawing/2014/main" id="{2AF815EF-1A0A-4E56-9A42-627B66E3AD0F}"/>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8" name="正方形/長方形 607">
          <a:extLst>
            <a:ext uri="{FF2B5EF4-FFF2-40B4-BE49-F238E27FC236}">
              <a16:creationId xmlns:a16="http://schemas.microsoft.com/office/drawing/2014/main" id="{D7ECB506-239B-45F7-B18E-136DA7E904A2}"/>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9" name="正方形/長方形 608">
          <a:extLst>
            <a:ext uri="{FF2B5EF4-FFF2-40B4-BE49-F238E27FC236}">
              <a16:creationId xmlns:a16="http://schemas.microsoft.com/office/drawing/2014/main" id="{6781E1CE-BEB8-44E6-B149-E17B49AAB33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0" name="テキスト ボックス 609">
          <a:extLst>
            <a:ext uri="{FF2B5EF4-FFF2-40B4-BE49-F238E27FC236}">
              <a16:creationId xmlns:a16="http://schemas.microsoft.com/office/drawing/2014/main" id="{1F02FF2D-2D67-41CC-93C0-D59ACC38819F}"/>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1" name="直線コネクタ 610">
          <a:extLst>
            <a:ext uri="{FF2B5EF4-FFF2-40B4-BE49-F238E27FC236}">
              <a16:creationId xmlns:a16="http://schemas.microsoft.com/office/drawing/2014/main" id="{FBA09D92-0FFD-43BF-BFB2-B4D5870F2028}"/>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12" name="テキスト ボックス 611">
          <a:extLst>
            <a:ext uri="{FF2B5EF4-FFF2-40B4-BE49-F238E27FC236}">
              <a16:creationId xmlns:a16="http://schemas.microsoft.com/office/drawing/2014/main" id="{14085766-7A8C-4E3E-B9CE-75D053A06149}"/>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3" name="直線コネクタ 612">
          <a:extLst>
            <a:ext uri="{FF2B5EF4-FFF2-40B4-BE49-F238E27FC236}">
              <a16:creationId xmlns:a16="http://schemas.microsoft.com/office/drawing/2014/main" id="{8E09F7EE-E7F7-43F6-981B-9938023A2898}"/>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14" name="テキスト ボックス 613">
          <a:extLst>
            <a:ext uri="{FF2B5EF4-FFF2-40B4-BE49-F238E27FC236}">
              <a16:creationId xmlns:a16="http://schemas.microsoft.com/office/drawing/2014/main" id="{05A20F84-EAC1-44CD-9D34-3D757F84A1FB}"/>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5" name="直線コネクタ 614">
          <a:extLst>
            <a:ext uri="{FF2B5EF4-FFF2-40B4-BE49-F238E27FC236}">
              <a16:creationId xmlns:a16="http://schemas.microsoft.com/office/drawing/2014/main" id="{C186FFC4-473C-4105-BABF-63EE9FC69715}"/>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6" name="テキスト ボックス 615">
          <a:extLst>
            <a:ext uri="{FF2B5EF4-FFF2-40B4-BE49-F238E27FC236}">
              <a16:creationId xmlns:a16="http://schemas.microsoft.com/office/drawing/2014/main" id="{02F89551-DE2D-4ABF-A9FB-E0D4AD563335}"/>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17" name="直線コネクタ 616">
          <a:extLst>
            <a:ext uri="{FF2B5EF4-FFF2-40B4-BE49-F238E27FC236}">
              <a16:creationId xmlns:a16="http://schemas.microsoft.com/office/drawing/2014/main" id="{DBFF2734-2B9B-4D37-9678-E1D60BDE61A5}"/>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18" name="テキスト ボックス 617">
          <a:extLst>
            <a:ext uri="{FF2B5EF4-FFF2-40B4-BE49-F238E27FC236}">
              <a16:creationId xmlns:a16="http://schemas.microsoft.com/office/drawing/2014/main" id="{AEFFC31D-D1F4-4AE3-B775-8621AB1BB1C1}"/>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19" name="直線コネクタ 618">
          <a:extLst>
            <a:ext uri="{FF2B5EF4-FFF2-40B4-BE49-F238E27FC236}">
              <a16:creationId xmlns:a16="http://schemas.microsoft.com/office/drawing/2014/main" id="{1A2FD069-7C1D-4B2C-805C-517398140A9C}"/>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0" name="テキスト ボックス 619">
          <a:extLst>
            <a:ext uri="{FF2B5EF4-FFF2-40B4-BE49-F238E27FC236}">
              <a16:creationId xmlns:a16="http://schemas.microsoft.com/office/drawing/2014/main" id="{22FAF918-0E86-42C3-A22F-03116849C145}"/>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1" name="直線コネクタ 620">
          <a:extLst>
            <a:ext uri="{FF2B5EF4-FFF2-40B4-BE49-F238E27FC236}">
              <a16:creationId xmlns:a16="http://schemas.microsoft.com/office/drawing/2014/main" id="{473B8201-7674-4FCD-90EB-F9276304D8D4}"/>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2" name="テキスト ボックス 621">
          <a:extLst>
            <a:ext uri="{FF2B5EF4-FFF2-40B4-BE49-F238E27FC236}">
              <a16:creationId xmlns:a16="http://schemas.microsoft.com/office/drawing/2014/main" id="{494C327C-9243-4D01-876F-ACB402A3DE05}"/>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3" name="【学校施設】&#10;有形固定資産減価償却率グラフ枠">
          <a:extLst>
            <a:ext uri="{FF2B5EF4-FFF2-40B4-BE49-F238E27FC236}">
              <a16:creationId xmlns:a16="http://schemas.microsoft.com/office/drawing/2014/main" id="{6EEEB112-6EEF-44B7-9865-935261BCB721}"/>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25146</xdr:rowOff>
    </xdr:from>
    <xdr:to>
      <xdr:col>85</xdr:col>
      <xdr:colOff>126364</xdr:colOff>
      <xdr:row>63</xdr:row>
      <xdr:rowOff>148590</xdr:rowOff>
    </xdr:to>
    <xdr:cxnSp macro="">
      <xdr:nvCxnSpPr>
        <xdr:cNvPr id="624" name="直線コネクタ 623">
          <a:extLst>
            <a:ext uri="{FF2B5EF4-FFF2-40B4-BE49-F238E27FC236}">
              <a16:creationId xmlns:a16="http://schemas.microsoft.com/office/drawing/2014/main" id="{7378941C-04D5-4485-A22F-D3F2F1A4DEFB}"/>
            </a:ext>
          </a:extLst>
        </xdr:cNvPr>
        <xdr:cNvCxnSpPr/>
      </xdr:nvCxnSpPr>
      <xdr:spPr>
        <a:xfrm flipV="1">
          <a:off x="16318864" y="9797796"/>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152417</xdr:rowOff>
    </xdr:from>
    <xdr:ext cx="405111" cy="259045"/>
    <xdr:sp macro="" textlink="">
      <xdr:nvSpPr>
        <xdr:cNvPr id="625" name="【学校施設】&#10;有形固定資産減価償却率最小値テキスト">
          <a:extLst>
            <a:ext uri="{FF2B5EF4-FFF2-40B4-BE49-F238E27FC236}">
              <a16:creationId xmlns:a16="http://schemas.microsoft.com/office/drawing/2014/main" id="{65671947-F0FF-4040-993B-32D1C4678575}"/>
            </a:ext>
          </a:extLst>
        </xdr:cNvPr>
        <xdr:cNvSpPr txBox="1"/>
      </xdr:nvSpPr>
      <xdr:spPr>
        <a:xfrm>
          <a:off x="16357600" y="1095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148590</xdr:rowOff>
    </xdr:from>
    <xdr:to>
      <xdr:col>86</xdr:col>
      <xdr:colOff>25400</xdr:colOff>
      <xdr:row>63</xdr:row>
      <xdr:rowOff>148590</xdr:rowOff>
    </xdr:to>
    <xdr:cxnSp macro="">
      <xdr:nvCxnSpPr>
        <xdr:cNvPr id="626" name="直線コネクタ 625">
          <a:extLst>
            <a:ext uri="{FF2B5EF4-FFF2-40B4-BE49-F238E27FC236}">
              <a16:creationId xmlns:a16="http://schemas.microsoft.com/office/drawing/2014/main" id="{88173F15-D37B-4BC9-899B-4D3BD319C0C8}"/>
            </a:ext>
          </a:extLst>
        </xdr:cNvPr>
        <xdr:cNvCxnSpPr/>
      </xdr:nvCxnSpPr>
      <xdr:spPr>
        <a:xfrm>
          <a:off x="16230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143273</xdr:rowOff>
    </xdr:from>
    <xdr:ext cx="405111" cy="259045"/>
    <xdr:sp macro="" textlink="">
      <xdr:nvSpPr>
        <xdr:cNvPr id="627" name="【学校施設】&#10;有形固定資産減価償却率最大値テキスト">
          <a:extLst>
            <a:ext uri="{FF2B5EF4-FFF2-40B4-BE49-F238E27FC236}">
              <a16:creationId xmlns:a16="http://schemas.microsoft.com/office/drawing/2014/main" id="{DB2E97FC-B468-480D-81BC-539B2B3DE936}"/>
            </a:ext>
          </a:extLst>
        </xdr:cNvPr>
        <xdr:cNvSpPr txBox="1"/>
      </xdr:nvSpPr>
      <xdr:spPr>
        <a:xfrm>
          <a:off x="16357600" y="9573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25146</xdr:rowOff>
    </xdr:from>
    <xdr:to>
      <xdr:col>86</xdr:col>
      <xdr:colOff>25400</xdr:colOff>
      <xdr:row>57</xdr:row>
      <xdr:rowOff>25146</xdr:rowOff>
    </xdr:to>
    <xdr:cxnSp macro="">
      <xdr:nvCxnSpPr>
        <xdr:cNvPr id="628" name="直線コネクタ 627">
          <a:extLst>
            <a:ext uri="{FF2B5EF4-FFF2-40B4-BE49-F238E27FC236}">
              <a16:creationId xmlns:a16="http://schemas.microsoft.com/office/drawing/2014/main" id="{DB94A1BA-A408-4290-9A91-3A02C9BE5E05}"/>
            </a:ext>
          </a:extLst>
        </xdr:cNvPr>
        <xdr:cNvCxnSpPr/>
      </xdr:nvCxnSpPr>
      <xdr:spPr>
        <a:xfrm>
          <a:off x="16230600" y="979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90949</xdr:rowOff>
    </xdr:from>
    <xdr:ext cx="405111" cy="259045"/>
    <xdr:sp macro="" textlink="">
      <xdr:nvSpPr>
        <xdr:cNvPr id="629" name="【学校施設】&#10;有形固定資産減価償却率平均値テキスト">
          <a:extLst>
            <a:ext uri="{FF2B5EF4-FFF2-40B4-BE49-F238E27FC236}">
              <a16:creationId xmlns:a16="http://schemas.microsoft.com/office/drawing/2014/main" id="{9F2C3121-ECFA-496E-B2A1-C2CDDE12A668}"/>
            </a:ext>
          </a:extLst>
        </xdr:cNvPr>
        <xdr:cNvSpPr txBox="1"/>
      </xdr:nvSpPr>
      <xdr:spPr>
        <a:xfrm>
          <a:off x="16357600" y="102064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68072</xdr:rowOff>
    </xdr:from>
    <xdr:to>
      <xdr:col>85</xdr:col>
      <xdr:colOff>177800</xdr:colOff>
      <xdr:row>60</xdr:row>
      <xdr:rowOff>169672</xdr:rowOff>
    </xdr:to>
    <xdr:sp macro="" textlink="">
      <xdr:nvSpPr>
        <xdr:cNvPr id="630" name="フローチャート: 判断 629">
          <a:extLst>
            <a:ext uri="{FF2B5EF4-FFF2-40B4-BE49-F238E27FC236}">
              <a16:creationId xmlns:a16="http://schemas.microsoft.com/office/drawing/2014/main" id="{B5393014-7381-44EF-ACF0-42C1DF1F820C}"/>
            </a:ext>
          </a:extLst>
        </xdr:cNvPr>
        <xdr:cNvSpPr/>
      </xdr:nvSpPr>
      <xdr:spPr>
        <a:xfrm>
          <a:off x="16268700" y="1035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40640</xdr:rowOff>
    </xdr:from>
    <xdr:to>
      <xdr:col>81</xdr:col>
      <xdr:colOff>101600</xdr:colOff>
      <xdr:row>60</xdr:row>
      <xdr:rowOff>142240</xdr:rowOff>
    </xdr:to>
    <xdr:sp macro="" textlink="">
      <xdr:nvSpPr>
        <xdr:cNvPr id="631" name="フローチャート: 判断 630">
          <a:extLst>
            <a:ext uri="{FF2B5EF4-FFF2-40B4-BE49-F238E27FC236}">
              <a16:creationId xmlns:a16="http://schemas.microsoft.com/office/drawing/2014/main" id="{39E3FB7A-F50D-4471-830F-0216E2D7AFF9}"/>
            </a:ext>
          </a:extLst>
        </xdr:cNvPr>
        <xdr:cNvSpPr/>
      </xdr:nvSpPr>
      <xdr:spPr>
        <a:xfrm>
          <a:off x="15430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26924</xdr:rowOff>
    </xdr:from>
    <xdr:to>
      <xdr:col>76</xdr:col>
      <xdr:colOff>165100</xdr:colOff>
      <xdr:row>60</xdr:row>
      <xdr:rowOff>128524</xdr:rowOff>
    </xdr:to>
    <xdr:sp macro="" textlink="">
      <xdr:nvSpPr>
        <xdr:cNvPr id="632" name="フローチャート: 判断 631">
          <a:extLst>
            <a:ext uri="{FF2B5EF4-FFF2-40B4-BE49-F238E27FC236}">
              <a16:creationId xmlns:a16="http://schemas.microsoft.com/office/drawing/2014/main" id="{5CF9719C-E85C-429C-A4C7-E244170E054E}"/>
            </a:ext>
          </a:extLst>
        </xdr:cNvPr>
        <xdr:cNvSpPr/>
      </xdr:nvSpPr>
      <xdr:spPr>
        <a:xfrm>
          <a:off x="14541500" y="1031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170942</xdr:rowOff>
    </xdr:from>
    <xdr:to>
      <xdr:col>72</xdr:col>
      <xdr:colOff>38100</xdr:colOff>
      <xdr:row>60</xdr:row>
      <xdr:rowOff>101092</xdr:rowOff>
    </xdr:to>
    <xdr:sp macro="" textlink="">
      <xdr:nvSpPr>
        <xdr:cNvPr id="633" name="フローチャート: 判断 632">
          <a:extLst>
            <a:ext uri="{FF2B5EF4-FFF2-40B4-BE49-F238E27FC236}">
              <a16:creationId xmlns:a16="http://schemas.microsoft.com/office/drawing/2014/main" id="{8D676180-DA94-42A5-B283-E5BD0E924359}"/>
            </a:ext>
          </a:extLst>
        </xdr:cNvPr>
        <xdr:cNvSpPr/>
      </xdr:nvSpPr>
      <xdr:spPr>
        <a:xfrm>
          <a:off x="13652500" y="1028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161798</xdr:rowOff>
    </xdr:from>
    <xdr:to>
      <xdr:col>67</xdr:col>
      <xdr:colOff>101600</xdr:colOff>
      <xdr:row>60</xdr:row>
      <xdr:rowOff>91948</xdr:rowOff>
    </xdr:to>
    <xdr:sp macro="" textlink="">
      <xdr:nvSpPr>
        <xdr:cNvPr id="634" name="フローチャート: 判断 633">
          <a:extLst>
            <a:ext uri="{FF2B5EF4-FFF2-40B4-BE49-F238E27FC236}">
              <a16:creationId xmlns:a16="http://schemas.microsoft.com/office/drawing/2014/main" id="{495C6B7D-A4A4-40AE-8148-2BC8CD48E0C0}"/>
            </a:ext>
          </a:extLst>
        </xdr:cNvPr>
        <xdr:cNvSpPr/>
      </xdr:nvSpPr>
      <xdr:spPr>
        <a:xfrm>
          <a:off x="12763500" y="102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6CB5497B-B679-4953-89C5-4464BF322539}"/>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874C7E38-1EB1-48EF-A4AD-9F5C28DED618}"/>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09D0C770-492C-466F-891A-691F4D2D8E9C}"/>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6EC37546-7A3F-4346-8F92-DFE8F98B12F2}"/>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E286C38C-70EC-4EC0-B3CC-D4A0C8D3FAC5}"/>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4064</xdr:rowOff>
    </xdr:from>
    <xdr:to>
      <xdr:col>85</xdr:col>
      <xdr:colOff>177800</xdr:colOff>
      <xdr:row>62</xdr:row>
      <xdr:rowOff>105664</xdr:rowOff>
    </xdr:to>
    <xdr:sp macro="" textlink="">
      <xdr:nvSpPr>
        <xdr:cNvPr id="640" name="楕円 639">
          <a:extLst>
            <a:ext uri="{FF2B5EF4-FFF2-40B4-BE49-F238E27FC236}">
              <a16:creationId xmlns:a16="http://schemas.microsoft.com/office/drawing/2014/main" id="{D9D0801A-3399-4AB0-98AA-835F874B0306}"/>
            </a:ext>
          </a:extLst>
        </xdr:cNvPr>
        <xdr:cNvSpPr/>
      </xdr:nvSpPr>
      <xdr:spPr>
        <a:xfrm>
          <a:off x="16268700" y="1063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153941</xdr:rowOff>
    </xdr:from>
    <xdr:ext cx="405111" cy="259045"/>
    <xdr:sp macro="" textlink="">
      <xdr:nvSpPr>
        <xdr:cNvPr id="641" name="【学校施設】&#10;有形固定資産減価償却率該当値テキスト">
          <a:extLst>
            <a:ext uri="{FF2B5EF4-FFF2-40B4-BE49-F238E27FC236}">
              <a16:creationId xmlns:a16="http://schemas.microsoft.com/office/drawing/2014/main" id="{50F1B19A-6932-4717-8DE3-9630BD0B243F}"/>
            </a:ext>
          </a:extLst>
        </xdr:cNvPr>
        <xdr:cNvSpPr txBox="1"/>
      </xdr:nvSpPr>
      <xdr:spPr>
        <a:xfrm>
          <a:off x="16357600" y="1061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97790</xdr:rowOff>
    </xdr:from>
    <xdr:to>
      <xdr:col>81</xdr:col>
      <xdr:colOff>101600</xdr:colOff>
      <xdr:row>62</xdr:row>
      <xdr:rowOff>27940</xdr:rowOff>
    </xdr:to>
    <xdr:sp macro="" textlink="">
      <xdr:nvSpPr>
        <xdr:cNvPr id="642" name="楕円 641">
          <a:extLst>
            <a:ext uri="{FF2B5EF4-FFF2-40B4-BE49-F238E27FC236}">
              <a16:creationId xmlns:a16="http://schemas.microsoft.com/office/drawing/2014/main" id="{BF3DF06C-8348-4145-9A49-9150986661E0}"/>
            </a:ext>
          </a:extLst>
        </xdr:cNvPr>
        <xdr:cNvSpPr/>
      </xdr:nvSpPr>
      <xdr:spPr>
        <a:xfrm>
          <a:off x="15430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148590</xdr:rowOff>
    </xdr:from>
    <xdr:to>
      <xdr:col>85</xdr:col>
      <xdr:colOff>127000</xdr:colOff>
      <xdr:row>62</xdr:row>
      <xdr:rowOff>54864</xdr:rowOff>
    </xdr:to>
    <xdr:cxnSp macro="">
      <xdr:nvCxnSpPr>
        <xdr:cNvPr id="643" name="直線コネクタ 642">
          <a:extLst>
            <a:ext uri="{FF2B5EF4-FFF2-40B4-BE49-F238E27FC236}">
              <a16:creationId xmlns:a16="http://schemas.microsoft.com/office/drawing/2014/main" id="{434494CD-06C2-4D76-84A8-1315A043B80E}"/>
            </a:ext>
          </a:extLst>
        </xdr:cNvPr>
        <xdr:cNvCxnSpPr/>
      </xdr:nvCxnSpPr>
      <xdr:spPr>
        <a:xfrm>
          <a:off x="15481300" y="10607040"/>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33782</xdr:rowOff>
    </xdr:from>
    <xdr:to>
      <xdr:col>76</xdr:col>
      <xdr:colOff>165100</xdr:colOff>
      <xdr:row>61</xdr:row>
      <xdr:rowOff>135382</xdr:rowOff>
    </xdr:to>
    <xdr:sp macro="" textlink="">
      <xdr:nvSpPr>
        <xdr:cNvPr id="644" name="楕円 643">
          <a:extLst>
            <a:ext uri="{FF2B5EF4-FFF2-40B4-BE49-F238E27FC236}">
              <a16:creationId xmlns:a16="http://schemas.microsoft.com/office/drawing/2014/main" id="{4E6B1A69-0ABF-48C6-81FB-167755E1C428}"/>
            </a:ext>
          </a:extLst>
        </xdr:cNvPr>
        <xdr:cNvSpPr/>
      </xdr:nvSpPr>
      <xdr:spPr>
        <a:xfrm>
          <a:off x="14541500" y="1049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84582</xdr:rowOff>
    </xdr:from>
    <xdr:to>
      <xdr:col>81</xdr:col>
      <xdr:colOff>50800</xdr:colOff>
      <xdr:row>61</xdr:row>
      <xdr:rowOff>148590</xdr:rowOff>
    </xdr:to>
    <xdr:cxnSp macro="">
      <xdr:nvCxnSpPr>
        <xdr:cNvPr id="645" name="直線コネクタ 644">
          <a:extLst>
            <a:ext uri="{FF2B5EF4-FFF2-40B4-BE49-F238E27FC236}">
              <a16:creationId xmlns:a16="http://schemas.microsoft.com/office/drawing/2014/main" id="{6D16D28F-8481-4BB0-9492-50F32750B914}"/>
            </a:ext>
          </a:extLst>
        </xdr:cNvPr>
        <xdr:cNvCxnSpPr/>
      </xdr:nvCxnSpPr>
      <xdr:spPr>
        <a:xfrm>
          <a:off x="14592300" y="1054303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136652</xdr:rowOff>
    </xdr:from>
    <xdr:to>
      <xdr:col>72</xdr:col>
      <xdr:colOff>38100</xdr:colOff>
      <xdr:row>61</xdr:row>
      <xdr:rowOff>66802</xdr:rowOff>
    </xdr:to>
    <xdr:sp macro="" textlink="">
      <xdr:nvSpPr>
        <xdr:cNvPr id="646" name="楕円 645">
          <a:extLst>
            <a:ext uri="{FF2B5EF4-FFF2-40B4-BE49-F238E27FC236}">
              <a16:creationId xmlns:a16="http://schemas.microsoft.com/office/drawing/2014/main" id="{EABEAB28-E09B-4B90-A699-651DB27820AD}"/>
            </a:ext>
          </a:extLst>
        </xdr:cNvPr>
        <xdr:cNvSpPr/>
      </xdr:nvSpPr>
      <xdr:spPr>
        <a:xfrm>
          <a:off x="13652500" y="1042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16002</xdr:rowOff>
    </xdr:from>
    <xdr:to>
      <xdr:col>76</xdr:col>
      <xdr:colOff>114300</xdr:colOff>
      <xdr:row>61</xdr:row>
      <xdr:rowOff>84582</xdr:rowOff>
    </xdr:to>
    <xdr:cxnSp macro="">
      <xdr:nvCxnSpPr>
        <xdr:cNvPr id="647" name="直線コネクタ 646">
          <a:extLst>
            <a:ext uri="{FF2B5EF4-FFF2-40B4-BE49-F238E27FC236}">
              <a16:creationId xmlns:a16="http://schemas.microsoft.com/office/drawing/2014/main" id="{54D9241F-17A8-4B5A-9442-DF2C48C046B7}"/>
            </a:ext>
          </a:extLst>
        </xdr:cNvPr>
        <xdr:cNvCxnSpPr/>
      </xdr:nvCxnSpPr>
      <xdr:spPr>
        <a:xfrm>
          <a:off x="13703300" y="1047445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58928</xdr:rowOff>
    </xdr:from>
    <xdr:to>
      <xdr:col>67</xdr:col>
      <xdr:colOff>101600</xdr:colOff>
      <xdr:row>60</xdr:row>
      <xdr:rowOff>160528</xdr:rowOff>
    </xdr:to>
    <xdr:sp macro="" textlink="">
      <xdr:nvSpPr>
        <xdr:cNvPr id="648" name="楕円 647">
          <a:extLst>
            <a:ext uri="{FF2B5EF4-FFF2-40B4-BE49-F238E27FC236}">
              <a16:creationId xmlns:a16="http://schemas.microsoft.com/office/drawing/2014/main" id="{3787B556-92C4-4233-B9D8-4DB8DA945CDB}"/>
            </a:ext>
          </a:extLst>
        </xdr:cNvPr>
        <xdr:cNvSpPr/>
      </xdr:nvSpPr>
      <xdr:spPr>
        <a:xfrm>
          <a:off x="12763500" y="1034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109728</xdr:rowOff>
    </xdr:from>
    <xdr:to>
      <xdr:col>71</xdr:col>
      <xdr:colOff>177800</xdr:colOff>
      <xdr:row>61</xdr:row>
      <xdr:rowOff>16002</xdr:rowOff>
    </xdr:to>
    <xdr:cxnSp macro="">
      <xdr:nvCxnSpPr>
        <xdr:cNvPr id="649" name="直線コネクタ 648">
          <a:extLst>
            <a:ext uri="{FF2B5EF4-FFF2-40B4-BE49-F238E27FC236}">
              <a16:creationId xmlns:a16="http://schemas.microsoft.com/office/drawing/2014/main" id="{CA1D732A-6DAA-40F4-A737-6FF2DF2F7E73}"/>
            </a:ext>
          </a:extLst>
        </xdr:cNvPr>
        <xdr:cNvCxnSpPr/>
      </xdr:nvCxnSpPr>
      <xdr:spPr>
        <a:xfrm>
          <a:off x="12814300" y="1039672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158767</xdr:rowOff>
    </xdr:from>
    <xdr:ext cx="405111" cy="259045"/>
    <xdr:sp macro="" textlink="">
      <xdr:nvSpPr>
        <xdr:cNvPr id="650" name="n_1aveValue【学校施設】&#10;有形固定資産減価償却率">
          <a:extLst>
            <a:ext uri="{FF2B5EF4-FFF2-40B4-BE49-F238E27FC236}">
              <a16:creationId xmlns:a16="http://schemas.microsoft.com/office/drawing/2014/main" id="{71F56333-C753-4F85-B7C2-194EB3321409}"/>
            </a:ext>
          </a:extLst>
        </xdr:cNvPr>
        <xdr:cNvSpPr txBox="1"/>
      </xdr:nvSpPr>
      <xdr:spPr>
        <a:xfrm>
          <a:off x="152660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145051</xdr:rowOff>
    </xdr:from>
    <xdr:ext cx="405111" cy="259045"/>
    <xdr:sp macro="" textlink="">
      <xdr:nvSpPr>
        <xdr:cNvPr id="651" name="n_2aveValue【学校施設】&#10;有形固定資産減価償却率">
          <a:extLst>
            <a:ext uri="{FF2B5EF4-FFF2-40B4-BE49-F238E27FC236}">
              <a16:creationId xmlns:a16="http://schemas.microsoft.com/office/drawing/2014/main" id="{4F5A641C-6517-49E8-B805-5F3DAB07F5C8}"/>
            </a:ext>
          </a:extLst>
        </xdr:cNvPr>
        <xdr:cNvSpPr txBox="1"/>
      </xdr:nvSpPr>
      <xdr:spPr>
        <a:xfrm>
          <a:off x="14389744" y="10089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117619</xdr:rowOff>
    </xdr:from>
    <xdr:ext cx="405111" cy="259045"/>
    <xdr:sp macro="" textlink="">
      <xdr:nvSpPr>
        <xdr:cNvPr id="652" name="n_3aveValue【学校施設】&#10;有形固定資産減価償却率">
          <a:extLst>
            <a:ext uri="{FF2B5EF4-FFF2-40B4-BE49-F238E27FC236}">
              <a16:creationId xmlns:a16="http://schemas.microsoft.com/office/drawing/2014/main" id="{BC151425-3E36-4715-A25B-1F445BCBAA33}"/>
            </a:ext>
          </a:extLst>
        </xdr:cNvPr>
        <xdr:cNvSpPr txBox="1"/>
      </xdr:nvSpPr>
      <xdr:spPr>
        <a:xfrm>
          <a:off x="13500744" y="10061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108475</xdr:rowOff>
    </xdr:from>
    <xdr:ext cx="405111" cy="259045"/>
    <xdr:sp macro="" textlink="">
      <xdr:nvSpPr>
        <xdr:cNvPr id="653" name="n_4aveValue【学校施設】&#10;有形固定資産減価償却率">
          <a:extLst>
            <a:ext uri="{FF2B5EF4-FFF2-40B4-BE49-F238E27FC236}">
              <a16:creationId xmlns:a16="http://schemas.microsoft.com/office/drawing/2014/main" id="{A6DA7DE9-74F3-483A-A67E-2CD2E6DA6F93}"/>
            </a:ext>
          </a:extLst>
        </xdr:cNvPr>
        <xdr:cNvSpPr txBox="1"/>
      </xdr:nvSpPr>
      <xdr:spPr>
        <a:xfrm>
          <a:off x="12611744" y="10052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19067</xdr:rowOff>
    </xdr:from>
    <xdr:ext cx="405111" cy="259045"/>
    <xdr:sp macro="" textlink="">
      <xdr:nvSpPr>
        <xdr:cNvPr id="654" name="n_1mainValue【学校施設】&#10;有形固定資産減価償却率">
          <a:extLst>
            <a:ext uri="{FF2B5EF4-FFF2-40B4-BE49-F238E27FC236}">
              <a16:creationId xmlns:a16="http://schemas.microsoft.com/office/drawing/2014/main" id="{4D493457-64D4-4D8E-B57A-D1CE1A268679}"/>
            </a:ext>
          </a:extLst>
        </xdr:cNvPr>
        <xdr:cNvSpPr txBox="1"/>
      </xdr:nvSpPr>
      <xdr:spPr>
        <a:xfrm>
          <a:off x="15266044" y="1064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126509</xdr:rowOff>
    </xdr:from>
    <xdr:ext cx="405111" cy="259045"/>
    <xdr:sp macro="" textlink="">
      <xdr:nvSpPr>
        <xdr:cNvPr id="655" name="n_2mainValue【学校施設】&#10;有形固定資産減価償却率">
          <a:extLst>
            <a:ext uri="{FF2B5EF4-FFF2-40B4-BE49-F238E27FC236}">
              <a16:creationId xmlns:a16="http://schemas.microsoft.com/office/drawing/2014/main" id="{1183A7A8-83AB-4984-B247-EA489E4351A4}"/>
            </a:ext>
          </a:extLst>
        </xdr:cNvPr>
        <xdr:cNvSpPr txBox="1"/>
      </xdr:nvSpPr>
      <xdr:spPr>
        <a:xfrm>
          <a:off x="14389744" y="10584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57929</xdr:rowOff>
    </xdr:from>
    <xdr:ext cx="405111" cy="259045"/>
    <xdr:sp macro="" textlink="">
      <xdr:nvSpPr>
        <xdr:cNvPr id="656" name="n_3mainValue【学校施設】&#10;有形固定資産減価償却率">
          <a:extLst>
            <a:ext uri="{FF2B5EF4-FFF2-40B4-BE49-F238E27FC236}">
              <a16:creationId xmlns:a16="http://schemas.microsoft.com/office/drawing/2014/main" id="{2C267ED6-70EE-4515-8714-1BA1A59A709E}"/>
            </a:ext>
          </a:extLst>
        </xdr:cNvPr>
        <xdr:cNvSpPr txBox="1"/>
      </xdr:nvSpPr>
      <xdr:spPr>
        <a:xfrm>
          <a:off x="13500744" y="10516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151655</xdr:rowOff>
    </xdr:from>
    <xdr:ext cx="405111" cy="259045"/>
    <xdr:sp macro="" textlink="">
      <xdr:nvSpPr>
        <xdr:cNvPr id="657" name="n_4mainValue【学校施設】&#10;有形固定資産減価償却率">
          <a:extLst>
            <a:ext uri="{FF2B5EF4-FFF2-40B4-BE49-F238E27FC236}">
              <a16:creationId xmlns:a16="http://schemas.microsoft.com/office/drawing/2014/main" id="{E7FFCFD2-C0B7-4B15-8B29-26C03E03A350}"/>
            </a:ext>
          </a:extLst>
        </xdr:cNvPr>
        <xdr:cNvSpPr txBox="1"/>
      </xdr:nvSpPr>
      <xdr:spPr>
        <a:xfrm>
          <a:off x="12611744" y="10438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8" name="正方形/長方形 657">
          <a:extLst>
            <a:ext uri="{FF2B5EF4-FFF2-40B4-BE49-F238E27FC236}">
              <a16:creationId xmlns:a16="http://schemas.microsoft.com/office/drawing/2014/main" id="{800CEED8-E648-4756-BCC2-02501FB37375}"/>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9" name="正方形/長方形 658">
          <a:extLst>
            <a:ext uri="{FF2B5EF4-FFF2-40B4-BE49-F238E27FC236}">
              <a16:creationId xmlns:a16="http://schemas.microsoft.com/office/drawing/2014/main" id="{744E86AE-2459-48D8-8BC4-CDCAADCD829E}"/>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0" name="正方形/長方形 659">
          <a:extLst>
            <a:ext uri="{FF2B5EF4-FFF2-40B4-BE49-F238E27FC236}">
              <a16:creationId xmlns:a16="http://schemas.microsoft.com/office/drawing/2014/main" id="{F0A8D9E3-FEA4-41CC-AFEB-974D43AE5B9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1" name="正方形/長方形 660">
          <a:extLst>
            <a:ext uri="{FF2B5EF4-FFF2-40B4-BE49-F238E27FC236}">
              <a16:creationId xmlns:a16="http://schemas.microsoft.com/office/drawing/2014/main" id="{9569A689-0662-4A15-A136-10E91DA6961D}"/>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2" name="正方形/長方形 661">
          <a:extLst>
            <a:ext uri="{FF2B5EF4-FFF2-40B4-BE49-F238E27FC236}">
              <a16:creationId xmlns:a16="http://schemas.microsoft.com/office/drawing/2014/main" id="{13DD01FC-6865-46EF-B39D-D05487311E0F}"/>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3" name="正方形/長方形 662">
          <a:extLst>
            <a:ext uri="{FF2B5EF4-FFF2-40B4-BE49-F238E27FC236}">
              <a16:creationId xmlns:a16="http://schemas.microsoft.com/office/drawing/2014/main" id="{35A4049C-7B10-4464-9299-DC1E2573979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4" name="正方形/長方形 663">
          <a:extLst>
            <a:ext uri="{FF2B5EF4-FFF2-40B4-BE49-F238E27FC236}">
              <a16:creationId xmlns:a16="http://schemas.microsoft.com/office/drawing/2014/main" id="{86776930-80FD-47AA-A7F8-15687BF2FE45}"/>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5" name="正方形/長方形 664">
          <a:extLst>
            <a:ext uri="{FF2B5EF4-FFF2-40B4-BE49-F238E27FC236}">
              <a16:creationId xmlns:a16="http://schemas.microsoft.com/office/drawing/2014/main" id="{90E40629-F64E-4F60-A964-068355F8AEC5}"/>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6" name="テキスト ボックス 665">
          <a:extLst>
            <a:ext uri="{FF2B5EF4-FFF2-40B4-BE49-F238E27FC236}">
              <a16:creationId xmlns:a16="http://schemas.microsoft.com/office/drawing/2014/main" id="{AD64FF44-BA21-436B-AF20-9AB10818858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7" name="直線コネクタ 666">
          <a:extLst>
            <a:ext uri="{FF2B5EF4-FFF2-40B4-BE49-F238E27FC236}">
              <a16:creationId xmlns:a16="http://schemas.microsoft.com/office/drawing/2014/main" id="{2CA79907-CF9F-43E7-ABE9-2B362123FF9B}"/>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68" name="テキスト ボックス 667">
          <a:extLst>
            <a:ext uri="{FF2B5EF4-FFF2-40B4-BE49-F238E27FC236}">
              <a16:creationId xmlns:a16="http://schemas.microsoft.com/office/drawing/2014/main" id="{F99B2B7D-FC0E-4542-970F-B3B6843A2617}"/>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69" name="直線コネクタ 668">
          <a:extLst>
            <a:ext uri="{FF2B5EF4-FFF2-40B4-BE49-F238E27FC236}">
              <a16:creationId xmlns:a16="http://schemas.microsoft.com/office/drawing/2014/main" id="{694616E6-835C-4C3D-BE6D-464DF6F5867A}"/>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0" name="テキスト ボックス 669">
          <a:extLst>
            <a:ext uri="{FF2B5EF4-FFF2-40B4-BE49-F238E27FC236}">
              <a16:creationId xmlns:a16="http://schemas.microsoft.com/office/drawing/2014/main" id="{09188008-87EE-4C1F-BD65-1FE8EED5F9D5}"/>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1" name="直線コネクタ 670">
          <a:extLst>
            <a:ext uri="{FF2B5EF4-FFF2-40B4-BE49-F238E27FC236}">
              <a16:creationId xmlns:a16="http://schemas.microsoft.com/office/drawing/2014/main" id="{0262D07E-33EF-4F39-8222-A572157DB722}"/>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2" name="テキスト ボックス 671">
          <a:extLst>
            <a:ext uri="{FF2B5EF4-FFF2-40B4-BE49-F238E27FC236}">
              <a16:creationId xmlns:a16="http://schemas.microsoft.com/office/drawing/2014/main" id="{473F1516-5733-4B58-A2C0-38B91BCFE078}"/>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3" name="直線コネクタ 672">
          <a:extLst>
            <a:ext uri="{FF2B5EF4-FFF2-40B4-BE49-F238E27FC236}">
              <a16:creationId xmlns:a16="http://schemas.microsoft.com/office/drawing/2014/main" id="{814B8049-31EA-46F9-9D92-559D56F7BD7C}"/>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4" name="テキスト ボックス 673">
          <a:extLst>
            <a:ext uri="{FF2B5EF4-FFF2-40B4-BE49-F238E27FC236}">
              <a16:creationId xmlns:a16="http://schemas.microsoft.com/office/drawing/2014/main" id="{A5E4CD16-755D-47A3-B2CC-54DFA25D0CD6}"/>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5" name="直線コネクタ 674">
          <a:extLst>
            <a:ext uri="{FF2B5EF4-FFF2-40B4-BE49-F238E27FC236}">
              <a16:creationId xmlns:a16="http://schemas.microsoft.com/office/drawing/2014/main" id="{AAB4A73B-C8C7-4560-8889-A702AE79DA25}"/>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6" name="テキスト ボックス 675">
          <a:extLst>
            <a:ext uri="{FF2B5EF4-FFF2-40B4-BE49-F238E27FC236}">
              <a16:creationId xmlns:a16="http://schemas.microsoft.com/office/drawing/2014/main" id="{7EB5C62D-8CB1-452F-87B6-4F533D07EA5F}"/>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7" name="直線コネクタ 676">
          <a:extLst>
            <a:ext uri="{FF2B5EF4-FFF2-40B4-BE49-F238E27FC236}">
              <a16:creationId xmlns:a16="http://schemas.microsoft.com/office/drawing/2014/main" id="{B149482C-2EDE-4D32-B094-D118991890DF}"/>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8" name="テキスト ボックス 677">
          <a:extLst>
            <a:ext uri="{FF2B5EF4-FFF2-40B4-BE49-F238E27FC236}">
              <a16:creationId xmlns:a16="http://schemas.microsoft.com/office/drawing/2014/main" id="{EA3D0D16-E8E4-480F-8784-1BEC0A327B92}"/>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9" name="【学校施設】&#10;一人当たり面積グラフ枠">
          <a:extLst>
            <a:ext uri="{FF2B5EF4-FFF2-40B4-BE49-F238E27FC236}">
              <a16:creationId xmlns:a16="http://schemas.microsoft.com/office/drawing/2014/main" id="{16263E07-BEC8-45BF-8F0F-4C9127A73B2A}"/>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89154</xdr:rowOff>
    </xdr:from>
    <xdr:to>
      <xdr:col>116</xdr:col>
      <xdr:colOff>62864</xdr:colOff>
      <xdr:row>64</xdr:row>
      <xdr:rowOff>98298</xdr:rowOff>
    </xdr:to>
    <xdr:cxnSp macro="">
      <xdr:nvCxnSpPr>
        <xdr:cNvPr id="680" name="直線コネクタ 679">
          <a:extLst>
            <a:ext uri="{FF2B5EF4-FFF2-40B4-BE49-F238E27FC236}">
              <a16:creationId xmlns:a16="http://schemas.microsoft.com/office/drawing/2014/main" id="{B04350BF-4EEC-4DDA-908F-CD443EBAA41B}"/>
            </a:ext>
          </a:extLst>
        </xdr:cNvPr>
        <xdr:cNvCxnSpPr/>
      </xdr:nvCxnSpPr>
      <xdr:spPr>
        <a:xfrm flipV="1">
          <a:off x="22160864" y="9861804"/>
          <a:ext cx="0" cy="120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102125</xdr:rowOff>
    </xdr:from>
    <xdr:ext cx="469744" cy="259045"/>
    <xdr:sp macro="" textlink="">
      <xdr:nvSpPr>
        <xdr:cNvPr id="681" name="【学校施設】&#10;一人当たり面積最小値テキスト">
          <a:extLst>
            <a:ext uri="{FF2B5EF4-FFF2-40B4-BE49-F238E27FC236}">
              <a16:creationId xmlns:a16="http://schemas.microsoft.com/office/drawing/2014/main" id="{EB0FE25C-19B1-46F8-9D1C-11A8C994E328}"/>
            </a:ext>
          </a:extLst>
        </xdr:cNvPr>
        <xdr:cNvSpPr txBox="1"/>
      </xdr:nvSpPr>
      <xdr:spPr>
        <a:xfrm>
          <a:off x="22199600" y="11074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98298</xdr:rowOff>
    </xdr:from>
    <xdr:to>
      <xdr:col>116</xdr:col>
      <xdr:colOff>152400</xdr:colOff>
      <xdr:row>64</xdr:row>
      <xdr:rowOff>98298</xdr:rowOff>
    </xdr:to>
    <xdr:cxnSp macro="">
      <xdr:nvCxnSpPr>
        <xdr:cNvPr id="682" name="直線コネクタ 681">
          <a:extLst>
            <a:ext uri="{FF2B5EF4-FFF2-40B4-BE49-F238E27FC236}">
              <a16:creationId xmlns:a16="http://schemas.microsoft.com/office/drawing/2014/main" id="{3B7953F3-5C70-4922-B884-03BE7D358EAB}"/>
            </a:ext>
          </a:extLst>
        </xdr:cNvPr>
        <xdr:cNvCxnSpPr/>
      </xdr:nvCxnSpPr>
      <xdr:spPr>
        <a:xfrm>
          <a:off x="22072600" y="11071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35831</xdr:rowOff>
    </xdr:from>
    <xdr:ext cx="469744" cy="259045"/>
    <xdr:sp macro="" textlink="">
      <xdr:nvSpPr>
        <xdr:cNvPr id="683" name="【学校施設】&#10;一人当たり面積最大値テキスト">
          <a:extLst>
            <a:ext uri="{FF2B5EF4-FFF2-40B4-BE49-F238E27FC236}">
              <a16:creationId xmlns:a16="http://schemas.microsoft.com/office/drawing/2014/main" id="{EC083C8B-8C93-4BB4-96ED-F601BC5A6377}"/>
            </a:ext>
          </a:extLst>
        </xdr:cNvPr>
        <xdr:cNvSpPr txBox="1"/>
      </xdr:nvSpPr>
      <xdr:spPr>
        <a:xfrm>
          <a:off x="22199600" y="963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89154</xdr:rowOff>
    </xdr:from>
    <xdr:to>
      <xdr:col>116</xdr:col>
      <xdr:colOff>152400</xdr:colOff>
      <xdr:row>57</xdr:row>
      <xdr:rowOff>89154</xdr:rowOff>
    </xdr:to>
    <xdr:cxnSp macro="">
      <xdr:nvCxnSpPr>
        <xdr:cNvPr id="684" name="直線コネクタ 683">
          <a:extLst>
            <a:ext uri="{FF2B5EF4-FFF2-40B4-BE49-F238E27FC236}">
              <a16:creationId xmlns:a16="http://schemas.microsoft.com/office/drawing/2014/main" id="{FE53C447-D884-4ED3-B6D2-090D8FDD8C23}"/>
            </a:ext>
          </a:extLst>
        </xdr:cNvPr>
        <xdr:cNvCxnSpPr/>
      </xdr:nvCxnSpPr>
      <xdr:spPr>
        <a:xfrm>
          <a:off x="22072600" y="986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57929</xdr:rowOff>
    </xdr:from>
    <xdr:ext cx="469744" cy="259045"/>
    <xdr:sp macro="" textlink="">
      <xdr:nvSpPr>
        <xdr:cNvPr id="685" name="【学校施設】&#10;一人当たり面積平均値テキスト">
          <a:extLst>
            <a:ext uri="{FF2B5EF4-FFF2-40B4-BE49-F238E27FC236}">
              <a16:creationId xmlns:a16="http://schemas.microsoft.com/office/drawing/2014/main" id="{BB26BB25-E070-4510-80A7-854A8608C37F}"/>
            </a:ext>
          </a:extLst>
        </xdr:cNvPr>
        <xdr:cNvSpPr txBox="1"/>
      </xdr:nvSpPr>
      <xdr:spPr>
        <a:xfrm>
          <a:off x="22199600" y="10516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79502</xdr:rowOff>
    </xdr:from>
    <xdr:to>
      <xdr:col>116</xdr:col>
      <xdr:colOff>114300</xdr:colOff>
      <xdr:row>62</xdr:row>
      <xdr:rowOff>9652</xdr:rowOff>
    </xdr:to>
    <xdr:sp macro="" textlink="">
      <xdr:nvSpPr>
        <xdr:cNvPr id="686" name="フローチャート: 判断 685">
          <a:extLst>
            <a:ext uri="{FF2B5EF4-FFF2-40B4-BE49-F238E27FC236}">
              <a16:creationId xmlns:a16="http://schemas.microsoft.com/office/drawing/2014/main" id="{01F9C519-440B-477C-9B5C-73C2EA3ECE36}"/>
            </a:ext>
          </a:extLst>
        </xdr:cNvPr>
        <xdr:cNvSpPr/>
      </xdr:nvSpPr>
      <xdr:spPr>
        <a:xfrm>
          <a:off x="22110700" y="1053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56642</xdr:rowOff>
    </xdr:from>
    <xdr:to>
      <xdr:col>112</xdr:col>
      <xdr:colOff>38100</xdr:colOff>
      <xdr:row>61</xdr:row>
      <xdr:rowOff>158242</xdr:rowOff>
    </xdr:to>
    <xdr:sp macro="" textlink="">
      <xdr:nvSpPr>
        <xdr:cNvPr id="687" name="フローチャート: 判断 686">
          <a:extLst>
            <a:ext uri="{FF2B5EF4-FFF2-40B4-BE49-F238E27FC236}">
              <a16:creationId xmlns:a16="http://schemas.microsoft.com/office/drawing/2014/main" id="{5764D39D-7F90-4217-974D-070B9856CF28}"/>
            </a:ext>
          </a:extLst>
        </xdr:cNvPr>
        <xdr:cNvSpPr/>
      </xdr:nvSpPr>
      <xdr:spPr>
        <a:xfrm>
          <a:off x="21272500" y="1051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159512</xdr:rowOff>
    </xdr:from>
    <xdr:to>
      <xdr:col>107</xdr:col>
      <xdr:colOff>101600</xdr:colOff>
      <xdr:row>61</xdr:row>
      <xdr:rowOff>89662</xdr:rowOff>
    </xdr:to>
    <xdr:sp macro="" textlink="">
      <xdr:nvSpPr>
        <xdr:cNvPr id="688" name="フローチャート: 判断 687">
          <a:extLst>
            <a:ext uri="{FF2B5EF4-FFF2-40B4-BE49-F238E27FC236}">
              <a16:creationId xmlns:a16="http://schemas.microsoft.com/office/drawing/2014/main" id="{BFB6BAC5-C1E9-4D13-8021-E0D55C51EEF5}"/>
            </a:ext>
          </a:extLst>
        </xdr:cNvPr>
        <xdr:cNvSpPr/>
      </xdr:nvSpPr>
      <xdr:spPr>
        <a:xfrm>
          <a:off x="20383500" y="1044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170942</xdr:rowOff>
    </xdr:from>
    <xdr:to>
      <xdr:col>102</xdr:col>
      <xdr:colOff>165100</xdr:colOff>
      <xdr:row>61</xdr:row>
      <xdr:rowOff>101092</xdr:rowOff>
    </xdr:to>
    <xdr:sp macro="" textlink="">
      <xdr:nvSpPr>
        <xdr:cNvPr id="689" name="フローチャート: 判断 688">
          <a:extLst>
            <a:ext uri="{FF2B5EF4-FFF2-40B4-BE49-F238E27FC236}">
              <a16:creationId xmlns:a16="http://schemas.microsoft.com/office/drawing/2014/main" id="{AD9DD95E-EB4E-4182-AC14-F0AA8C661079}"/>
            </a:ext>
          </a:extLst>
        </xdr:cNvPr>
        <xdr:cNvSpPr/>
      </xdr:nvSpPr>
      <xdr:spPr>
        <a:xfrm>
          <a:off x="19494500" y="1045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33782</xdr:rowOff>
    </xdr:from>
    <xdr:to>
      <xdr:col>98</xdr:col>
      <xdr:colOff>38100</xdr:colOff>
      <xdr:row>61</xdr:row>
      <xdr:rowOff>135382</xdr:rowOff>
    </xdr:to>
    <xdr:sp macro="" textlink="">
      <xdr:nvSpPr>
        <xdr:cNvPr id="690" name="フローチャート: 判断 689">
          <a:extLst>
            <a:ext uri="{FF2B5EF4-FFF2-40B4-BE49-F238E27FC236}">
              <a16:creationId xmlns:a16="http://schemas.microsoft.com/office/drawing/2014/main" id="{F4BFE2B8-CAEA-4C9F-B5AF-BBA1B7307A8E}"/>
            </a:ext>
          </a:extLst>
        </xdr:cNvPr>
        <xdr:cNvSpPr/>
      </xdr:nvSpPr>
      <xdr:spPr>
        <a:xfrm>
          <a:off x="18605500" y="1049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1" name="テキスト ボックス 690">
          <a:extLst>
            <a:ext uri="{FF2B5EF4-FFF2-40B4-BE49-F238E27FC236}">
              <a16:creationId xmlns:a16="http://schemas.microsoft.com/office/drawing/2014/main" id="{D4EE3106-8E59-4F41-8DAA-B4CFD28F74BD}"/>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2" name="テキスト ボックス 691">
          <a:extLst>
            <a:ext uri="{FF2B5EF4-FFF2-40B4-BE49-F238E27FC236}">
              <a16:creationId xmlns:a16="http://schemas.microsoft.com/office/drawing/2014/main" id="{DD893BAC-27E5-427F-B365-34F2D8FD326F}"/>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5E6C1B3D-7E23-44E2-9D0B-CA95EAB05BB2}"/>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EA75DEC2-6658-408C-9737-4AB2BF7E3899}"/>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EE1287EB-F740-4379-A4D4-DF941AAB455A}"/>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129794</xdr:rowOff>
    </xdr:from>
    <xdr:to>
      <xdr:col>116</xdr:col>
      <xdr:colOff>114300</xdr:colOff>
      <xdr:row>61</xdr:row>
      <xdr:rowOff>59944</xdr:rowOff>
    </xdr:to>
    <xdr:sp macro="" textlink="">
      <xdr:nvSpPr>
        <xdr:cNvPr id="696" name="楕円 695">
          <a:extLst>
            <a:ext uri="{FF2B5EF4-FFF2-40B4-BE49-F238E27FC236}">
              <a16:creationId xmlns:a16="http://schemas.microsoft.com/office/drawing/2014/main" id="{DB984ECB-1F63-408E-9216-A70E117D6726}"/>
            </a:ext>
          </a:extLst>
        </xdr:cNvPr>
        <xdr:cNvSpPr/>
      </xdr:nvSpPr>
      <xdr:spPr>
        <a:xfrm>
          <a:off x="22110700" y="1041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152671</xdr:rowOff>
    </xdr:from>
    <xdr:ext cx="469744" cy="259045"/>
    <xdr:sp macro="" textlink="">
      <xdr:nvSpPr>
        <xdr:cNvPr id="697" name="【学校施設】&#10;一人当たり面積該当値テキスト">
          <a:extLst>
            <a:ext uri="{FF2B5EF4-FFF2-40B4-BE49-F238E27FC236}">
              <a16:creationId xmlns:a16="http://schemas.microsoft.com/office/drawing/2014/main" id="{CF6AA6E9-BDFE-49E2-B681-5244C1F7000D}"/>
            </a:ext>
          </a:extLst>
        </xdr:cNvPr>
        <xdr:cNvSpPr txBox="1"/>
      </xdr:nvSpPr>
      <xdr:spPr>
        <a:xfrm>
          <a:off x="22199600" y="1026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116078</xdr:rowOff>
    </xdr:from>
    <xdr:to>
      <xdr:col>112</xdr:col>
      <xdr:colOff>38100</xdr:colOff>
      <xdr:row>61</xdr:row>
      <xdr:rowOff>46228</xdr:rowOff>
    </xdr:to>
    <xdr:sp macro="" textlink="">
      <xdr:nvSpPr>
        <xdr:cNvPr id="698" name="楕円 697">
          <a:extLst>
            <a:ext uri="{FF2B5EF4-FFF2-40B4-BE49-F238E27FC236}">
              <a16:creationId xmlns:a16="http://schemas.microsoft.com/office/drawing/2014/main" id="{C2E294DF-BD89-400B-A41F-52CEC392838B}"/>
            </a:ext>
          </a:extLst>
        </xdr:cNvPr>
        <xdr:cNvSpPr/>
      </xdr:nvSpPr>
      <xdr:spPr>
        <a:xfrm>
          <a:off x="21272500" y="1040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166878</xdr:rowOff>
    </xdr:from>
    <xdr:to>
      <xdr:col>116</xdr:col>
      <xdr:colOff>63500</xdr:colOff>
      <xdr:row>61</xdr:row>
      <xdr:rowOff>9144</xdr:rowOff>
    </xdr:to>
    <xdr:cxnSp macro="">
      <xdr:nvCxnSpPr>
        <xdr:cNvPr id="699" name="直線コネクタ 698">
          <a:extLst>
            <a:ext uri="{FF2B5EF4-FFF2-40B4-BE49-F238E27FC236}">
              <a16:creationId xmlns:a16="http://schemas.microsoft.com/office/drawing/2014/main" id="{CF4697A5-28A0-405E-8938-675ED8ADDD6B}"/>
            </a:ext>
          </a:extLst>
        </xdr:cNvPr>
        <xdr:cNvCxnSpPr/>
      </xdr:nvCxnSpPr>
      <xdr:spPr>
        <a:xfrm>
          <a:off x="21323300" y="1045387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166370</xdr:rowOff>
    </xdr:from>
    <xdr:to>
      <xdr:col>107</xdr:col>
      <xdr:colOff>101600</xdr:colOff>
      <xdr:row>61</xdr:row>
      <xdr:rowOff>96520</xdr:rowOff>
    </xdr:to>
    <xdr:sp macro="" textlink="">
      <xdr:nvSpPr>
        <xdr:cNvPr id="700" name="楕円 699">
          <a:extLst>
            <a:ext uri="{FF2B5EF4-FFF2-40B4-BE49-F238E27FC236}">
              <a16:creationId xmlns:a16="http://schemas.microsoft.com/office/drawing/2014/main" id="{520C4DC3-98E4-4EF9-9506-2F8BF4CE01D9}"/>
            </a:ext>
          </a:extLst>
        </xdr:cNvPr>
        <xdr:cNvSpPr/>
      </xdr:nvSpPr>
      <xdr:spPr>
        <a:xfrm>
          <a:off x="203835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166878</xdr:rowOff>
    </xdr:from>
    <xdr:to>
      <xdr:col>111</xdr:col>
      <xdr:colOff>177800</xdr:colOff>
      <xdr:row>61</xdr:row>
      <xdr:rowOff>45720</xdr:rowOff>
    </xdr:to>
    <xdr:cxnSp macro="">
      <xdr:nvCxnSpPr>
        <xdr:cNvPr id="701" name="直線コネクタ 700">
          <a:extLst>
            <a:ext uri="{FF2B5EF4-FFF2-40B4-BE49-F238E27FC236}">
              <a16:creationId xmlns:a16="http://schemas.microsoft.com/office/drawing/2014/main" id="{C63C5E28-7136-4188-BA8D-A8196603D0EA}"/>
            </a:ext>
          </a:extLst>
        </xdr:cNvPr>
        <xdr:cNvCxnSpPr/>
      </xdr:nvCxnSpPr>
      <xdr:spPr>
        <a:xfrm flipV="1">
          <a:off x="20434300" y="1045387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136652</xdr:rowOff>
    </xdr:from>
    <xdr:to>
      <xdr:col>102</xdr:col>
      <xdr:colOff>165100</xdr:colOff>
      <xdr:row>61</xdr:row>
      <xdr:rowOff>66802</xdr:rowOff>
    </xdr:to>
    <xdr:sp macro="" textlink="">
      <xdr:nvSpPr>
        <xdr:cNvPr id="702" name="楕円 701">
          <a:extLst>
            <a:ext uri="{FF2B5EF4-FFF2-40B4-BE49-F238E27FC236}">
              <a16:creationId xmlns:a16="http://schemas.microsoft.com/office/drawing/2014/main" id="{0D949257-4B1F-46F2-A14A-E610870ADF78}"/>
            </a:ext>
          </a:extLst>
        </xdr:cNvPr>
        <xdr:cNvSpPr/>
      </xdr:nvSpPr>
      <xdr:spPr>
        <a:xfrm>
          <a:off x="19494500" y="1042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16002</xdr:rowOff>
    </xdr:from>
    <xdr:to>
      <xdr:col>107</xdr:col>
      <xdr:colOff>50800</xdr:colOff>
      <xdr:row>61</xdr:row>
      <xdr:rowOff>45720</xdr:rowOff>
    </xdr:to>
    <xdr:cxnSp macro="">
      <xdr:nvCxnSpPr>
        <xdr:cNvPr id="703" name="直線コネクタ 702">
          <a:extLst>
            <a:ext uri="{FF2B5EF4-FFF2-40B4-BE49-F238E27FC236}">
              <a16:creationId xmlns:a16="http://schemas.microsoft.com/office/drawing/2014/main" id="{C51FBBF0-AA92-4E3C-98A7-9C05401D8819}"/>
            </a:ext>
          </a:extLst>
        </xdr:cNvPr>
        <xdr:cNvCxnSpPr/>
      </xdr:nvCxnSpPr>
      <xdr:spPr>
        <a:xfrm>
          <a:off x="19545300" y="10474452"/>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157226</xdr:rowOff>
    </xdr:from>
    <xdr:to>
      <xdr:col>98</xdr:col>
      <xdr:colOff>38100</xdr:colOff>
      <xdr:row>61</xdr:row>
      <xdr:rowOff>87376</xdr:rowOff>
    </xdr:to>
    <xdr:sp macro="" textlink="">
      <xdr:nvSpPr>
        <xdr:cNvPr id="704" name="楕円 703">
          <a:extLst>
            <a:ext uri="{FF2B5EF4-FFF2-40B4-BE49-F238E27FC236}">
              <a16:creationId xmlns:a16="http://schemas.microsoft.com/office/drawing/2014/main" id="{26C80D5D-1F81-4F27-A522-0C4C2E87E153}"/>
            </a:ext>
          </a:extLst>
        </xdr:cNvPr>
        <xdr:cNvSpPr/>
      </xdr:nvSpPr>
      <xdr:spPr>
        <a:xfrm>
          <a:off x="18605500" y="1044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16002</xdr:rowOff>
    </xdr:from>
    <xdr:to>
      <xdr:col>102</xdr:col>
      <xdr:colOff>114300</xdr:colOff>
      <xdr:row>61</xdr:row>
      <xdr:rowOff>36576</xdr:rowOff>
    </xdr:to>
    <xdr:cxnSp macro="">
      <xdr:nvCxnSpPr>
        <xdr:cNvPr id="705" name="直線コネクタ 704">
          <a:extLst>
            <a:ext uri="{FF2B5EF4-FFF2-40B4-BE49-F238E27FC236}">
              <a16:creationId xmlns:a16="http://schemas.microsoft.com/office/drawing/2014/main" id="{8914FFB3-705C-4664-84A0-AE4ACA13DBE0}"/>
            </a:ext>
          </a:extLst>
        </xdr:cNvPr>
        <xdr:cNvCxnSpPr/>
      </xdr:nvCxnSpPr>
      <xdr:spPr>
        <a:xfrm flipV="1">
          <a:off x="18656300" y="10474452"/>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149369</xdr:rowOff>
    </xdr:from>
    <xdr:ext cx="469744" cy="259045"/>
    <xdr:sp macro="" textlink="">
      <xdr:nvSpPr>
        <xdr:cNvPr id="706" name="n_1aveValue【学校施設】&#10;一人当たり面積">
          <a:extLst>
            <a:ext uri="{FF2B5EF4-FFF2-40B4-BE49-F238E27FC236}">
              <a16:creationId xmlns:a16="http://schemas.microsoft.com/office/drawing/2014/main" id="{234C52DF-8D0D-4DB6-98E2-F4DD920520A7}"/>
            </a:ext>
          </a:extLst>
        </xdr:cNvPr>
        <xdr:cNvSpPr txBox="1"/>
      </xdr:nvSpPr>
      <xdr:spPr>
        <a:xfrm>
          <a:off x="21075727" y="1060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106189</xdr:rowOff>
    </xdr:from>
    <xdr:ext cx="469744" cy="259045"/>
    <xdr:sp macro="" textlink="">
      <xdr:nvSpPr>
        <xdr:cNvPr id="707" name="n_2aveValue【学校施設】&#10;一人当たり面積">
          <a:extLst>
            <a:ext uri="{FF2B5EF4-FFF2-40B4-BE49-F238E27FC236}">
              <a16:creationId xmlns:a16="http://schemas.microsoft.com/office/drawing/2014/main" id="{328ED440-0064-451A-AF57-46E00B8248ED}"/>
            </a:ext>
          </a:extLst>
        </xdr:cNvPr>
        <xdr:cNvSpPr txBox="1"/>
      </xdr:nvSpPr>
      <xdr:spPr>
        <a:xfrm>
          <a:off x="20199427" y="1022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92219</xdr:rowOff>
    </xdr:from>
    <xdr:ext cx="469744" cy="259045"/>
    <xdr:sp macro="" textlink="">
      <xdr:nvSpPr>
        <xdr:cNvPr id="708" name="n_3aveValue【学校施設】&#10;一人当たり面積">
          <a:extLst>
            <a:ext uri="{FF2B5EF4-FFF2-40B4-BE49-F238E27FC236}">
              <a16:creationId xmlns:a16="http://schemas.microsoft.com/office/drawing/2014/main" id="{EE7A5662-9A2F-4C84-A36F-8A47CA79E78B}"/>
            </a:ext>
          </a:extLst>
        </xdr:cNvPr>
        <xdr:cNvSpPr txBox="1"/>
      </xdr:nvSpPr>
      <xdr:spPr>
        <a:xfrm>
          <a:off x="19310427" y="10550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126509</xdr:rowOff>
    </xdr:from>
    <xdr:ext cx="469744" cy="259045"/>
    <xdr:sp macro="" textlink="">
      <xdr:nvSpPr>
        <xdr:cNvPr id="709" name="n_4aveValue【学校施設】&#10;一人当たり面積">
          <a:extLst>
            <a:ext uri="{FF2B5EF4-FFF2-40B4-BE49-F238E27FC236}">
              <a16:creationId xmlns:a16="http://schemas.microsoft.com/office/drawing/2014/main" id="{CA627F83-B181-4C44-80BF-F0A7AA994E2F}"/>
            </a:ext>
          </a:extLst>
        </xdr:cNvPr>
        <xdr:cNvSpPr txBox="1"/>
      </xdr:nvSpPr>
      <xdr:spPr>
        <a:xfrm>
          <a:off x="18421427" y="1058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62755</xdr:rowOff>
    </xdr:from>
    <xdr:ext cx="469744" cy="259045"/>
    <xdr:sp macro="" textlink="">
      <xdr:nvSpPr>
        <xdr:cNvPr id="710" name="n_1mainValue【学校施設】&#10;一人当たり面積">
          <a:extLst>
            <a:ext uri="{FF2B5EF4-FFF2-40B4-BE49-F238E27FC236}">
              <a16:creationId xmlns:a16="http://schemas.microsoft.com/office/drawing/2014/main" id="{0BD01AF4-AC5E-46D5-89A5-CEDB1C37CBA9}"/>
            </a:ext>
          </a:extLst>
        </xdr:cNvPr>
        <xdr:cNvSpPr txBox="1"/>
      </xdr:nvSpPr>
      <xdr:spPr>
        <a:xfrm>
          <a:off x="21075727" y="10178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87647</xdr:rowOff>
    </xdr:from>
    <xdr:ext cx="469744" cy="259045"/>
    <xdr:sp macro="" textlink="">
      <xdr:nvSpPr>
        <xdr:cNvPr id="711" name="n_2mainValue【学校施設】&#10;一人当たり面積">
          <a:extLst>
            <a:ext uri="{FF2B5EF4-FFF2-40B4-BE49-F238E27FC236}">
              <a16:creationId xmlns:a16="http://schemas.microsoft.com/office/drawing/2014/main" id="{15A97600-EB93-4FC5-A02C-74E1945CCF78}"/>
            </a:ext>
          </a:extLst>
        </xdr:cNvPr>
        <xdr:cNvSpPr txBox="1"/>
      </xdr:nvSpPr>
      <xdr:spPr>
        <a:xfrm>
          <a:off x="20199427" y="1054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83329</xdr:rowOff>
    </xdr:from>
    <xdr:ext cx="469744" cy="259045"/>
    <xdr:sp macro="" textlink="">
      <xdr:nvSpPr>
        <xdr:cNvPr id="712" name="n_3mainValue【学校施設】&#10;一人当たり面積">
          <a:extLst>
            <a:ext uri="{FF2B5EF4-FFF2-40B4-BE49-F238E27FC236}">
              <a16:creationId xmlns:a16="http://schemas.microsoft.com/office/drawing/2014/main" id="{C42B7F96-1182-4C18-8A3A-C16F09CF0620}"/>
            </a:ext>
          </a:extLst>
        </xdr:cNvPr>
        <xdr:cNvSpPr txBox="1"/>
      </xdr:nvSpPr>
      <xdr:spPr>
        <a:xfrm>
          <a:off x="19310427" y="1019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103903</xdr:rowOff>
    </xdr:from>
    <xdr:ext cx="469744" cy="259045"/>
    <xdr:sp macro="" textlink="">
      <xdr:nvSpPr>
        <xdr:cNvPr id="713" name="n_4mainValue【学校施設】&#10;一人当たり面積">
          <a:extLst>
            <a:ext uri="{FF2B5EF4-FFF2-40B4-BE49-F238E27FC236}">
              <a16:creationId xmlns:a16="http://schemas.microsoft.com/office/drawing/2014/main" id="{9E193425-05E9-43EF-B5E0-614E3F600EC8}"/>
            </a:ext>
          </a:extLst>
        </xdr:cNvPr>
        <xdr:cNvSpPr txBox="1"/>
      </xdr:nvSpPr>
      <xdr:spPr>
        <a:xfrm>
          <a:off x="18421427" y="10219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4" name="正方形/長方形 713">
          <a:extLst>
            <a:ext uri="{FF2B5EF4-FFF2-40B4-BE49-F238E27FC236}">
              <a16:creationId xmlns:a16="http://schemas.microsoft.com/office/drawing/2014/main" id="{B53B9BC4-75A9-41BC-827D-97B9AB6E9E46}"/>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5" name="正方形/長方形 714">
          <a:extLst>
            <a:ext uri="{FF2B5EF4-FFF2-40B4-BE49-F238E27FC236}">
              <a16:creationId xmlns:a16="http://schemas.microsoft.com/office/drawing/2014/main" id="{4BB2D3D6-D361-40DF-8E71-3EB73D86939D}"/>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6" name="正方形/長方形 715">
          <a:extLst>
            <a:ext uri="{FF2B5EF4-FFF2-40B4-BE49-F238E27FC236}">
              <a16:creationId xmlns:a16="http://schemas.microsoft.com/office/drawing/2014/main" id="{2201E2E4-7D3E-4904-8D08-F4B9A59F2BB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7" name="正方形/長方形 716">
          <a:extLst>
            <a:ext uri="{FF2B5EF4-FFF2-40B4-BE49-F238E27FC236}">
              <a16:creationId xmlns:a16="http://schemas.microsoft.com/office/drawing/2014/main" id="{49C111F5-F078-416E-8827-30C97352DE08}"/>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8" name="正方形/長方形 717">
          <a:extLst>
            <a:ext uri="{FF2B5EF4-FFF2-40B4-BE49-F238E27FC236}">
              <a16:creationId xmlns:a16="http://schemas.microsoft.com/office/drawing/2014/main" id="{8E4988F4-6AE9-4E0C-99E5-325D9EE7BD3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9" name="正方形/長方形 718">
          <a:extLst>
            <a:ext uri="{FF2B5EF4-FFF2-40B4-BE49-F238E27FC236}">
              <a16:creationId xmlns:a16="http://schemas.microsoft.com/office/drawing/2014/main" id="{487BD6EE-B736-4CA7-B1BA-D0A805C3631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0" name="正方形/長方形 719">
          <a:extLst>
            <a:ext uri="{FF2B5EF4-FFF2-40B4-BE49-F238E27FC236}">
              <a16:creationId xmlns:a16="http://schemas.microsoft.com/office/drawing/2014/main" id="{CD017EB9-697B-4A40-BFED-BD3F13362BB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1" name="正方形/長方形 720">
          <a:extLst>
            <a:ext uri="{FF2B5EF4-FFF2-40B4-BE49-F238E27FC236}">
              <a16:creationId xmlns:a16="http://schemas.microsoft.com/office/drawing/2014/main" id="{43331E92-1B9A-41FE-8FE5-9D82F419389C}"/>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2" name="テキスト ボックス 721">
          <a:extLst>
            <a:ext uri="{FF2B5EF4-FFF2-40B4-BE49-F238E27FC236}">
              <a16:creationId xmlns:a16="http://schemas.microsoft.com/office/drawing/2014/main" id="{77E4F285-C996-40C8-96FA-46F1D9D0430E}"/>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3" name="直線コネクタ 722">
          <a:extLst>
            <a:ext uri="{FF2B5EF4-FFF2-40B4-BE49-F238E27FC236}">
              <a16:creationId xmlns:a16="http://schemas.microsoft.com/office/drawing/2014/main" id="{7D730EAD-49DB-4AAC-95BC-EB0F0B74306D}"/>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4" name="テキスト ボックス 723">
          <a:extLst>
            <a:ext uri="{FF2B5EF4-FFF2-40B4-BE49-F238E27FC236}">
              <a16:creationId xmlns:a16="http://schemas.microsoft.com/office/drawing/2014/main" id="{7A862845-C296-4349-AE33-6E9C84FBFE04}"/>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25" name="直線コネクタ 724">
          <a:extLst>
            <a:ext uri="{FF2B5EF4-FFF2-40B4-BE49-F238E27FC236}">
              <a16:creationId xmlns:a16="http://schemas.microsoft.com/office/drawing/2014/main" id="{8713FEDE-98F3-44C3-A1CA-794B4A88291E}"/>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726" name="テキスト ボックス 725">
          <a:extLst>
            <a:ext uri="{FF2B5EF4-FFF2-40B4-BE49-F238E27FC236}">
              <a16:creationId xmlns:a16="http://schemas.microsoft.com/office/drawing/2014/main" id="{328F021D-FFC6-4ADB-8BFF-B4DAA5967792}"/>
            </a:ext>
          </a:extLst>
        </xdr:cNvPr>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27" name="直線コネクタ 726">
          <a:extLst>
            <a:ext uri="{FF2B5EF4-FFF2-40B4-BE49-F238E27FC236}">
              <a16:creationId xmlns:a16="http://schemas.microsoft.com/office/drawing/2014/main" id="{83895A9A-EE4D-4BB6-8427-A31530347EFD}"/>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28" name="テキスト ボックス 727">
          <a:extLst>
            <a:ext uri="{FF2B5EF4-FFF2-40B4-BE49-F238E27FC236}">
              <a16:creationId xmlns:a16="http://schemas.microsoft.com/office/drawing/2014/main" id="{9E9E29C4-27B6-4157-9DE7-A196A5BA1DA6}"/>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29" name="直線コネクタ 728">
          <a:extLst>
            <a:ext uri="{FF2B5EF4-FFF2-40B4-BE49-F238E27FC236}">
              <a16:creationId xmlns:a16="http://schemas.microsoft.com/office/drawing/2014/main" id="{221A7FA0-91B0-44EB-9F82-F5EAEF787230}"/>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30" name="テキスト ボックス 729">
          <a:extLst>
            <a:ext uri="{FF2B5EF4-FFF2-40B4-BE49-F238E27FC236}">
              <a16:creationId xmlns:a16="http://schemas.microsoft.com/office/drawing/2014/main" id="{CFC987C4-DCE3-4E3D-A20D-009C43A9F095}"/>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31" name="直線コネクタ 730">
          <a:extLst>
            <a:ext uri="{FF2B5EF4-FFF2-40B4-BE49-F238E27FC236}">
              <a16:creationId xmlns:a16="http://schemas.microsoft.com/office/drawing/2014/main" id="{C326F33C-9ADD-43D8-B3A3-5793332D422A}"/>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32" name="テキスト ボックス 731">
          <a:extLst>
            <a:ext uri="{FF2B5EF4-FFF2-40B4-BE49-F238E27FC236}">
              <a16:creationId xmlns:a16="http://schemas.microsoft.com/office/drawing/2014/main" id="{6FCC2907-DB78-4BE5-A81B-7D0B2DF7353C}"/>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3" name="直線コネクタ 732">
          <a:extLst>
            <a:ext uri="{FF2B5EF4-FFF2-40B4-BE49-F238E27FC236}">
              <a16:creationId xmlns:a16="http://schemas.microsoft.com/office/drawing/2014/main" id="{8AFEEF83-EACE-487B-9423-B0E64E4B2166}"/>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34" name="テキスト ボックス 733">
          <a:extLst>
            <a:ext uri="{FF2B5EF4-FFF2-40B4-BE49-F238E27FC236}">
              <a16:creationId xmlns:a16="http://schemas.microsoft.com/office/drawing/2014/main" id="{86EFA084-3E97-4048-88D1-09DC15D872CD}"/>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5" name="【児童館】&#10;有形固定資産減価償却率グラフ枠">
          <a:extLst>
            <a:ext uri="{FF2B5EF4-FFF2-40B4-BE49-F238E27FC236}">
              <a16:creationId xmlns:a16="http://schemas.microsoft.com/office/drawing/2014/main" id="{5B028214-0920-4D3E-BD56-CD4EED46F0AF}"/>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168402</xdr:rowOff>
    </xdr:from>
    <xdr:to>
      <xdr:col>85</xdr:col>
      <xdr:colOff>126364</xdr:colOff>
      <xdr:row>85</xdr:row>
      <xdr:rowOff>6096</xdr:rowOff>
    </xdr:to>
    <xdr:cxnSp macro="">
      <xdr:nvCxnSpPr>
        <xdr:cNvPr id="736" name="直線コネクタ 735">
          <a:extLst>
            <a:ext uri="{FF2B5EF4-FFF2-40B4-BE49-F238E27FC236}">
              <a16:creationId xmlns:a16="http://schemas.microsoft.com/office/drawing/2014/main" id="{88D6FA54-07B5-4017-A0BC-0E8EC439DC78}"/>
            </a:ext>
          </a:extLst>
        </xdr:cNvPr>
        <xdr:cNvCxnSpPr/>
      </xdr:nvCxnSpPr>
      <xdr:spPr>
        <a:xfrm flipV="1">
          <a:off x="16318864" y="13370052"/>
          <a:ext cx="0" cy="120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9923</xdr:rowOff>
    </xdr:from>
    <xdr:ext cx="405111" cy="259045"/>
    <xdr:sp macro="" textlink="">
      <xdr:nvSpPr>
        <xdr:cNvPr id="737" name="【児童館】&#10;有形固定資産減価償却率最小値テキスト">
          <a:extLst>
            <a:ext uri="{FF2B5EF4-FFF2-40B4-BE49-F238E27FC236}">
              <a16:creationId xmlns:a16="http://schemas.microsoft.com/office/drawing/2014/main" id="{FFC19431-76CC-4035-A783-CA214D5D5487}"/>
            </a:ext>
          </a:extLst>
        </xdr:cNvPr>
        <xdr:cNvSpPr txBox="1"/>
      </xdr:nvSpPr>
      <xdr:spPr>
        <a:xfrm>
          <a:off x="16357600" y="14583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6096</xdr:rowOff>
    </xdr:from>
    <xdr:to>
      <xdr:col>86</xdr:col>
      <xdr:colOff>25400</xdr:colOff>
      <xdr:row>85</xdr:row>
      <xdr:rowOff>6096</xdr:rowOff>
    </xdr:to>
    <xdr:cxnSp macro="">
      <xdr:nvCxnSpPr>
        <xdr:cNvPr id="738" name="直線コネクタ 737">
          <a:extLst>
            <a:ext uri="{FF2B5EF4-FFF2-40B4-BE49-F238E27FC236}">
              <a16:creationId xmlns:a16="http://schemas.microsoft.com/office/drawing/2014/main" id="{FE469CE0-D025-41CB-ABEB-08889F56116E}"/>
            </a:ext>
          </a:extLst>
        </xdr:cNvPr>
        <xdr:cNvCxnSpPr/>
      </xdr:nvCxnSpPr>
      <xdr:spPr>
        <a:xfrm>
          <a:off x="16230600" y="14579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115079</xdr:rowOff>
    </xdr:from>
    <xdr:ext cx="405111" cy="259045"/>
    <xdr:sp macro="" textlink="">
      <xdr:nvSpPr>
        <xdr:cNvPr id="739" name="【児童館】&#10;有形固定資産減価償却率最大値テキスト">
          <a:extLst>
            <a:ext uri="{FF2B5EF4-FFF2-40B4-BE49-F238E27FC236}">
              <a16:creationId xmlns:a16="http://schemas.microsoft.com/office/drawing/2014/main" id="{F37D7E81-9EBF-4D4D-B4C6-C371795C57BA}"/>
            </a:ext>
          </a:extLst>
        </xdr:cNvPr>
        <xdr:cNvSpPr txBox="1"/>
      </xdr:nvSpPr>
      <xdr:spPr>
        <a:xfrm>
          <a:off x="16357600" y="13145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168402</xdr:rowOff>
    </xdr:from>
    <xdr:to>
      <xdr:col>86</xdr:col>
      <xdr:colOff>25400</xdr:colOff>
      <xdr:row>77</xdr:row>
      <xdr:rowOff>168402</xdr:rowOff>
    </xdr:to>
    <xdr:cxnSp macro="">
      <xdr:nvCxnSpPr>
        <xdr:cNvPr id="740" name="直線コネクタ 739">
          <a:extLst>
            <a:ext uri="{FF2B5EF4-FFF2-40B4-BE49-F238E27FC236}">
              <a16:creationId xmlns:a16="http://schemas.microsoft.com/office/drawing/2014/main" id="{648DFC9D-331B-4013-83D8-AA91831E30F7}"/>
            </a:ext>
          </a:extLst>
        </xdr:cNvPr>
        <xdr:cNvCxnSpPr/>
      </xdr:nvCxnSpPr>
      <xdr:spPr>
        <a:xfrm>
          <a:off x="16230600" y="1337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155464</xdr:rowOff>
    </xdr:from>
    <xdr:ext cx="405111" cy="259045"/>
    <xdr:sp macro="" textlink="">
      <xdr:nvSpPr>
        <xdr:cNvPr id="741" name="【児童館】&#10;有形固定資産減価償却率平均値テキスト">
          <a:extLst>
            <a:ext uri="{FF2B5EF4-FFF2-40B4-BE49-F238E27FC236}">
              <a16:creationId xmlns:a16="http://schemas.microsoft.com/office/drawing/2014/main" id="{5605B096-4D39-40E1-B2B1-48FE76F4FA9F}"/>
            </a:ext>
          </a:extLst>
        </xdr:cNvPr>
        <xdr:cNvSpPr txBox="1"/>
      </xdr:nvSpPr>
      <xdr:spPr>
        <a:xfrm>
          <a:off x="16357600" y="138714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5587</xdr:rowOff>
    </xdr:from>
    <xdr:to>
      <xdr:col>85</xdr:col>
      <xdr:colOff>177800</xdr:colOff>
      <xdr:row>81</xdr:row>
      <xdr:rowOff>107187</xdr:rowOff>
    </xdr:to>
    <xdr:sp macro="" textlink="">
      <xdr:nvSpPr>
        <xdr:cNvPr id="742" name="フローチャート: 判断 741">
          <a:extLst>
            <a:ext uri="{FF2B5EF4-FFF2-40B4-BE49-F238E27FC236}">
              <a16:creationId xmlns:a16="http://schemas.microsoft.com/office/drawing/2014/main" id="{C3D00F9A-EE0E-4B16-8CAD-2DA0C3D3FEDC}"/>
            </a:ext>
          </a:extLst>
        </xdr:cNvPr>
        <xdr:cNvSpPr/>
      </xdr:nvSpPr>
      <xdr:spPr>
        <a:xfrm>
          <a:off x="16268700" y="1389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145035</xdr:rowOff>
    </xdr:from>
    <xdr:to>
      <xdr:col>81</xdr:col>
      <xdr:colOff>101600</xdr:colOff>
      <xdr:row>81</xdr:row>
      <xdr:rowOff>75185</xdr:rowOff>
    </xdr:to>
    <xdr:sp macro="" textlink="">
      <xdr:nvSpPr>
        <xdr:cNvPr id="743" name="フローチャート: 判断 742">
          <a:extLst>
            <a:ext uri="{FF2B5EF4-FFF2-40B4-BE49-F238E27FC236}">
              <a16:creationId xmlns:a16="http://schemas.microsoft.com/office/drawing/2014/main" id="{53560D74-F3A5-4636-9532-B2C5942FB3AA}"/>
            </a:ext>
          </a:extLst>
        </xdr:cNvPr>
        <xdr:cNvSpPr/>
      </xdr:nvSpPr>
      <xdr:spPr>
        <a:xfrm>
          <a:off x="15430500" y="1386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135889</xdr:rowOff>
    </xdr:from>
    <xdr:to>
      <xdr:col>76</xdr:col>
      <xdr:colOff>165100</xdr:colOff>
      <xdr:row>81</xdr:row>
      <xdr:rowOff>66039</xdr:rowOff>
    </xdr:to>
    <xdr:sp macro="" textlink="">
      <xdr:nvSpPr>
        <xdr:cNvPr id="744" name="フローチャート: 判断 743">
          <a:extLst>
            <a:ext uri="{FF2B5EF4-FFF2-40B4-BE49-F238E27FC236}">
              <a16:creationId xmlns:a16="http://schemas.microsoft.com/office/drawing/2014/main" id="{F7738F94-E4A1-4F8C-B4CF-95DE4AD84CA3}"/>
            </a:ext>
          </a:extLst>
        </xdr:cNvPr>
        <xdr:cNvSpPr/>
      </xdr:nvSpPr>
      <xdr:spPr>
        <a:xfrm>
          <a:off x="145415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126746</xdr:rowOff>
    </xdr:from>
    <xdr:to>
      <xdr:col>72</xdr:col>
      <xdr:colOff>38100</xdr:colOff>
      <xdr:row>81</xdr:row>
      <xdr:rowOff>56896</xdr:rowOff>
    </xdr:to>
    <xdr:sp macro="" textlink="">
      <xdr:nvSpPr>
        <xdr:cNvPr id="745" name="フローチャート: 判断 744">
          <a:extLst>
            <a:ext uri="{FF2B5EF4-FFF2-40B4-BE49-F238E27FC236}">
              <a16:creationId xmlns:a16="http://schemas.microsoft.com/office/drawing/2014/main" id="{17DC2A37-ECC6-4043-84CB-771D616958FD}"/>
            </a:ext>
          </a:extLst>
        </xdr:cNvPr>
        <xdr:cNvSpPr/>
      </xdr:nvSpPr>
      <xdr:spPr>
        <a:xfrm>
          <a:off x="13652500" y="1384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126746</xdr:rowOff>
    </xdr:from>
    <xdr:to>
      <xdr:col>67</xdr:col>
      <xdr:colOff>101600</xdr:colOff>
      <xdr:row>81</xdr:row>
      <xdr:rowOff>56896</xdr:rowOff>
    </xdr:to>
    <xdr:sp macro="" textlink="">
      <xdr:nvSpPr>
        <xdr:cNvPr id="746" name="フローチャート: 判断 745">
          <a:extLst>
            <a:ext uri="{FF2B5EF4-FFF2-40B4-BE49-F238E27FC236}">
              <a16:creationId xmlns:a16="http://schemas.microsoft.com/office/drawing/2014/main" id="{5FE20B65-AEBC-4A65-ABC4-616780707C30}"/>
            </a:ext>
          </a:extLst>
        </xdr:cNvPr>
        <xdr:cNvSpPr/>
      </xdr:nvSpPr>
      <xdr:spPr>
        <a:xfrm>
          <a:off x="12763500" y="1384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7" name="テキスト ボックス 746">
          <a:extLst>
            <a:ext uri="{FF2B5EF4-FFF2-40B4-BE49-F238E27FC236}">
              <a16:creationId xmlns:a16="http://schemas.microsoft.com/office/drawing/2014/main" id="{CEA630D2-7C7B-4180-A44F-94E38CDB238A}"/>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8" name="テキスト ボックス 747">
          <a:extLst>
            <a:ext uri="{FF2B5EF4-FFF2-40B4-BE49-F238E27FC236}">
              <a16:creationId xmlns:a16="http://schemas.microsoft.com/office/drawing/2014/main" id="{45F0DE0A-2675-41FD-9775-B6E368FEBBE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9" name="テキスト ボックス 748">
          <a:extLst>
            <a:ext uri="{FF2B5EF4-FFF2-40B4-BE49-F238E27FC236}">
              <a16:creationId xmlns:a16="http://schemas.microsoft.com/office/drawing/2014/main" id="{12D2CAF5-0C74-40B1-B44A-CBE12269C9AC}"/>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0" name="テキスト ボックス 749">
          <a:extLst>
            <a:ext uri="{FF2B5EF4-FFF2-40B4-BE49-F238E27FC236}">
              <a16:creationId xmlns:a16="http://schemas.microsoft.com/office/drawing/2014/main" id="{EBBFC879-C367-468B-878F-DE6B02B4346C}"/>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A037FE3D-2B03-424C-98F6-F43693866861}"/>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119887</xdr:rowOff>
    </xdr:from>
    <xdr:to>
      <xdr:col>85</xdr:col>
      <xdr:colOff>177800</xdr:colOff>
      <xdr:row>81</xdr:row>
      <xdr:rowOff>50037</xdr:rowOff>
    </xdr:to>
    <xdr:sp macro="" textlink="">
      <xdr:nvSpPr>
        <xdr:cNvPr id="752" name="楕円 751">
          <a:extLst>
            <a:ext uri="{FF2B5EF4-FFF2-40B4-BE49-F238E27FC236}">
              <a16:creationId xmlns:a16="http://schemas.microsoft.com/office/drawing/2014/main" id="{A6324561-4883-4E38-B0A6-C925F6A9E017}"/>
            </a:ext>
          </a:extLst>
        </xdr:cNvPr>
        <xdr:cNvSpPr/>
      </xdr:nvSpPr>
      <xdr:spPr>
        <a:xfrm>
          <a:off x="16268700" y="1383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142764</xdr:rowOff>
    </xdr:from>
    <xdr:ext cx="405111" cy="259045"/>
    <xdr:sp macro="" textlink="">
      <xdr:nvSpPr>
        <xdr:cNvPr id="753" name="【児童館】&#10;有形固定資産減価償却率該当値テキスト">
          <a:extLst>
            <a:ext uri="{FF2B5EF4-FFF2-40B4-BE49-F238E27FC236}">
              <a16:creationId xmlns:a16="http://schemas.microsoft.com/office/drawing/2014/main" id="{A5B2A193-6B59-418E-979F-D0BF13A59C9B}"/>
            </a:ext>
          </a:extLst>
        </xdr:cNvPr>
        <xdr:cNvSpPr txBox="1"/>
      </xdr:nvSpPr>
      <xdr:spPr>
        <a:xfrm>
          <a:off x="16357600" y="1368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74168</xdr:rowOff>
    </xdr:from>
    <xdr:to>
      <xdr:col>81</xdr:col>
      <xdr:colOff>101600</xdr:colOff>
      <xdr:row>81</xdr:row>
      <xdr:rowOff>4318</xdr:rowOff>
    </xdr:to>
    <xdr:sp macro="" textlink="">
      <xdr:nvSpPr>
        <xdr:cNvPr id="754" name="楕円 753">
          <a:extLst>
            <a:ext uri="{FF2B5EF4-FFF2-40B4-BE49-F238E27FC236}">
              <a16:creationId xmlns:a16="http://schemas.microsoft.com/office/drawing/2014/main" id="{AA1EE655-EF06-4C38-8D3C-2A69ABF248C8}"/>
            </a:ext>
          </a:extLst>
        </xdr:cNvPr>
        <xdr:cNvSpPr/>
      </xdr:nvSpPr>
      <xdr:spPr>
        <a:xfrm>
          <a:off x="15430500" y="1379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124968</xdr:rowOff>
    </xdr:from>
    <xdr:to>
      <xdr:col>85</xdr:col>
      <xdr:colOff>127000</xdr:colOff>
      <xdr:row>80</xdr:row>
      <xdr:rowOff>170687</xdr:rowOff>
    </xdr:to>
    <xdr:cxnSp macro="">
      <xdr:nvCxnSpPr>
        <xdr:cNvPr id="755" name="直線コネクタ 754">
          <a:extLst>
            <a:ext uri="{FF2B5EF4-FFF2-40B4-BE49-F238E27FC236}">
              <a16:creationId xmlns:a16="http://schemas.microsoft.com/office/drawing/2014/main" id="{E07E5FED-1100-43D4-B1EC-32A2057CB1A4}"/>
            </a:ext>
          </a:extLst>
        </xdr:cNvPr>
        <xdr:cNvCxnSpPr/>
      </xdr:nvCxnSpPr>
      <xdr:spPr>
        <a:xfrm>
          <a:off x="15481300" y="13840968"/>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46737</xdr:rowOff>
    </xdr:from>
    <xdr:to>
      <xdr:col>76</xdr:col>
      <xdr:colOff>165100</xdr:colOff>
      <xdr:row>80</xdr:row>
      <xdr:rowOff>148337</xdr:rowOff>
    </xdr:to>
    <xdr:sp macro="" textlink="">
      <xdr:nvSpPr>
        <xdr:cNvPr id="756" name="楕円 755">
          <a:extLst>
            <a:ext uri="{FF2B5EF4-FFF2-40B4-BE49-F238E27FC236}">
              <a16:creationId xmlns:a16="http://schemas.microsoft.com/office/drawing/2014/main" id="{446047B3-12B5-4A2F-BC6C-D919ECB09E9C}"/>
            </a:ext>
          </a:extLst>
        </xdr:cNvPr>
        <xdr:cNvSpPr/>
      </xdr:nvSpPr>
      <xdr:spPr>
        <a:xfrm>
          <a:off x="14541500" y="1376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97537</xdr:rowOff>
    </xdr:from>
    <xdr:to>
      <xdr:col>81</xdr:col>
      <xdr:colOff>50800</xdr:colOff>
      <xdr:row>80</xdr:row>
      <xdr:rowOff>124968</xdr:rowOff>
    </xdr:to>
    <xdr:cxnSp macro="">
      <xdr:nvCxnSpPr>
        <xdr:cNvPr id="757" name="直線コネクタ 756">
          <a:extLst>
            <a:ext uri="{FF2B5EF4-FFF2-40B4-BE49-F238E27FC236}">
              <a16:creationId xmlns:a16="http://schemas.microsoft.com/office/drawing/2014/main" id="{87481C5F-9266-430D-AD80-6D6A1FFB4626}"/>
            </a:ext>
          </a:extLst>
        </xdr:cNvPr>
        <xdr:cNvCxnSpPr/>
      </xdr:nvCxnSpPr>
      <xdr:spPr>
        <a:xfrm>
          <a:off x="14592300" y="13813537"/>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12446</xdr:rowOff>
    </xdr:from>
    <xdr:to>
      <xdr:col>72</xdr:col>
      <xdr:colOff>38100</xdr:colOff>
      <xdr:row>80</xdr:row>
      <xdr:rowOff>114046</xdr:rowOff>
    </xdr:to>
    <xdr:sp macro="" textlink="">
      <xdr:nvSpPr>
        <xdr:cNvPr id="758" name="楕円 757">
          <a:extLst>
            <a:ext uri="{FF2B5EF4-FFF2-40B4-BE49-F238E27FC236}">
              <a16:creationId xmlns:a16="http://schemas.microsoft.com/office/drawing/2014/main" id="{A3381646-DF87-4816-90C2-25E751145FFB}"/>
            </a:ext>
          </a:extLst>
        </xdr:cNvPr>
        <xdr:cNvSpPr/>
      </xdr:nvSpPr>
      <xdr:spPr>
        <a:xfrm>
          <a:off x="13652500" y="1372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63246</xdr:rowOff>
    </xdr:from>
    <xdr:to>
      <xdr:col>76</xdr:col>
      <xdr:colOff>114300</xdr:colOff>
      <xdr:row>80</xdr:row>
      <xdr:rowOff>97537</xdr:rowOff>
    </xdr:to>
    <xdr:cxnSp macro="">
      <xdr:nvCxnSpPr>
        <xdr:cNvPr id="759" name="直線コネクタ 758">
          <a:extLst>
            <a:ext uri="{FF2B5EF4-FFF2-40B4-BE49-F238E27FC236}">
              <a16:creationId xmlns:a16="http://schemas.microsoft.com/office/drawing/2014/main" id="{22619061-6342-4724-AC10-D6E47AA588CE}"/>
            </a:ext>
          </a:extLst>
        </xdr:cNvPr>
        <xdr:cNvCxnSpPr/>
      </xdr:nvCxnSpPr>
      <xdr:spPr>
        <a:xfrm>
          <a:off x="13703300" y="13779246"/>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12446</xdr:rowOff>
    </xdr:from>
    <xdr:to>
      <xdr:col>67</xdr:col>
      <xdr:colOff>101600</xdr:colOff>
      <xdr:row>80</xdr:row>
      <xdr:rowOff>114046</xdr:rowOff>
    </xdr:to>
    <xdr:sp macro="" textlink="">
      <xdr:nvSpPr>
        <xdr:cNvPr id="760" name="楕円 759">
          <a:extLst>
            <a:ext uri="{FF2B5EF4-FFF2-40B4-BE49-F238E27FC236}">
              <a16:creationId xmlns:a16="http://schemas.microsoft.com/office/drawing/2014/main" id="{4FEC08C0-3B9A-42A9-8B9F-F6B41E0C3B46}"/>
            </a:ext>
          </a:extLst>
        </xdr:cNvPr>
        <xdr:cNvSpPr/>
      </xdr:nvSpPr>
      <xdr:spPr>
        <a:xfrm>
          <a:off x="12763500" y="1372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63246</xdr:rowOff>
    </xdr:from>
    <xdr:to>
      <xdr:col>71</xdr:col>
      <xdr:colOff>177800</xdr:colOff>
      <xdr:row>80</xdr:row>
      <xdr:rowOff>63246</xdr:rowOff>
    </xdr:to>
    <xdr:cxnSp macro="">
      <xdr:nvCxnSpPr>
        <xdr:cNvPr id="761" name="直線コネクタ 760">
          <a:extLst>
            <a:ext uri="{FF2B5EF4-FFF2-40B4-BE49-F238E27FC236}">
              <a16:creationId xmlns:a16="http://schemas.microsoft.com/office/drawing/2014/main" id="{A3C10674-8545-4297-8B03-494C1D429F9C}"/>
            </a:ext>
          </a:extLst>
        </xdr:cNvPr>
        <xdr:cNvCxnSpPr/>
      </xdr:nvCxnSpPr>
      <xdr:spPr>
        <a:xfrm>
          <a:off x="12814300" y="137792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66312</xdr:rowOff>
    </xdr:from>
    <xdr:ext cx="405111" cy="259045"/>
    <xdr:sp macro="" textlink="">
      <xdr:nvSpPr>
        <xdr:cNvPr id="762" name="n_1aveValue【児童館】&#10;有形固定資産減価償却率">
          <a:extLst>
            <a:ext uri="{FF2B5EF4-FFF2-40B4-BE49-F238E27FC236}">
              <a16:creationId xmlns:a16="http://schemas.microsoft.com/office/drawing/2014/main" id="{93B433D9-0CD8-4449-B24E-29C566E3A663}"/>
            </a:ext>
          </a:extLst>
        </xdr:cNvPr>
        <xdr:cNvSpPr txBox="1"/>
      </xdr:nvSpPr>
      <xdr:spPr>
        <a:xfrm>
          <a:off x="15266044" y="1395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57166</xdr:rowOff>
    </xdr:from>
    <xdr:ext cx="405111" cy="259045"/>
    <xdr:sp macro="" textlink="">
      <xdr:nvSpPr>
        <xdr:cNvPr id="763" name="n_2aveValue【児童館】&#10;有形固定資産減価償却率">
          <a:extLst>
            <a:ext uri="{FF2B5EF4-FFF2-40B4-BE49-F238E27FC236}">
              <a16:creationId xmlns:a16="http://schemas.microsoft.com/office/drawing/2014/main" id="{26A086AF-E671-4E65-80DE-E613BEAC0AC4}"/>
            </a:ext>
          </a:extLst>
        </xdr:cNvPr>
        <xdr:cNvSpPr txBox="1"/>
      </xdr:nvSpPr>
      <xdr:spPr>
        <a:xfrm>
          <a:off x="14389744" y="13944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48023</xdr:rowOff>
    </xdr:from>
    <xdr:ext cx="405111" cy="259045"/>
    <xdr:sp macro="" textlink="">
      <xdr:nvSpPr>
        <xdr:cNvPr id="764" name="n_3aveValue【児童館】&#10;有形固定資産減価償却率">
          <a:extLst>
            <a:ext uri="{FF2B5EF4-FFF2-40B4-BE49-F238E27FC236}">
              <a16:creationId xmlns:a16="http://schemas.microsoft.com/office/drawing/2014/main" id="{AF92CDB9-812A-44DA-81F0-9271BBBC1502}"/>
            </a:ext>
          </a:extLst>
        </xdr:cNvPr>
        <xdr:cNvSpPr txBox="1"/>
      </xdr:nvSpPr>
      <xdr:spPr>
        <a:xfrm>
          <a:off x="13500744" y="13935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48023</xdr:rowOff>
    </xdr:from>
    <xdr:ext cx="405111" cy="259045"/>
    <xdr:sp macro="" textlink="">
      <xdr:nvSpPr>
        <xdr:cNvPr id="765" name="n_4aveValue【児童館】&#10;有形固定資産減価償却率">
          <a:extLst>
            <a:ext uri="{FF2B5EF4-FFF2-40B4-BE49-F238E27FC236}">
              <a16:creationId xmlns:a16="http://schemas.microsoft.com/office/drawing/2014/main" id="{302AF301-FB1D-41E3-80ED-1DCD0332A7F5}"/>
            </a:ext>
          </a:extLst>
        </xdr:cNvPr>
        <xdr:cNvSpPr txBox="1"/>
      </xdr:nvSpPr>
      <xdr:spPr>
        <a:xfrm>
          <a:off x="12611744" y="13935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20845</xdr:rowOff>
    </xdr:from>
    <xdr:ext cx="405111" cy="259045"/>
    <xdr:sp macro="" textlink="">
      <xdr:nvSpPr>
        <xdr:cNvPr id="766" name="n_1mainValue【児童館】&#10;有形固定資産減価償却率">
          <a:extLst>
            <a:ext uri="{FF2B5EF4-FFF2-40B4-BE49-F238E27FC236}">
              <a16:creationId xmlns:a16="http://schemas.microsoft.com/office/drawing/2014/main" id="{F2BBEAFD-27BD-48F8-AC3D-887E5516127C}"/>
            </a:ext>
          </a:extLst>
        </xdr:cNvPr>
        <xdr:cNvSpPr txBox="1"/>
      </xdr:nvSpPr>
      <xdr:spPr>
        <a:xfrm>
          <a:off x="15266044" y="13565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164864</xdr:rowOff>
    </xdr:from>
    <xdr:ext cx="405111" cy="259045"/>
    <xdr:sp macro="" textlink="">
      <xdr:nvSpPr>
        <xdr:cNvPr id="767" name="n_2mainValue【児童館】&#10;有形固定資産減価償却率">
          <a:extLst>
            <a:ext uri="{FF2B5EF4-FFF2-40B4-BE49-F238E27FC236}">
              <a16:creationId xmlns:a16="http://schemas.microsoft.com/office/drawing/2014/main" id="{3727CA32-1CBD-4791-8758-05C1E30BF916}"/>
            </a:ext>
          </a:extLst>
        </xdr:cNvPr>
        <xdr:cNvSpPr txBox="1"/>
      </xdr:nvSpPr>
      <xdr:spPr>
        <a:xfrm>
          <a:off x="14389744" y="13537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130573</xdr:rowOff>
    </xdr:from>
    <xdr:ext cx="405111" cy="259045"/>
    <xdr:sp macro="" textlink="">
      <xdr:nvSpPr>
        <xdr:cNvPr id="768" name="n_3mainValue【児童館】&#10;有形固定資産減価償却率">
          <a:extLst>
            <a:ext uri="{FF2B5EF4-FFF2-40B4-BE49-F238E27FC236}">
              <a16:creationId xmlns:a16="http://schemas.microsoft.com/office/drawing/2014/main" id="{CEC46D29-B7E9-48FD-B1F7-C21DF3F4AC8A}"/>
            </a:ext>
          </a:extLst>
        </xdr:cNvPr>
        <xdr:cNvSpPr txBox="1"/>
      </xdr:nvSpPr>
      <xdr:spPr>
        <a:xfrm>
          <a:off x="13500744" y="13503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130573</xdr:rowOff>
    </xdr:from>
    <xdr:ext cx="405111" cy="259045"/>
    <xdr:sp macro="" textlink="">
      <xdr:nvSpPr>
        <xdr:cNvPr id="769" name="n_4mainValue【児童館】&#10;有形固定資産減価償却率">
          <a:extLst>
            <a:ext uri="{FF2B5EF4-FFF2-40B4-BE49-F238E27FC236}">
              <a16:creationId xmlns:a16="http://schemas.microsoft.com/office/drawing/2014/main" id="{431222CF-9668-460A-986B-2FB190024749}"/>
            </a:ext>
          </a:extLst>
        </xdr:cNvPr>
        <xdr:cNvSpPr txBox="1"/>
      </xdr:nvSpPr>
      <xdr:spPr>
        <a:xfrm>
          <a:off x="12611744" y="13503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0" name="正方形/長方形 769">
          <a:extLst>
            <a:ext uri="{FF2B5EF4-FFF2-40B4-BE49-F238E27FC236}">
              <a16:creationId xmlns:a16="http://schemas.microsoft.com/office/drawing/2014/main" id="{E32F6109-033D-495E-8233-7659B417E3B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1" name="正方形/長方形 770">
          <a:extLst>
            <a:ext uri="{FF2B5EF4-FFF2-40B4-BE49-F238E27FC236}">
              <a16:creationId xmlns:a16="http://schemas.microsoft.com/office/drawing/2014/main" id="{007B5B64-E263-4FB9-AEB7-BB688F915FE8}"/>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2" name="正方形/長方形 771">
          <a:extLst>
            <a:ext uri="{FF2B5EF4-FFF2-40B4-BE49-F238E27FC236}">
              <a16:creationId xmlns:a16="http://schemas.microsoft.com/office/drawing/2014/main" id="{23377F5E-EE2D-413E-9AD0-AC6A36F16584}"/>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3" name="正方形/長方形 772">
          <a:extLst>
            <a:ext uri="{FF2B5EF4-FFF2-40B4-BE49-F238E27FC236}">
              <a16:creationId xmlns:a16="http://schemas.microsoft.com/office/drawing/2014/main" id="{CE816BB1-C764-4C9A-9434-187AF70BAAD5}"/>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4" name="正方形/長方形 773">
          <a:extLst>
            <a:ext uri="{FF2B5EF4-FFF2-40B4-BE49-F238E27FC236}">
              <a16:creationId xmlns:a16="http://schemas.microsoft.com/office/drawing/2014/main" id="{0A1B56D8-5AE1-4343-AA2B-906B48F3C8CF}"/>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5" name="正方形/長方形 774">
          <a:extLst>
            <a:ext uri="{FF2B5EF4-FFF2-40B4-BE49-F238E27FC236}">
              <a16:creationId xmlns:a16="http://schemas.microsoft.com/office/drawing/2014/main" id="{97FD808D-B64B-41AF-A584-C844636D7EF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6" name="正方形/長方形 775">
          <a:extLst>
            <a:ext uri="{FF2B5EF4-FFF2-40B4-BE49-F238E27FC236}">
              <a16:creationId xmlns:a16="http://schemas.microsoft.com/office/drawing/2014/main" id="{3A0957BA-1DE9-41CC-8D9C-5162AE0D0A6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7" name="正方形/長方形 776">
          <a:extLst>
            <a:ext uri="{FF2B5EF4-FFF2-40B4-BE49-F238E27FC236}">
              <a16:creationId xmlns:a16="http://schemas.microsoft.com/office/drawing/2014/main" id="{F94E7B85-993E-431F-83E0-D6376338E90F}"/>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8" name="テキスト ボックス 777">
          <a:extLst>
            <a:ext uri="{FF2B5EF4-FFF2-40B4-BE49-F238E27FC236}">
              <a16:creationId xmlns:a16="http://schemas.microsoft.com/office/drawing/2014/main" id="{CED12D7D-F48F-4C92-86E3-1EA62D67EC25}"/>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9" name="直線コネクタ 778">
          <a:extLst>
            <a:ext uri="{FF2B5EF4-FFF2-40B4-BE49-F238E27FC236}">
              <a16:creationId xmlns:a16="http://schemas.microsoft.com/office/drawing/2014/main" id="{6D475AD0-54D2-42B5-8333-299C8261D8D9}"/>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0" name="直線コネクタ 779">
          <a:extLst>
            <a:ext uri="{FF2B5EF4-FFF2-40B4-BE49-F238E27FC236}">
              <a16:creationId xmlns:a16="http://schemas.microsoft.com/office/drawing/2014/main" id="{C7649933-9E74-4F40-B586-5CECEB9F0E86}"/>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1" name="テキスト ボックス 780">
          <a:extLst>
            <a:ext uri="{FF2B5EF4-FFF2-40B4-BE49-F238E27FC236}">
              <a16:creationId xmlns:a16="http://schemas.microsoft.com/office/drawing/2014/main" id="{BACDE3A6-CADF-49E0-90B4-FED846B305F5}"/>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2" name="直線コネクタ 781">
          <a:extLst>
            <a:ext uri="{FF2B5EF4-FFF2-40B4-BE49-F238E27FC236}">
              <a16:creationId xmlns:a16="http://schemas.microsoft.com/office/drawing/2014/main" id="{BEF8836E-5B70-4D99-9CF6-A9A9C0E2BA0E}"/>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3" name="テキスト ボックス 782">
          <a:extLst>
            <a:ext uri="{FF2B5EF4-FFF2-40B4-BE49-F238E27FC236}">
              <a16:creationId xmlns:a16="http://schemas.microsoft.com/office/drawing/2014/main" id="{DD277372-2149-4FF7-96DD-71449F3377AC}"/>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4" name="直線コネクタ 783">
          <a:extLst>
            <a:ext uri="{FF2B5EF4-FFF2-40B4-BE49-F238E27FC236}">
              <a16:creationId xmlns:a16="http://schemas.microsoft.com/office/drawing/2014/main" id="{0A2CD3AD-27C2-4C31-8AC7-C6C5DE733F3D}"/>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5" name="テキスト ボックス 784">
          <a:extLst>
            <a:ext uri="{FF2B5EF4-FFF2-40B4-BE49-F238E27FC236}">
              <a16:creationId xmlns:a16="http://schemas.microsoft.com/office/drawing/2014/main" id="{9030DA7B-B35A-490A-929E-86584910EBC1}"/>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6" name="直線コネクタ 785">
          <a:extLst>
            <a:ext uri="{FF2B5EF4-FFF2-40B4-BE49-F238E27FC236}">
              <a16:creationId xmlns:a16="http://schemas.microsoft.com/office/drawing/2014/main" id="{CA10CE9A-872D-4644-999A-088A7C80031D}"/>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87" name="テキスト ボックス 786">
          <a:extLst>
            <a:ext uri="{FF2B5EF4-FFF2-40B4-BE49-F238E27FC236}">
              <a16:creationId xmlns:a16="http://schemas.microsoft.com/office/drawing/2014/main" id="{966B777C-5E29-43C7-B0DD-88D8F53342DC}"/>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88" name="直線コネクタ 787">
          <a:extLst>
            <a:ext uri="{FF2B5EF4-FFF2-40B4-BE49-F238E27FC236}">
              <a16:creationId xmlns:a16="http://schemas.microsoft.com/office/drawing/2014/main" id="{33981730-42A2-424E-805C-C143B24EAAF8}"/>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89" name="テキスト ボックス 788">
          <a:extLst>
            <a:ext uri="{FF2B5EF4-FFF2-40B4-BE49-F238E27FC236}">
              <a16:creationId xmlns:a16="http://schemas.microsoft.com/office/drawing/2014/main" id="{F8107124-DAFE-4613-BB5F-B0728B7BD795}"/>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0" name="直線コネクタ 789">
          <a:extLst>
            <a:ext uri="{FF2B5EF4-FFF2-40B4-BE49-F238E27FC236}">
              <a16:creationId xmlns:a16="http://schemas.microsoft.com/office/drawing/2014/main" id="{5D7BA3FF-D006-4DF4-A78B-F6138AEBD0F7}"/>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1" name="テキスト ボックス 790">
          <a:extLst>
            <a:ext uri="{FF2B5EF4-FFF2-40B4-BE49-F238E27FC236}">
              <a16:creationId xmlns:a16="http://schemas.microsoft.com/office/drawing/2014/main" id="{B78E7EB4-1BA5-4ABF-9EE8-98930211FCE4}"/>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2" name="【児童館】&#10;一人当たり面積グラフ枠">
          <a:extLst>
            <a:ext uri="{FF2B5EF4-FFF2-40B4-BE49-F238E27FC236}">
              <a16:creationId xmlns:a16="http://schemas.microsoft.com/office/drawing/2014/main" id="{553361E0-612D-4A9B-BCC0-CA1AABC702FC}"/>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76200</xdr:rowOff>
    </xdr:from>
    <xdr:to>
      <xdr:col>116</xdr:col>
      <xdr:colOff>62864</xdr:colOff>
      <xdr:row>86</xdr:row>
      <xdr:rowOff>76200</xdr:rowOff>
    </xdr:to>
    <xdr:cxnSp macro="">
      <xdr:nvCxnSpPr>
        <xdr:cNvPr id="793" name="直線コネクタ 792">
          <a:extLst>
            <a:ext uri="{FF2B5EF4-FFF2-40B4-BE49-F238E27FC236}">
              <a16:creationId xmlns:a16="http://schemas.microsoft.com/office/drawing/2014/main" id="{5FCADE93-BDE8-407F-882A-9BC5C7C1B088}"/>
            </a:ext>
          </a:extLst>
        </xdr:cNvPr>
        <xdr:cNvCxnSpPr/>
      </xdr:nvCxnSpPr>
      <xdr:spPr>
        <a:xfrm flipV="1">
          <a:off x="22160864" y="134493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94" name="【児童館】&#10;一人当たり面積最小値テキスト">
          <a:extLst>
            <a:ext uri="{FF2B5EF4-FFF2-40B4-BE49-F238E27FC236}">
              <a16:creationId xmlns:a16="http://schemas.microsoft.com/office/drawing/2014/main" id="{24AC8F90-5ABD-40F3-8B63-CE20662BBE5B}"/>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95" name="直線コネクタ 794">
          <a:extLst>
            <a:ext uri="{FF2B5EF4-FFF2-40B4-BE49-F238E27FC236}">
              <a16:creationId xmlns:a16="http://schemas.microsoft.com/office/drawing/2014/main" id="{4EA12D85-726B-4C1A-83DF-8622664D00DD}"/>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22877</xdr:rowOff>
    </xdr:from>
    <xdr:ext cx="469744" cy="259045"/>
    <xdr:sp macro="" textlink="">
      <xdr:nvSpPr>
        <xdr:cNvPr id="796" name="【児童館】&#10;一人当たり面積最大値テキスト">
          <a:extLst>
            <a:ext uri="{FF2B5EF4-FFF2-40B4-BE49-F238E27FC236}">
              <a16:creationId xmlns:a16="http://schemas.microsoft.com/office/drawing/2014/main" id="{503577D6-2CA7-4D92-A063-A12658C9B3AB}"/>
            </a:ext>
          </a:extLst>
        </xdr:cNvPr>
        <xdr:cNvSpPr txBox="1"/>
      </xdr:nvSpPr>
      <xdr:spPr>
        <a:xfrm>
          <a:off x="22199600" y="1322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76200</xdr:rowOff>
    </xdr:from>
    <xdr:to>
      <xdr:col>116</xdr:col>
      <xdr:colOff>152400</xdr:colOff>
      <xdr:row>78</xdr:row>
      <xdr:rowOff>76200</xdr:rowOff>
    </xdr:to>
    <xdr:cxnSp macro="">
      <xdr:nvCxnSpPr>
        <xdr:cNvPr id="797" name="直線コネクタ 796">
          <a:extLst>
            <a:ext uri="{FF2B5EF4-FFF2-40B4-BE49-F238E27FC236}">
              <a16:creationId xmlns:a16="http://schemas.microsoft.com/office/drawing/2014/main" id="{1EC5C2A3-F9FD-492E-87DB-1656A90452D2}"/>
            </a:ext>
          </a:extLst>
        </xdr:cNvPr>
        <xdr:cNvCxnSpPr/>
      </xdr:nvCxnSpPr>
      <xdr:spPr>
        <a:xfrm>
          <a:off x="22072600" y="134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80027</xdr:rowOff>
    </xdr:from>
    <xdr:ext cx="469744" cy="259045"/>
    <xdr:sp macro="" textlink="">
      <xdr:nvSpPr>
        <xdr:cNvPr id="798" name="【児童館】&#10;一人当たり面積平均値テキスト">
          <a:extLst>
            <a:ext uri="{FF2B5EF4-FFF2-40B4-BE49-F238E27FC236}">
              <a16:creationId xmlns:a16="http://schemas.microsoft.com/office/drawing/2014/main" id="{0F699DCB-7EBA-435E-BB33-EB232A2B8D04}"/>
            </a:ext>
          </a:extLst>
        </xdr:cNvPr>
        <xdr:cNvSpPr txBox="1"/>
      </xdr:nvSpPr>
      <xdr:spPr>
        <a:xfrm>
          <a:off x="22199600" y="1413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799" name="フローチャート: 判断 798">
          <a:extLst>
            <a:ext uri="{FF2B5EF4-FFF2-40B4-BE49-F238E27FC236}">
              <a16:creationId xmlns:a16="http://schemas.microsoft.com/office/drawing/2014/main" id="{DE339AC7-F605-487C-8509-7C2BCA4CE8CB}"/>
            </a:ext>
          </a:extLst>
        </xdr:cNvPr>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101600</xdr:rowOff>
    </xdr:from>
    <xdr:to>
      <xdr:col>112</xdr:col>
      <xdr:colOff>38100</xdr:colOff>
      <xdr:row>83</xdr:row>
      <xdr:rowOff>31750</xdr:rowOff>
    </xdr:to>
    <xdr:sp macro="" textlink="">
      <xdr:nvSpPr>
        <xdr:cNvPr id="800" name="フローチャート: 判断 799">
          <a:extLst>
            <a:ext uri="{FF2B5EF4-FFF2-40B4-BE49-F238E27FC236}">
              <a16:creationId xmlns:a16="http://schemas.microsoft.com/office/drawing/2014/main" id="{684CDC44-865D-4CC0-89F9-1950B4F28F5D}"/>
            </a:ext>
          </a:extLst>
        </xdr:cNvPr>
        <xdr:cNvSpPr/>
      </xdr:nvSpPr>
      <xdr:spPr>
        <a:xfrm>
          <a:off x="21272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101600</xdr:rowOff>
    </xdr:from>
    <xdr:to>
      <xdr:col>107</xdr:col>
      <xdr:colOff>101600</xdr:colOff>
      <xdr:row>83</xdr:row>
      <xdr:rowOff>31750</xdr:rowOff>
    </xdr:to>
    <xdr:sp macro="" textlink="">
      <xdr:nvSpPr>
        <xdr:cNvPr id="801" name="フローチャート: 判断 800">
          <a:extLst>
            <a:ext uri="{FF2B5EF4-FFF2-40B4-BE49-F238E27FC236}">
              <a16:creationId xmlns:a16="http://schemas.microsoft.com/office/drawing/2014/main" id="{6EF139C0-BBEB-44C4-93C4-B9D7B3FBFAB4}"/>
            </a:ext>
          </a:extLst>
        </xdr:cNvPr>
        <xdr:cNvSpPr/>
      </xdr:nvSpPr>
      <xdr:spPr>
        <a:xfrm>
          <a:off x="20383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101600</xdr:rowOff>
    </xdr:from>
    <xdr:to>
      <xdr:col>102</xdr:col>
      <xdr:colOff>165100</xdr:colOff>
      <xdr:row>83</xdr:row>
      <xdr:rowOff>31750</xdr:rowOff>
    </xdr:to>
    <xdr:sp macro="" textlink="">
      <xdr:nvSpPr>
        <xdr:cNvPr id="802" name="フローチャート: 判断 801">
          <a:extLst>
            <a:ext uri="{FF2B5EF4-FFF2-40B4-BE49-F238E27FC236}">
              <a16:creationId xmlns:a16="http://schemas.microsoft.com/office/drawing/2014/main" id="{9357C96D-0953-401A-9D11-5E4A35B36165}"/>
            </a:ext>
          </a:extLst>
        </xdr:cNvPr>
        <xdr:cNvSpPr/>
      </xdr:nvSpPr>
      <xdr:spPr>
        <a:xfrm>
          <a:off x="19494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139700</xdr:rowOff>
    </xdr:from>
    <xdr:to>
      <xdr:col>98</xdr:col>
      <xdr:colOff>38100</xdr:colOff>
      <xdr:row>83</xdr:row>
      <xdr:rowOff>69850</xdr:rowOff>
    </xdr:to>
    <xdr:sp macro="" textlink="">
      <xdr:nvSpPr>
        <xdr:cNvPr id="803" name="フローチャート: 判断 802">
          <a:extLst>
            <a:ext uri="{FF2B5EF4-FFF2-40B4-BE49-F238E27FC236}">
              <a16:creationId xmlns:a16="http://schemas.microsoft.com/office/drawing/2014/main" id="{A56FE33E-E4D3-4516-9DE8-E46341776A3A}"/>
            </a:ext>
          </a:extLst>
        </xdr:cNvPr>
        <xdr:cNvSpPr/>
      </xdr:nvSpPr>
      <xdr:spPr>
        <a:xfrm>
          <a:off x="18605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4" name="テキスト ボックス 803">
          <a:extLst>
            <a:ext uri="{FF2B5EF4-FFF2-40B4-BE49-F238E27FC236}">
              <a16:creationId xmlns:a16="http://schemas.microsoft.com/office/drawing/2014/main" id="{25AF6CD2-8818-45B7-86C2-4FC9273005BA}"/>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5" name="テキスト ボックス 804">
          <a:extLst>
            <a:ext uri="{FF2B5EF4-FFF2-40B4-BE49-F238E27FC236}">
              <a16:creationId xmlns:a16="http://schemas.microsoft.com/office/drawing/2014/main" id="{82E95AE4-AFD5-4BD9-9F7E-EFBF756B6923}"/>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6" name="テキスト ボックス 805">
          <a:extLst>
            <a:ext uri="{FF2B5EF4-FFF2-40B4-BE49-F238E27FC236}">
              <a16:creationId xmlns:a16="http://schemas.microsoft.com/office/drawing/2014/main" id="{391D4BE7-0C7F-45AF-86A4-0F99DC6DA6A5}"/>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id="{090A9BB1-C5E7-4E98-BAEC-18FDE88AEBF5}"/>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2AD92E19-EA85-42E3-9D5D-26807AAB3A53}"/>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25400</xdr:rowOff>
    </xdr:from>
    <xdr:to>
      <xdr:col>116</xdr:col>
      <xdr:colOff>114300</xdr:colOff>
      <xdr:row>78</xdr:row>
      <xdr:rowOff>127000</xdr:rowOff>
    </xdr:to>
    <xdr:sp macro="" textlink="">
      <xdr:nvSpPr>
        <xdr:cNvPr id="809" name="楕円 808">
          <a:extLst>
            <a:ext uri="{FF2B5EF4-FFF2-40B4-BE49-F238E27FC236}">
              <a16:creationId xmlns:a16="http://schemas.microsoft.com/office/drawing/2014/main" id="{AD236BDF-A183-46DA-BE25-4766CC49614C}"/>
            </a:ext>
          </a:extLst>
        </xdr:cNvPr>
        <xdr:cNvSpPr/>
      </xdr:nvSpPr>
      <xdr:spPr>
        <a:xfrm>
          <a:off x="22110700" y="1339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149877</xdr:rowOff>
    </xdr:from>
    <xdr:ext cx="469744" cy="259045"/>
    <xdr:sp macro="" textlink="">
      <xdr:nvSpPr>
        <xdr:cNvPr id="810" name="【児童館】&#10;一人当たり面積該当値テキスト">
          <a:extLst>
            <a:ext uri="{FF2B5EF4-FFF2-40B4-BE49-F238E27FC236}">
              <a16:creationId xmlns:a16="http://schemas.microsoft.com/office/drawing/2014/main" id="{4C03B758-CA59-4CD7-9CCB-0E5C2AABFA64}"/>
            </a:ext>
          </a:extLst>
        </xdr:cNvPr>
        <xdr:cNvSpPr txBox="1"/>
      </xdr:nvSpPr>
      <xdr:spPr>
        <a:xfrm>
          <a:off x="22199600" y="1335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63500</xdr:rowOff>
    </xdr:from>
    <xdr:to>
      <xdr:col>112</xdr:col>
      <xdr:colOff>38100</xdr:colOff>
      <xdr:row>78</xdr:row>
      <xdr:rowOff>165100</xdr:rowOff>
    </xdr:to>
    <xdr:sp macro="" textlink="">
      <xdr:nvSpPr>
        <xdr:cNvPr id="811" name="楕円 810">
          <a:extLst>
            <a:ext uri="{FF2B5EF4-FFF2-40B4-BE49-F238E27FC236}">
              <a16:creationId xmlns:a16="http://schemas.microsoft.com/office/drawing/2014/main" id="{AF5EEF44-A626-4D42-8157-BF11277261DB}"/>
            </a:ext>
          </a:extLst>
        </xdr:cNvPr>
        <xdr:cNvSpPr/>
      </xdr:nvSpPr>
      <xdr:spPr>
        <a:xfrm>
          <a:off x="21272500" y="1343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76200</xdr:rowOff>
    </xdr:from>
    <xdr:to>
      <xdr:col>116</xdr:col>
      <xdr:colOff>63500</xdr:colOff>
      <xdr:row>78</xdr:row>
      <xdr:rowOff>114300</xdr:rowOff>
    </xdr:to>
    <xdr:cxnSp macro="">
      <xdr:nvCxnSpPr>
        <xdr:cNvPr id="812" name="直線コネクタ 811">
          <a:extLst>
            <a:ext uri="{FF2B5EF4-FFF2-40B4-BE49-F238E27FC236}">
              <a16:creationId xmlns:a16="http://schemas.microsoft.com/office/drawing/2014/main" id="{41BA6089-ABE2-43F7-9AE0-A3702DB79EEA}"/>
            </a:ext>
          </a:extLst>
        </xdr:cNvPr>
        <xdr:cNvCxnSpPr/>
      </xdr:nvCxnSpPr>
      <xdr:spPr>
        <a:xfrm flipV="1">
          <a:off x="21323300" y="134493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101600</xdr:rowOff>
    </xdr:from>
    <xdr:to>
      <xdr:col>107</xdr:col>
      <xdr:colOff>101600</xdr:colOff>
      <xdr:row>79</xdr:row>
      <xdr:rowOff>31750</xdr:rowOff>
    </xdr:to>
    <xdr:sp macro="" textlink="">
      <xdr:nvSpPr>
        <xdr:cNvPr id="813" name="楕円 812">
          <a:extLst>
            <a:ext uri="{FF2B5EF4-FFF2-40B4-BE49-F238E27FC236}">
              <a16:creationId xmlns:a16="http://schemas.microsoft.com/office/drawing/2014/main" id="{C43C0B4E-702B-4A95-BD48-84892ACCC994}"/>
            </a:ext>
          </a:extLst>
        </xdr:cNvPr>
        <xdr:cNvSpPr/>
      </xdr:nvSpPr>
      <xdr:spPr>
        <a:xfrm>
          <a:off x="203835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114300</xdr:rowOff>
    </xdr:from>
    <xdr:to>
      <xdr:col>111</xdr:col>
      <xdr:colOff>177800</xdr:colOff>
      <xdr:row>78</xdr:row>
      <xdr:rowOff>152400</xdr:rowOff>
    </xdr:to>
    <xdr:cxnSp macro="">
      <xdr:nvCxnSpPr>
        <xdr:cNvPr id="814" name="直線コネクタ 813">
          <a:extLst>
            <a:ext uri="{FF2B5EF4-FFF2-40B4-BE49-F238E27FC236}">
              <a16:creationId xmlns:a16="http://schemas.microsoft.com/office/drawing/2014/main" id="{E211BEA9-8D58-4792-A53B-4A48D7BC2F10}"/>
            </a:ext>
          </a:extLst>
        </xdr:cNvPr>
        <xdr:cNvCxnSpPr/>
      </xdr:nvCxnSpPr>
      <xdr:spPr>
        <a:xfrm flipV="1">
          <a:off x="20434300" y="13487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120650</xdr:rowOff>
    </xdr:from>
    <xdr:to>
      <xdr:col>102</xdr:col>
      <xdr:colOff>165100</xdr:colOff>
      <xdr:row>78</xdr:row>
      <xdr:rowOff>50800</xdr:rowOff>
    </xdr:to>
    <xdr:sp macro="" textlink="">
      <xdr:nvSpPr>
        <xdr:cNvPr id="815" name="楕円 814">
          <a:extLst>
            <a:ext uri="{FF2B5EF4-FFF2-40B4-BE49-F238E27FC236}">
              <a16:creationId xmlns:a16="http://schemas.microsoft.com/office/drawing/2014/main" id="{E6190CC1-198A-4F11-85FF-6C60F568DAFA}"/>
            </a:ext>
          </a:extLst>
        </xdr:cNvPr>
        <xdr:cNvSpPr/>
      </xdr:nvSpPr>
      <xdr:spPr>
        <a:xfrm>
          <a:off x="19494500" y="1332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78</xdr:row>
      <xdr:rowOff>0</xdr:rowOff>
    </xdr:from>
    <xdr:to>
      <xdr:col>107</xdr:col>
      <xdr:colOff>50800</xdr:colOff>
      <xdr:row>78</xdr:row>
      <xdr:rowOff>152400</xdr:rowOff>
    </xdr:to>
    <xdr:cxnSp macro="">
      <xdr:nvCxnSpPr>
        <xdr:cNvPr id="816" name="直線コネクタ 815">
          <a:extLst>
            <a:ext uri="{FF2B5EF4-FFF2-40B4-BE49-F238E27FC236}">
              <a16:creationId xmlns:a16="http://schemas.microsoft.com/office/drawing/2014/main" id="{BEBD484D-56D9-4FBB-9D7D-CFC8A0BD905F}"/>
            </a:ext>
          </a:extLst>
        </xdr:cNvPr>
        <xdr:cNvCxnSpPr/>
      </xdr:nvCxnSpPr>
      <xdr:spPr>
        <a:xfrm>
          <a:off x="19545300" y="133731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78</xdr:row>
      <xdr:rowOff>101600</xdr:rowOff>
    </xdr:from>
    <xdr:to>
      <xdr:col>98</xdr:col>
      <xdr:colOff>38100</xdr:colOff>
      <xdr:row>79</xdr:row>
      <xdr:rowOff>31750</xdr:rowOff>
    </xdr:to>
    <xdr:sp macro="" textlink="">
      <xdr:nvSpPr>
        <xdr:cNvPr id="817" name="楕円 816">
          <a:extLst>
            <a:ext uri="{FF2B5EF4-FFF2-40B4-BE49-F238E27FC236}">
              <a16:creationId xmlns:a16="http://schemas.microsoft.com/office/drawing/2014/main" id="{E55E17FA-6222-44C1-B861-211A99C72A40}"/>
            </a:ext>
          </a:extLst>
        </xdr:cNvPr>
        <xdr:cNvSpPr/>
      </xdr:nvSpPr>
      <xdr:spPr>
        <a:xfrm>
          <a:off x="186055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78</xdr:row>
      <xdr:rowOff>0</xdr:rowOff>
    </xdr:from>
    <xdr:to>
      <xdr:col>102</xdr:col>
      <xdr:colOff>114300</xdr:colOff>
      <xdr:row>78</xdr:row>
      <xdr:rowOff>152400</xdr:rowOff>
    </xdr:to>
    <xdr:cxnSp macro="">
      <xdr:nvCxnSpPr>
        <xdr:cNvPr id="818" name="直線コネクタ 817">
          <a:extLst>
            <a:ext uri="{FF2B5EF4-FFF2-40B4-BE49-F238E27FC236}">
              <a16:creationId xmlns:a16="http://schemas.microsoft.com/office/drawing/2014/main" id="{6C9D800F-6F3D-444B-9DE9-3CF39B8F9BC9}"/>
            </a:ext>
          </a:extLst>
        </xdr:cNvPr>
        <xdr:cNvCxnSpPr/>
      </xdr:nvCxnSpPr>
      <xdr:spPr>
        <a:xfrm flipV="1">
          <a:off x="18656300" y="133731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22877</xdr:rowOff>
    </xdr:from>
    <xdr:ext cx="469744" cy="259045"/>
    <xdr:sp macro="" textlink="">
      <xdr:nvSpPr>
        <xdr:cNvPr id="819" name="n_1aveValue【児童館】&#10;一人当たり面積">
          <a:extLst>
            <a:ext uri="{FF2B5EF4-FFF2-40B4-BE49-F238E27FC236}">
              <a16:creationId xmlns:a16="http://schemas.microsoft.com/office/drawing/2014/main" id="{99B2807F-380F-40C0-84F1-6DA52493F73A}"/>
            </a:ext>
          </a:extLst>
        </xdr:cNvPr>
        <xdr:cNvSpPr txBox="1"/>
      </xdr:nvSpPr>
      <xdr:spPr>
        <a:xfrm>
          <a:off x="21075727"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22877</xdr:rowOff>
    </xdr:from>
    <xdr:ext cx="469744" cy="259045"/>
    <xdr:sp macro="" textlink="">
      <xdr:nvSpPr>
        <xdr:cNvPr id="820" name="n_2aveValue【児童館】&#10;一人当たり面積">
          <a:extLst>
            <a:ext uri="{FF2B5EF4-FFF2-40B4-BE49-F238E27FC236}">
              <a16:creationId xmlns:a16="http://schemas.microsoft.com/office/drawing/2014/main" id="{93367419-1E59-488D-9C29-21B2451ED589}"/>
            </a:ext>
          </a:extLst>
        </xdr:cNvPr>
        <xdr:cNvSpPr txBox="1"/>
      </xdr:nvSpPr>
      <xdr:spPr>
        <a:xfrm>
          <a:off x="20199427"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22877</xdr:rowOff>
    </xdr:from>
    <xdr:ext cx="469744" cy="259045"/>
    <xdr:sp macro="" textlink="">
      <xdr:nvSpPr>
        <xdr:cNvPr id="821" name="n_3aveValue【児童館】&#10;一人当たり面積">
          <a:extLst>
            <a:ext uri="{FF2B5EF4-FFF2-40B4-BE49-F238E27FC236}">
              <a16:creationId xmlns:a16="http://schemas.microsoft.com/office/drawing/2014/main" id="{AE4A8856-39E5-4197-94FD-6A1785B53F6E}"/>
            </a:ext>
          </a:extLst>
        </xdr:cNvPr>
        <xdr:cNvSpPr txBox="1"/>
      </xdr:nvSpPr>
      <xdr:spPr>
        <a:xfrm>
          <a:off x="19310427"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60977</xdr:rowOff>
    </xdr:from>
    <xdr:ext cx="469744" cy="259045"/>
    <xdr:sp macro="" textlink="">
      <xdr:nvSpPr>
        <xdr:cNvPr id="822" name="n_4aveValue【児童館】&#10;一人当たり面積">
          <a:extLst>
            <a:ext uri="{FF2B5EF4-FFF2-40B4-BE49-F238E27FC236}">
              <a16:creationId xmlns:a16="http://schemas.microsoft.com/office/drawing/2014/main" id="{DDAB3C23-7E43-4482-B1D3-8F625240A957}"/>
            </a:ext>
          </a:extLst>
        </xdr:cNvPr>
        <xdr:cNvSpPr txBox="1"/>
      </xdr:nvSpPr>
      <xdr:spPr>
        <a:xfrm>
          <a:off x="18421427" y="1429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10177</xdr:rowOff>
    </xdr:from>
    <xdr:ext cx="469744" cy="259045"/>
    <xdr:sp macro="" textlink="">
      <xdr:nvSpPr>
        <xdr:cNvPr id="823" name="n_1mainValue【児童館】&#10;一人当たり面積">
          <a:extLst>
            <a:ext uri="{FF2B5EF4-FFF2-40B4-BE49-F238E27FC236}">
              <a16:creationId xmlns:a16="http://schemas.microsoft.com/office/drawing/2014/main" id="{831E72C0-5EE9-4374-B7A6-CBAEDB77FE11}"/>
            </a:ext>
          </a:extLst>
        </xdr:cNvPr>
        <xdr:cNvSpPr txBox="1"/>
      </xdr:nvSpPr>
      <xdr:spPr>
        <a:xfrm>
          <a:off x="21075727" y="1321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48277</xdr:rowOff>
    </xdr:from>
    <xdr:ext cx="469744" cy="259045"/>
    <xdr:sp macro="" textlink="">
      <xdr:nvSpPr>
        <xdr:cNvPr id="824" name="n_2mainValue【児童館】&#10;一人当たり面積">
          <a:extLst>
            <a:ext uri="{FF2B5EF4-FFF2-40B4-BE49-F238E27FC236}">
              <a16:creationId xmlns:a16="http://schemas.microsoft.com/office/drawing/2014/main" id="{DBC1A467-D1B7-49FD-9EEB-BCE790FF11C5}"/>
            </a:ext>
          </a:extLst>
        </xdr:cNvPr>
        <xdr:cNvSpPr txBox="1"/>
      </xdr:nvSpPr>
      <xdr:spPr>
        <a:xfrm>
          <a:off x="20199427" y="1324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76</xdr:row>
      <xdr:rowOff>67327</xdr:rowOff>
    </xdr:from>
    <xdr:ext cx="469744" cy="259045"/>
    <xdr:sp macro="" textlink="">
      <xdr:nvSpPr>
        <xdr:cNvPr id="825" name="n_3mainValue【児童館】&#10;一人当たり面積">
          <a:extLst>
            <a:ext uri="{FF2B5EF4-FFF2-40B4-BE49-F238E27FC236}">
              <a16:creationId xmlns:a16="http://schemas.microsoft.com/office/drawing/2014/main" id="{8B32BAB1-731A-440E-98F4-2E0FAD29CFA0}"/>
            </a:ext>
          </a:extLst>
        </xdr:cNvPr>
        <xdr:cNvSpPr txBox="1"/>
      </xdr:nvSpPr>
      <xdr:spPr>
        <a:xfrm>
          <a:off x="19310427" y="1309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77</xdr:row>
      <xdr:rowOff>48277</xdr:rowOff>
    </xdr:from>
    <xdr:ext cx="469744" cy="259045"/>
    <xdr:sp macro="" textlink="">
      <xdr:nvSpPr>
        <xdr:cNvPr id="826" name="n_4mainValue【児童館】&#10;一人当たり面積">
          <a:extLst>
            <a:ext uri="{FF2B5EF4-FFF2-40B4-BE49-F238E27FC236}">
              <a16:creationId xmlns:a16="http://schemas.microsoft.com/office/drawing/2014/main" id="{4ABB65DE-0E48-41DD-A98F-9348C3161507}"/>
            </a:ext>
          </a:extLst>
        </xdr:cNvPr>
        <xdr:cNvSpPr txBox="1"/>
      </xdr:nvSpPr>
      <xdr:spPr>
        <a:xfrm>
          <a:off x="18421427" y="1324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7" name="正方形/長方形 826">
          <a:extLst>
            <a:ext uri="{FF2B5EF4-FFF2-40B4-BE49-F238E27FC236}">
              <a16:creationId xmlns:a16="http://schemas.microsoft.com/office/drawing/2014/main" id="{96DFB87E-91C4-44FB-8783-858D4240244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8" name="正方形/長方形 827">
          <a:extLst>
            <a:ext uri="{FF2B5EF4-FFF2-40B4-BE49-F238E27FC236}">
              <a16:creationId xmlns:a16="http://schemas.microsoft.com/office/drawing/2014/main" id="{003D93D1-6899-432A-A053-67CF58211AC6}"/>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9" name="正方形/長方形 828">
          <a:extLst>
            <a:ext uri="{FF2B5EF4-FFF2-40B4-BE49-F238E27FC236}">
              <a16:creationId xmlns:a16="http://schemas.microsoft.com/office/drawing/2014/main" id="{9D93DED5-CD54-4D07-9FDD-C7B8902FAAE7}"/>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0" name="正方形/長方形 829">
          <a:extLst>
            <a:ext uri="{FF2B5EF4-FFF2-40B4-BE49-F238E27FC236}">
              <a16:creationId xmlns:a16="http://schemas.microsoft.com/office/drawing/2014/main" id="{44BBBD2E-05EE-48D6-9AD2-D971DAB282B8}"/>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1" name="正方形/長方形 830">
          <a:extLst>
            <a:ext uri="{FF2B5EF4-FFF2-40B4-BE49-F238E27FC236}">
              <a16:creationId xmlns:a16="http://schemas.microsoft.com/office/drawing/2014/main" id="{58BA2B47-C59E-4834-BED7-7E9A3F7858FD}"/>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2" name="正方形/長方形 831">
          <a:extLst>
            <a:ext uri="{FF2B5EF4-FFF2-40B4-BE49-F238E27FC236}">
              <a16:creationId xmlns:a16="http://schemas.microsoft.com/office/drawing/2014/main" id="{80296EB7-E00F-469F-8A45-10149C21009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3" name="正方形/長方形 832">
          <a:extLst>
            <a:ext uri="{FF2B5EF4-FFF2-40B4-BE49-F238E27FC236}">
              <a16:creationId xmlns:a16="http://schemas.microsoft.com/office/drawing/2014/main" id="{FA2FB68B-6C6E-4365-989C-8322731AF7E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4" name="正方形/長方形 833">
          <a:extLst>
            <a:ext uri="{FF2B5EF4-FFF2-40B4-BE49-F238E27FC236}">
              <a16:creationId xmlns:a16="http://schemas.microsoft.com/office/drawing/2014/main" id="{B98BC11F-8EBE-45D9-AF15-8B75DFC254F9}"/>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5" name="テキスト ボックス 834">
          <a:extLst>
            <a:ext uri="{FF2B5EF4-FFF2-40B4-BE49-F238E27FC236}">
              <a16:creationId xmlns:a16="http://schemas.microsoft.com/office/drawing/2014/main" id="{361BFE2C-5109-4FAC-AC52-6340FAC4BAD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6" name="直線コネクタ 835">
          <a:extLst>
            <a:ext uri="{FF2B5EF4-FFF2-40B4-BE49-F238E27FC236}">
              <a16:creationId xmlns:a16="http://schemas.microsoft.com/office/drawing/2014/main" id="{9063E8EF-9DE8-4237-9661-2F4181D6036C}"/>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837" name="テキスト ボックス 836">
          <a:extLst>
            <a:ext uri="{FF2B5EF4-FFF2-40B4-BE49-F238E27FC236}">
              <a16:creationId xmlns:a16="http://schemas.microsoft.com/office/drawing/2014/main" id="{17A02095-AE7B-4017-AAA9-2799402E3A01}"/>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38" name="直線コネクタ 837">
          <a:extLst>
            <a:ext uri="{FF2B5EF4-FFF2-40B4-BE49-F238E27FC236}">
              <a16:creationId xmlns:a16="http://schemas.microsoft.com/office/drawing/2014/main" id="{37531481-EAEE-46A7-B6C3-9F72F3E1F9CA}"/>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64606</xdr:rowOff>
    </xdr:from>
    <xdr:ext cx="403059" cy="259045"/>
    <xdr:sp macro="" textlink="">
      <xdr:nvSpPr>
        <xdr:cNvPr id="839" name="テキスト ボックス 838">
          <a:extLst>
            <a:ext uri="{FF2B5EF4-FFF2-40B4-BE49-F238E27FC236}">
              <a16:creationId xmlns:a16="http://schemas.microsoft.com/office/drawing/2014/main" id="{5730A5D8-6B5C-4D9B-A8E9-69FA00124ED5}"/>
            </a:ext>
          </a:extLst>
        </xdr:cNvPr>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0" name="直線コネクタ 839">
          <a:extLst>
            <a:ext uri="{FF2B5EF4-FFF2-40B4-BE49-F238E27FC236}">
              <a16:creationId xmlns:a16="http://schemas.microsoft.com/office/drawing/2014/main" id="{CE4732F2-98EF-4ECE-B22C-E281594A7549}"/>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1" name="テキスト ボックス 840">
          <a:extLst>
            <a:ext uri="{FF2B5EF4-FFF2-40B4-BE49-F238E27FC236}">
              <a16:creationId xmlns:a16="http://schemas.microsoft.com/office/drawing/2014/main" id="{DE7BFC50-F103-48FB-A564-8F3C25DAC47D}"/>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2" name="直線コネクタ 841">
          <a:extLst>
            <a:ext uri="{FF2B5EF4-FFF2-40B4-BE49-F238E27FC236}">
              <a16:creationId xmlns:a16="http://schemas.microsoft.com/office/drawing/2014/main" id="{B321D952-7841-4BC3-BA2D-6A1C20620261}"/>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3" name="テキスト ボックス 842">
          <a:extLst>
            <a:ext uri="{FF2B5EF4-FFF2-40B4-BE49-F238E27FC236}">
              <a16:creationId xmlns:a16="http://schemas.microsoft.com/office/drawing/2014/main" id="{B639D143-88B6-4D7E-AA48-7519607DE839}"/>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4" name="直線コネクタ 843">
          <a:extLst>
            <a:ext uri="{FF2B5EF4-FFF2-40B4-BE49-F238E27FC236}">
              <a16:creationId xmlns:a16="http://schemas.microsoft.com/office/drawing/2014/main" id="{C411CE4E-2F1E-4935-A2B8-DDEFF28F312E}"/>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5" name="テキスト ボックス 844">
          <a:extLst>
            <a:ext uri="{FF2B5EF4-FFF2-40B4-BE49-F238E27FC236}">
              <a16:creationId xmlns:a16="http://schemas.microsoft.com/office/drawing/2014/main" id="{F3DB18A9-990B-4A28-B680-899B4FA97D0F}"/>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6" name="直線コネクタ 845">
          <a:extLst>
            <a:ext uri="{FF2B5EF4-FFF2-40B4-BE49-F238E27FC236}">
              <a16:creationId xmlns:a16="http://schemas.microsoft.com/office/drawing/2014/main" id="{80FA06E3-3E3E-4072-BC5A-1A2003A26FAA}"/>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7" name="テキスト ボックス 846">
          <a:extLst>
            <a:ext uri="{FF2B5EF4-FFF2-40B4-BE49-F238E27FC236}">
              <a16:creationId xmlns:a16="http://schemas.microsoft.com/office/drawing/2014/main" id="{E5686E9E-0247-4586-9D10-D4E3D97F4C66}"/>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48" name="直線コネクタ 847">
          <a:extLst>
            <a:ext uri="{FF2B5EF4-FFF2-40B4-BE49-F238E27FC236}">
              <a16:creationId xmlns:a16="http://schemas.microsoft.com/office/drawing/2014/main" id="{5390F3D8-B551-480A-9220-E270EC7627B2}"/>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146248</xdr:rowOff>
    </xdr:from>
    <xdr:ext cx="403059" cy="259045"/>
    <xdr:sp macro="" textlink="">
      <xdr:nvSpPr>
        <xdr:cNvPr id="849" name="テキスト ボックス 848">
          <a:extLst>
            <a:ext uri="{FF2B5EF4-FFF2-40B4-BE49-F238E27FC236}">
              <a16:creationId xmlns:a16="http://schemas.microsoft.com/office/drawing/2014/main" id="{500B912E-9645-40E4-A4A6-05E6C0619828}"/>
            </a:ext>
          </a:extLst>
        </xdr:cNvPr>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0" name="直線コネクタ 849">
          <a:extLst>
            <a:ext uri="{FF2B5EF4-FFF2-40B4-BE49-F238E27FC236}">
              <a16:creationId xmlns:a16="http://schemas.microsoft.com/office/drawing/2014/main" id="{18F1A4D6-D604-4B59-8F10-52C5CC30052E}"/>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51" name="テキスト ボックス 850">
          <a:extLst>
            <a:ext uri="{FF2B5EF4-FFF2-40B4-BE49-F238E27FC236}">
              <a16:creationId xmlns:a16="http://schemas.microsoft.com/office/drawing/2014/main" id="{37000AF0-CFF7-4F0E-9BFA-52B479A45124}"/>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2" name="【公民館】&#10;有形固定資産減価償却率グラフ枠">
          <a:extLst>
            <a:ext uri="{FF2B5EF4-FFF2-40B4-BE49-F238E27FC236}">
              <a16:creationId xmlns:a16="http://schemas.microsoft.com/office/drawing/2014/main" id="{38D48847-C811-4F12-B72F-E21E8B04122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92529</xdr:rowOff>
    </xdr:from>
    <xdr:to>
      <xdr:col>85</xdr:col>
      <xdr:colOff>126364</xdr:colOff>
      <xdr:row>108</xdr:row>
      <xdr:rowOff>121920</xdr:rowOff>
    </xdr:to>
    <xdr:cxnSp macro="">
      <xdr:nvCxnSpPr>
        <xdr:cNvPr id="853" name="直線コネクタ 852">
          <a:extLst>
            <a:ext uri="{FF2B5EF4-FFF2-40B4-BE49-F238E27FC236}">
              <a16:creationId xmlns:a16="http://schemas.microsoft.com/office/drawing/2014/main" id="{EF358771-19EE-4E49-ACBB-10977B462694}"/>
            </a:ext>
          </a:extLst>
        </xdr:cNvPr>
        <xdr:cNvCxnSpPr/>
      </xdr:nvCxnSpPr>
      <xdr:spPr>
        <a:xfrm flipV="1">
          <a:off x="16318864" y="17237529"/>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125747</xdr:rowOff>
    </xdr:from>
    <xdr:ext cx="405111" cy="259045"/>
    <xdr:sp macro="" textlink="">
      <xdr:nvSpPr>
        <xdr:cNvPr id="854" name="【公民館】&#10;有形固定資産減価償却率最小値テキスト">
          <a:extLst>
            <a:ext uri="{FF2B5EF4-FFF2-40B4-BE49-F238E27FC236}">
              <a16:creationId xmlns:a16="http://schemas.microsoft.com/office/drawing/2014/main" id="{A098C469-23DC-4D8A-A9D3-F8B7086418E1}"/>
            </a:ext>
          </a:extLst>
        </xdr:cNvPr>
        <xdr:cNvSpPr txBox="1"/>
      </xdr:nvSpPr>
      <xdr:spPr>
        <a:xfrm>
          <a:off x="16357600" y="186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121920</xdr:rowOff>
    </xdr:from>
    <xdr:to>
      <xdr:col>86</xdr:col>
      <xdr:colOff>25400</xdr:colOff>
      <xdr:row>108</xdr:row>
      <xdr:rowOff>121920</xdr:rowOff>
    </xdr:to>
    <xdr:cxnSp macro="">
      <xdr:nvCxnSpPr>
        <xdr:cNvPr id="855" name="直線コネクタ 854">
          <a:extLst>
            <a:ext uri="{FF2B5EF4-FFF2-40B4-BE49-F238E27FC236}">
              <a16:creationId xmlns:a16="http://schemas.microsoft.com/office/drawing/2014/main" id="{C21499A1-8AC6-4E98-B95D-62B90381828D}"/>
            </a:ext>
          </a:extLst>
        </xdr:cNvPr>
        <xdr:cNvCxnSpPr/>
      </xdr:nvCxnSpPr>
      <xdr:spPr>
        <a:xfrm>
          <a:off x="16230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39206</xdr:rowOff>
    </xdr:from>
    <xdr:ext cx="405111" cy="259045"/>
    <xdr:sp macro="" textlink="">
      <xdr:nvSpPr>
        <xdr:cNvPr id="856" name="【公民館】&#10;有形固定資産減価償却率最大値テキスト">
          <a:extLst>
            <a:ext uri="{FF2B5EF4-FFF2-40B4-BE49-F238E27FC236}">
              <a16:creationId xmlns:a16="http://schemas.microsoft.com/office/drawing/2014/main" id="{B376F378-3617-49A3-81CC-850FA35833B4}"/>
            </a:ext>
          </a:extLst>
        </xdr:cNvPr>
        <xdr:cNvSpPr txBox="1"/>
      </xdr:nvSpPr>
      <xdr:spPr>
        <a:xfrm>
          <a:off x="16357600" y="17012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92529</xdr:rowOff>
    </xdr:from>
    <xdr:to>
      <xdr:col>86</xdr:col>
      <xdr:colOff>25400</xdr:colOff>
      <xdr:row>100</xdr:row>
      <xdr:rowOff>92529</xdr:rowOff>
    </xdr:to>
    <xdr:cxnSp macro="">
      <xdr:nvCxnSpPr>
        <xdr:cNvPr id="857" name="直線コネクタ 856">
          <a:extLst>
            <a:ext uri="{FF2B5EF4-FFF2-40B4-BE49-F238E27FC236}">
              <a16:creationId xmlns:a16="http://schemas.microsoft.com/office/drawing/2014/main" id="{B15F4886-3085-474B-BE8C-223538056B22}"/>
            </a:ext>
          </a:extLst>
        </xdr:cNvPr>
        <xdr:cNvCxnSpPr/>
      </xdr:nvCxnSpPr>
      <xdr:spPr>
        <a:xfrm>
          <a:off x="16230600" y="17237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12354</xdr:rowOff>
    </xdr:from>
    <xdr:ext cx="405111" cy="259045"/>
    <xdr:sp macro="" textlink="">
      <xdr:nvSpPr>
        <xdr:cNvPr id="858" name="【公民館】&#10;有形固定資産減価償却率平均値テキスト">
          <a:extLst>
            <a:ext uri="{FF2B5EF4-FFF2-40B4-BE49-F238E27FC236}">
              <a16:creationId xmlns:a16="http://schemas.microsoft.com/office/drawing/2014/main" id="{DCF0B1BB-89C9-4DB8-9047-D1AE55333C48}"/>
            </a:ext>
          </a:extLst>
        </xdr:cNvPr>
        <xdr:cNvSpPr txBox="1"/>
      </xdr:nvSpPr>
      <xdr:spPr>
        <a:xfrm>
          <a:off x="16357600" y="17671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160927</xdr:rowOff>
    </xdr:from>
    <xdr:to>
      <xdr:col>85</xdr:col>
      <xdr:colOff>177800</xdr:colOff>
      <xdr:row>104</xdr:row>
      <xdr:rowOff>91077</xdr:rowOff>
    </xdr:to>
    <xdr:sp macro="" textlink="">
      <xdr:nvSpPr>
        <xdr:cNvPr id="859" name="フローチャート: 判断 858">
          <a:extLst>
            <a:ext uri="{FF2B5EF4-FFF2-40B4-BE49-F238E27FC236}">
              <a16:creationId xmlns:a16="http://schemas.microsoft.com/office/drawing/2014/main" id="{C20F19D0-D553-407C-916C-8898D1F140C4}"/>
            </a:ext>
          </a:extLst>
        </xdr:cNvPr>
        <xdr:cNvSpPr/>
      </xdr:nvSpPr>
      <xdr:spPr>
        <a:xfrm>
          <a:off x="16268700" y="1782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131536</xdr:rowOff>
    </xdr:from>
    <xdr:to>
      <xdr:col>81</xdr:col>
      <xdr:colOff>101600</xdr:colOff>
      <xdr:row>104</xdr:row>
      <xdr:rowOff>61686</xdr:rowOff>
    </xdr:to>
    <xdr:sp macro="" textlink="">
      <xdr:nvSpPr>
        <xdr:cNvPr id="860" name="フローチャート: 判断 859">
          <a:extLst>
            <a:ext uri="{FF2B5EF4-FFF2-40B4-BE49-F238E27FC236}">
              <a16:creationId xmlns:a16="http://schemas.microsoft.com/office/drawing/2014/main" id="{D578C957-AC16-437D-82D9-39E23C4E190D}"/>
            </a:ext>
          </a:extLst>
        </xdr:cNvPr>
        <xdr:cNvSpPr/>
      </xdr:nvSpPr>
      <xdr:spPr>
        <a:xfrm>
          <a:off x="15430500" y="1779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108676</xdr:rowOff>
    </xdr:from>
    <xdr:to>
      <xdr:col>76</xdr:col>
      <xdr:colOff>165100</xdr:colOff>
      <xdr:row>104</xdr:row>
      <xdr:rowOff>38826</xdr:rowOff>
    </xdr:to>
    <xdr:sp macro="" textlink="">
      <xdr:nvSpPr>
        <xdr:cNvPr id="861" name="フローチャート: 判断 860">
          <a:extLst>
            <a:ext uri="{FF2B5EF4-FFF2-40B4-BE49-F238E27FC236}">
              <a16:creationId xmlns:a16="http://schemas.microsoft.com/office/drawing/2014/main" id="{BC4D6C04-7CC0-4FA9-8504-45A926638ECC}"/>
            </a:ext>
          </a:extLst>
        </xdr:cNvPr>
        <xdr:cNvSpPr/>
      </xdr:nvSpPr>
      <xdr:spPr>
        <a:xfrm>
          <a:off x="14541500" y="1776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76019</xdr:rowOff>
    </xdr:from>
    <xdr:to>
      <xdr:col>72</xdr:col>
      <xdr:colOff>38100</xdr:colOff>
      <xdr:row>104</xdr:row>
      <xdr:rowOff>6169</xdr:rowOff>
    </xdr:to>
    <xdr:sp macro="" textlink="">
      <xdr:nvSpPr>
        <xdr:cNvPr id="862" name="フローチャート: 判断 861">
          <a:extLst>
            <a:ext uri="{FF2B5EF4-FFF2-40B4-BE49-F238E27FC236}">
              <a16:creationId xmlns:a16="http://schemas.microsoft.com/office/drawing/2014/main" id="{6C271BAB-0FEE-4C00-9844-A401CB36F523}"/>
            </a:ext>
          </a:extLst>
        </xdr:cNvPr>
        <xdr:cNvSpPr/>
      </xdr:nvSpPr>
      <xdr:spPr>
        <a:xfrm>
          <a:off x="13652500" y="177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33564</xdr:rowOff>
    </xdr:from>
    <xdr:to>
      <xdr:col>67</xdr:col>
      <xdr:colOff>101600</xdr:colOff>
      <xdr:row>103</xdr:row>
      <xdr:rowOff>135164</xdr:rowOff>
    </xdr:to>
    <xdr:sp macro="" textlink="">
      <xdr:nvSpPr>
        <xdr:cNvPr id="863" name="フローチャート: 判断 862">
          <a:extLst>
            <a:ext uri="{FF2B5EF4-FFF2-40B4-BE49-F238E27FC236}">
              <a16:creationId xmlns:a16="http://schemas.microsoft.com/office/drawing/2014/main" id="{C3CA9C18-61D0-4FAF-95A3-4D164165FACC}"/>
            </a:ext>
          </a:extLst>
        </xdr:cNvPr>
        <xdr:cNvSpPr/>
      </xdr:nvSpPr>
      <xdr:spPr>
        <a:xfrm>
          <a:off x="12763500" y="1769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4" name="テキスト ボックス 863">
          <a:extLst>
            <a:ext uri="{FF2B5EF4-FFF2-40B4-BE49-F238E27FC236}">
              <a16:creationId xmlns:a16="http://schemas.microsoft.com/office/drawing/2014/main" id="{EAF60F8B-DD1D-4B63-9FEE-550D6B8749E6}"/>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5" name="テキスト ボックス 864">
          <a:extLst>
            <a:ext uri="{FF2B5EF4-FFF2-40B4-BE49-F238E27FC236}">
              <a16:creationId xmlns:a16="http://schemas.microsoft.com/office/drawing/2014/main" id="{6D21EA99-9206-4269-AA8A-49A12C9D7365}"/>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2CD8CE68-DF90-4B7D-B314-C860E1BF7CEB}"/>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97224ECE-BA68-47AE-A2D9-C1DB8DCD5E9F}"/>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E894AAA6-9EA6-4A6B-AD4C-5A516651D0AF}"/>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13970</xdr:rowOff>
    </xdr:from>
    <xdr:to>
      <xdr:col>85</xdr:col>
      <xdr:colOff>177800</xdr:colOff>
      <xdr:row>105</xdr:row>
      <xdr:rowOff>115570</xdr:rowOff>
    </xdr:to>
    <xdr:sp macro="" textlink="">
      <xdr:nvSpPr>
        <xdr:cNvPr id="869" name="楕円 868">
          <a:extLst>
            <a:ext uri="{FF2B5EF4-FFF2-40B4-BE49-F238E27FC236}">
              <a16:creationId xmlns:a16="http://schemas.microsoft.com/office/drawing/2014/main" id="{954A6E02-E33C-492B-94BC-F0DBDB1A0346}"/>
            </a:ext>
          </a:extLst>
        </xdr:cNvPr>
        <xdr:cNvSpPr/>
      </xdr:nvSpPr>
      <xdr:spPr>
        <a:xfrm>
          <a:off x="162687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163847</xdr:rowOff>
    </xdr:from>
    <xdr:ext cx="405111" cy="259045"/>
    <xdr:sp macro="" textlink="">
      <xdr:nvSpPr>
        <xdr:cNvPr id="870" name="【公民館】&#10;有形固定資産減価償却率該当値テキスト">
          <a:extLst>
            <a:ext uri="{FF2B5EF4-FFF2-40B4-BE49-F238E27FC236}">
              <a16:creationId xmlns:a16="http://schemas.microsoft.com/office/drawing/2014/main" id="{3056456E-0AA3-42CE-8BEA-E36422629063}"/>
            </a:ext>
          </a:extLst>
        </xdr:cNvPr>
        <xdr:cNvSpPr txBox="1"/>
      </xdr:nvSpPr>
      <xdr:spPr>
        <a:xfrm>
          <a:off x="16357600"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907</xdr:rowOff>
    </xdr:from>
    <xdr:to>
      <xdr:col>81</xdr:col>
      <xdr:colOff>101600</xdr:colOff>
      <xdr:row>105</xdr:row>
      <xdr:rowOff>102507</xdr:rowOff>
    </xdr:to>
    <xdr:sp macro="" textlink="">
      <xdr:nvSpPr>
        <xdr:cNvPr id="871" name="楕円 870">
          <a:extLst>
            <a:ext uri="{FF2B5EF4-FFF2-40B4-BE49-F238E27FC236}">
              <a16:creationId xmlns:a16="http://schemas.microsoft.com/office/drawing/2014/main" id="{7BA5F561-3034-416F-9CA0-3A90166C06C9}"/>
            </a:ext>
          </a:extLst>
        </xdr:cNvPr>
        <xdr:cNvSpPr/>
      </xdr:nvSpPr>
      <xdr:spPr>
        <a:xfrm>
          <a:off x="15430500" y="1800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51707</xdr:rowOff>
    </xdr:from>
    <xdr:to>
      <xdr:col>85</xdr:col>
      <xdr:colOff>127000</xdr:colOff>
      <xdr:row>105</xdr:row>
      <xdr:rowOff>64770</xdr:rowOff>
    </xdr:to>
    <xdr:cxnSp macro="">
      <xdr:nvCxnSpPr>
        <xdr:cNvPr id="872" name="直線コネクタ 871">
          <a:extLst>
            <a:ext uri="{FF2B5EF4-FFF2-40B4-BE49-F238E27FC236}">
              <a16:creationId xmlns:a16="http://schemas.microsoft.com/office/drawing/2014/main" id="{067D0678-6C05-4909-BC85-D62C463A1CB8}"/>
            </a:ext>
          </a:extLst>
        </xdr:cNvPr>
        <xdr:cNvCxnSpPr/>
      </xdr:nvCxnSpPr>
      <xdr:spPr>
        <a:xfrm>
          <a:off x="15481300" y="18053957"/>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149498</xdr:rowOff>
    </xdr:from>
    <xdr:to>
      <xdr:col>76</xdr:col>
      <xdr:colOff>165100</xdr:colOff>
      <xdr:row>105</xdr:row>
      <xdr:rowOff>79648</xdr:rowOff>
    </xdr:to>
    <xdr:sp macro="" textlink="">
      <xdr:nvSpPr>
        <xdr:cNvPr id="873" name="楕円 872">
          <a:extLst>
            <a:ext uri="{FF2B5EF4-FFF2-40B4-BE49-F238E27FC236}">
              <a16:creationId xmlns:a16="http://schemas.microsoft.com/office/drawing/2014/main" id="{46972CA8-495A-44F6-9CC3-E727B8313AA0}"/>
            </a:ext>
          </a:extLst>
        </xdr:cNvPr>
        <xdr:cNvSpPr/>
      </xdr:nvSpPr>
      <xdr:spPr>
        <a:xfrm>
          <a:off x="14541500" y="1798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28848</xdr:rowOff>
    </xdr:from>
    <xdr:to>
      <xdr:col>81</xdr:col>
      <xdr:colOff>50800</xdr:colOff>
      <xdr:row>105</xdr:row>
      <xdr:rowOff>51707</xdr:rowOff>
    </xdr:to>
    <xdr:cxnSp macro="">
      <xdr:nvCxnSpPr>
        <xdr:cNvPr id="874" name="直線コネクタ 873">
          <a:extLst>
            <a:ext uri="{FF2B5EF4-FFF2-40B4-BE49-F238E27FC236}">
              <a16:creationId xmlns:a16="http://schemas.microsoft.com/office/drawing/2014/main" id="{A662BB6D-89CC-49B2-B0D1-E5B966451F9B}"/>
            </a:ext>
          </a:extLst>
        </xdr:cNvPr>
        <xdr:cNvCxnSpPr/>
      </xdr:nvCxnSpPr>
      <xdr:spPr>
        <a:xfrm>
          <a:off x="14592300" y="18031098"/>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120106</xdr:rowOff>
    </xdr:from>
    <xdr:to>
      <xdr:col>72</xdr:col>
      <xdr:colOff>38100</xdr:colOff>
      <xdr:row>105</xdr:row>
      <xdr:rowOff>50256</xdr:rowOff>
    </xdr:to>
    <xdr:sp macro="" textlink="">
      <xdr:nvSpPr>
        <xdr:cNvPr id="875" name="楕円 874">
          <a:extLst>
            <a:ext uri="{FF2B5EF4-FFF2-40B4-BE49-F238E27FC236}">
              <a16:creationId xmlns:a16="http://schemas.microsoft.com/office/drawing/2014/main" id="{02AFE689-1F52-49F9-BC83-AB55DC9EE6C4}"/>
            </a:ext>
          </a:extLst>
        </xdr:cNvPr>
        <xdr:cNvSpPr/>
      </xdr:nvSpPr>
      <xdr:spPr>
        <a:xfrm>
          <a:off x="13652500" y="1795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170906</xdr:rowOff>
    </xdr:from>
    <xdr:to>
      <xdr:col>76</xdr:col>
      <xdr:colOff>114300</xdr:colOff>
      <xdr:row>105</xdr:row>
      <xdr:rowOff>28848</xdr:rowOff>
    </xdr:to>
    <xdr:cxnSp macro="">
      <xdr:nvCxnSpPr>
        <xdr:cNvPr id="876" name="直線コネクタ 875">
          <a:extLst>
            <a:ext uri="{FF2B5EF4-FFF2-40B4-BE49-F238E27FC236}">
              <a16:creationId xmlns:a16="http://schemas.microsoft.com/office/drawing/2014/main" id="{91246E07-AA8A-4F22-94D2-75820E3613FA}"/>
            </a:ext>
          </a:extLst>
        </xdr:cNvPr>
        <xdr:cNvCxnSpPr/>
      </xdr:nvCxnSpPr>
      <xdr:spPr>
        <a:xfrm>
          <a:off x="13703300" y="18001706"/>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77651</xdr:rowOff>
    </xdr:from>
    <xdr:to>
      <xdr:col>67</xdr:col>
      <xdr:colOff>101600</xdr:colOff>
      <xdr:row>105</xdr:row>
      <xdr:rowOff>7801</xdr:rowOff>
    </xdr:to>
    <xdr:sp macro="" textlink="">
      <xdr:nvSpPr>
        <xdr:cNvPr id="877" name="楕円 876">
          <a:extLst>
            <a:ext uri="{FF2B5EF4-FFF2-40B4-BE49-F238E27FC236}">
              <a16:creationId xmlns:a16="http://schemas.microsoft.com/office/drawing/2014/main" id="{9BA832BB-7D54-4D80-9BE4-9C11AA552560}"/>
            </a:ext>
          </a:extLst>
        </xdr:cNvPr>
        <xdr:cNvSpPr/>
      </xdr:nvSpPr>
      <xdr:spPr>
        <a:xfrm>
          <a:off x="12763500" y="1790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128451</xdr:rowOff>
    </xdr:from>
    <xdr:to>
      <xdr:col>71</xdr:col>
      <xdr:colOff>177800</xdr:colOff>
      <xdr:row>104</xdr:row>
      <xdr:rowOff>170906</xdr:rowOff>
    </xdr:to>
    <xdr:cxnSp macro="">
      <xdr:nvCxnSpPr>
        <xdr:cNvPr id="878" name="直線コネクタ 877">
          <a:extLst>
            <a:ext uri="{FF2B5EF4-FFF2-40B4-BE49-F238E27FC236}">
              <a16:creationId xmlns:a16="http://schemas.microsoft.com/office/drawing/2014/main" id="{3A8BBE09-7697-4436-BD91-22FE9002D0BA}"/>
            </a:ext>
          </a:extLst>
        </xdr:cNvPr>
        <xdr:cNvCxnSpPr/>
      </xdr:nvCxnSpPr>
      <xdr:spPr>
        <a:xfrm>
          <a:off x="12814300" y="17959251"/>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78213</xdr:rowOff>
    </xdr:from>
    <xdr:ext cx="405111" cy="259045"/>
    <xdr:sp macro="" textlink="">
      <xdr:nvSpPr>
        <xdr:cNvPr id="879" name="n_1aveValue【公民館】&#10;有形固定資産減価償却率">
          <a:extLst>
            <a:ext uri="{FF2B5EF4-FFF2-40B4-BE49-F238E27FC236}">
              <a16:creationId xmlns:a16="http://schemas.microsoft.com/office/drawing/2014/main" id="{0C1FDA01-1E57-4B4E-A028-D4969E9B2255}"/>
            </a:ext>
          </a:extLst>
        </xdr:cNvPr>
        <xdr:cNvSpPr txBox="1"/>
      </xdr:nvSpPr>
      <xdr:spPr>
        <a:xfrm>
          <a:off x="15266044" y="1756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55353</xdr:rowOff>
    </xdr:from>
    <xdr:ext cx="405111" cy="259045"/>
    <xdr:sp macro="" textlink="">
      <xdr:nvSpPr>
        <xdr:cNvPr id="880" name="n_2aveValue【公民館】&#10;有形固定資産減価償却率">
          <a:extLst>
            <a:ext uri="{FF2B5EF4-FFF2-40B4-BE49-F238E27FC236}">
              <a16:creationId xmlns:a16="http://schemas.microsoft.com/office/drawing/2014/main" id="{9F4043A2-6B07-422F-9CFD-F195A5602467}"/>
            </a:ext>
          </a:extLst>
        </xdr:cNvPr>
        <xdr:cNvSpPr txBox="1"/>
      </xdr:nvSpPr>
      <xdr:spPr>
        <a:xfrm>
          <a:off x="14389744" y="1754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22696</xdr:rowOff>
    </xdr:from>
    <xdr:ext cx="405111" cy="259045"/>
    <xdr:sp macro="" textlink="">
      <xdr:nvSpPr>
        <xdr:cNvPr id="881" name="n_3aveValue【公民館】&#10;有形固定資産減価償却率">
          <a:extLst>
            <a:ext uri="{FF2B5EF4-FFF2-40B4-BE49-F238E27FC236}">
              <a16:creationId xmlns:a16="http://schemas.microsoft.com/office/drawing/2014/main" id="{1F525AED-93D2-4BF3-96C8-3A5779485B72}"/>
            </a:ext>
          </a:extLst>
        </xdr:cNvPr>
        <xdr:cNvSpPr txBox="1"/>
      </xdr:nvSpPr>
      <xdr:spPr>
        <a:xfrm>
          <a:off x="13500744" y="1751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151691</xdr:rowOff>
    </xdr:from>
    <xdr:ext cx="405111" cy="259045"/>
    <xdr:sp macro="" textlink="">
      <xdr:nvSpPr>
        <xdr:cNvPr id="882" name="n_4aveValue【公民館】&#10;有形固定資産減価償却率">
          <a:extLst>
            <a:ext uri="{FF2B5EF4-FFF2-40B4-BE49-F238E27FC236}">
              <a16:creationId xmlns:a16="http://schemas.microsoft.com/office/drawing/2014/main" id="{1A677147-4360-4DE0-AADA-D2FA8D5AA3F2}"/>
            </a:ext>
          </a:extLst>
        </xdr:cNvPr>
        <xdr:cNvSpPr txBox="1"/>
      </xdr:nvSpPr>
      <xdr:spPr>
        <a:xfrm>
          <a:off x="12611744" y="1746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93634</xdr:rowOff>
    </xdr:from>
    <xdr:ext cx="405111" cy="259045"/>
    <xdr:sp macro="" textlink="">
      <xdr:nvSpPr>
        <xdr:cNvPr id="883" name="n_1mainValue【公民館】&#10;有形固定資産減価償却率">
          <a:extLst>
            <a:ext uri="{FF2B5EF4-FFF2-40B4-BE49-F238E27FC236}">
              <a16:creationId xmlns:a16="http://schemas.microsoft.com/office/drawing/2014/main" id="{974C66C0-9000-4F39-9B3E-86B61B6165AB}"/>
            </a:ext>
          </a:extLst>
        </xdr:cNvPr>
        <xdr:cNvSpPr txBox="1"/>
      </xdr:nvSpPr>
      <xdr:spPr>
        <a:xfrm>
          <a:off x="15266044" y="1809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70775</xdr:rowOff>
    </xdr:from>
    <xdr:ext cx="405111" cy="259045"/>
    <xdr:sp macro="" textlink="">
      <xdr:nvSpPr>
        <xdr:cNvPr id="884" name="n_2mainValue【公民館】&#10;有形固定資産減価償却率">
          <a:extLst>
            <a:ext uri="{FF2B5EF4-FFF2-40B4-BE49-F238E27FC236}">
              <a16:creationId xmlns:a16="http://schemas.microsoft.com/office/drawing/2014/main" id="{2F76BA9D-216E-492B-9C02-DB349FC5DF7E}"/>
            </a:ext>
          </a:extLst>
        </xdr:cNvPr>
        <xdr:cNvSpPr txBox="1"/>
      </xdr:nvSpPr>
      <xdr:spPr>
        <a:xfrm>
          <a:off x="14389744" y="1807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41383</xdr:rowOff>
    </xdr:from>
    <xdr:ext cx="405111" cy="259045"/>
    <xdr:sp macro="" textlink="">
      <xdr:nvSpPr>
        <xdr:cNvPr id="885" name="n_3mainValue【公民館】&#10;有形固定資産減価償却率">
          <a:extLst>
            <a:ext uri="{FF2B5EF4-FFF2-40B4-BE49-F238E27FC236}">
              <a16:creationId xmlns:a16="http://schemas.microsoft.com/office/drawing/2014/main" id="{35F37C72-F083-4503-8566-F297F2834567}"/>
            </a:ext>
          </a:extLst>
        </xdr:cNvPr>
        <xdr:cNvSpPr txBox="1"/>
      </xdr:nvSpPr>
      <xdr:spPr>
        <a:xfrm>
          <a:off x="13500744" y="1804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170378</xdr:rowOff>
    </xdr:from>
    <xdr:ext cx="405111" cy="259045"/>
    <xdr:sp macro="" textlink="">
      <xdr:nvSpPr>
        <xdr:cNvPr id="886" name="n_4mainValue【公民館】&#10;有形固定資産減価償却率">
          <a:extLst>
            <a:ext uri="{FF2B5EF4-FFF2-40B4-BE49-F238E27FC236}">
              <a16:creationId xmlns:a16="http://schemas.microsoft.com/office/drawing/2014/main" id="{7507EACD-9705-42B4-8EBA-5B419930B059}"/>
            </a:ext>
          </a:extLst>
        </xdr:cNvPr>
        <xdr:cNvSpPr txBox="1"/>
      </xdr:nvSpPr>
      <xdr:spPr>
        <a:xfrm>
          <a:off x="12611744" y="1800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7" name="正方形/長方形 886">
          <a:extLst>
            <a:ext uri="{FF2B5EF4-FFF2-40B4-BE49-F238E27FC236}">
              <a16:creationId xmlns:a16="http://schemas.microsoft.com/office/drawing/2014/main" id="{349DB22B-391D-47B9-A993-F308AF729FA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8" name="正方形/長方形 887">
          <a:extLst>
            <a:ext uri="{FF2B5EF4-FFF2-40B4-BE49-F238E27FC236}">
              <a16:creationId xmlns:a16="http://schemas.microsoft.com/office/drawing/2014/main" id="{D2D25743-7345-43F2-A4E8-DEAE8E7C3D9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9" name="正方形/長方形 888">
          <a:extLst>
            <a:ext uri="{FF2B5EF4-FFF2-40B4-BE49-F238E27FC236}">
              <a16:creationId xmlns:a16="http://schemas.microsoft.com/office/drawing/2014/main" id="{B61BFDAD-43E4-4E17-9979-9D6B1327EB2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0" name="正方形/長方形 889">
          <a:extLst>
            <a:ext uri="{FF2B5EF4-FFF2-40B4-BE49-F238E27FC236}">
              <a16:creationId xmlns:a16="http://schemas.microsoft.com/office/drawing/2014/main" id="{D3BA84D0-4C0B-4B82-99C4-B3A8AC005896}"/>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1" name="正方形/長方形 890">
          <a:extLst>
            <a:ext uri="{FF2B5EF4-FFF2-40B4-BE49-F238E27FC236}">
              <a16:creationId xmlns:a16="http://schemas.microsoft.com/office/drawing/2014/main" id="{486569E4-7358-480F-AC54-D282ED55087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2" name="正方形/長方形 891">
          <a:extLst>
            <a:ext uri="{FF2B5EF4-FFF2-40B4-BE49-F238E27FC236}">
              <a16:creationId xmlns:a16="http://schemas.microsoft.com/office/drawing/2014/main" id="{D47BCD31-72A7-43BC-AC96-F04A941664C3}"/>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3" name="正方形/長方形 892">
          <a:extLst>
            <a:ext uri="{FF2B5EF4-FFF2-40B4-BE49-F238E27FC236}">
              <a16:creationId xmlns:a16="http://schemas.microsoft.com/office/drawing/2014/main" id="{0EB87D4C-6B3D-4EB8-BC34-D94B6FB9CDC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4" name="正方形/長方形 893">
          <a:extLst>
            <a:ext uri="{FF2B5EF4-FFF2-40B4-BE49-F238E27FC236}">
              <a16:creationId xmlns:a16="http://schemas.microsoft.com/office/drawing/2014/main" id="{7C6A178E-AFBF-4462-A171-3CA6B62A2D94}"/>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5" name="テキスト ボックス 894">
          <a:extLst>
            <a:ext uri="{FF2B5EF4-FFF2-40B4-BE49-F238E27FC236}">
              <a16:creationId xmlns:a16="http://schemas.microsoft.com/office/drawing/2014/main" id="{B69D096C-AB71-4A26-B02C-6388E6DEC887}"/>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6" name="直線コネクタ 895">
          <a:extLst>
            <a:ext uri="{FF2B5EF4-FFF2-40B4-BE49-F238E27FC236}">
              <a16:creationId xmlns:a16="http://schemas.microsoft.com/office/drawing/2014/main" id="{50D27731-41DC-428A-8038-E64EFFBC816C}"/>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7" name="直線コネクタ 896">
          <a:extLst>
            <a:ext uri="{FF2B5EF4-FFF2-40B4-BE49-F238E27FC236}">
              <a16:creationId xmlns:a16="http://schemas.microsoft.com/office/drawing/2014/main" id="{8AC065CF-38AC-4417-8686-D61DC007B805}"/>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98" name="テキスト ボックス 897">
          <a:extLst>
            <a:ext uri="{FF2B5EF4-FFF2-40B4-BE49-F238E27FC236}">
              <a16:creationId xmlns:a16="http://schemas.microsoft.com/office/drawing/2014/main" id="{704FB74D-C54A-4A56-8CD0-8E69DD2707E4}"/>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99" name="直線コネクタ 898">
          <a:extLst>
            <a:ext uri="{FF2B5EF4-FFF2-40B4-BE49-F238E27FC236}">
              <a16:creationId xmlns:a16="http://schemas.microsoft.com/office/drawing/2014/main" id="{035D9D1E-9A31-46D0-848E-45BD9CE124C8}"/>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0" name="テキスト ボックス 899">
          <a:extLst>
            <a:ext uri="{FF2B5EF4-FFF2-40B4-BE49-F238E27FC236}">
              <a16:creationId xmlns:a16="http://schemas.microsoft.com/office/drawing/2014/main" id="{A5AD1B26-09C6-4C62-A461-1552329A2723}"/>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1" name="直線コネクタ 900">
          <a:extLst>
            <a:ext uri="{FF2B5EF4-FFF2-40B4-BE49-F238E27FC236}">
              <a16:creationId xmlns:a16="http://schemas.microsoft.com/office/drawing/2014/main" id="{69794431-CEDE-4C43-B85E-C22388D0C951}"/>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2" name="テキスト ボックス 901">
          <a:extLst>
            <a:ext uri="{FF2B5EF4-FFF2-40B4-BE49-F238E27FC236}">
              <a16:creationId xmlns:a16="http://schemas.microsoft.com/office/drawing/2014/main" id="{407E09DD-2F25-4E71-B4C8-4870A4AD60AA}"/>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3" name="直線コネクタ 902">
          <a:extLst>
            <a:ext uri="{FF2B5EF4-FFF2-40B4-BE49-F238E27FC236}">
              <a16:creationId xmlns:a16="http://schemas.microsoft.com/office/drawing/2014/main" id="{0BEDABB0-EA71-4FDB-8953-302E434230DC}"/>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4" name="テキスト ボックス 903">
          <a:extLst>
            <a:ext uri="{FF2B5EF4-FFF2-40B4-BE49-F238E27FC236}">
              <a16:creationId xmlns:a16="http://schemas.microsoft.com/office/drawing/2014/main" id="{5DB23EAE-447F-4477-9F3E-2FFC3BBCB984}"/>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5" name="直線コネクタ 904">
          <a:extLst>
            <a:ext uri="{FF2B5EF4-FFF2-40B4-BE49-F238E27FC236}">
              <a16:creationId xmlns:a16="http://schemas.microsoft.com/office/drawing/2014/main" id="{9CF5C209-968C-4055-8B51-FADC84301143}"/>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6" name="テキスト ボックス 905">
          <a:extLst>
            <a:ext uri="{FF2B5EF4-FFF2-40B4-BE49-F238E27FC236}">
              <a16:creationId xmlns:a16="http://schemas.microsoft.com/office/drawing/2014/main" id="{6804E7D0-F688-45BA-843F-3E76CAD8A561}"/>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7" name="直線コネクタ 906">
          <a:extLst>
            <a:ext uri="{FF2B5EF4-FFF2-40B4-BE49-F238E27FC236}">
              <a16:creationId xmlns:a16="http://schemas.microsoft.com/office/drawing/2014/main" id="{F72EE4C4-5898-47ED-AC07-653F72ED0A0C}"/>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8" name="テキスト ボックス 907">
          <a:extLst>
            <a:ext uri="{FF2B5EF4-FFF2-40B4-BE49-F238E27FC236}">
              <a16:creationId xmlns:a16="http://schemas.microsoft.com/office/drawing/2014/main" id="{98AAAC75-72D2-49CF-B476-0ED1B17A161E}"/>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9" name="【公民館】&#10;一人当たり面積グラフ枠">
          <a:extLst>
            <a:ext uri="{FF2B5EF4-FFF2-40B4-BE49-F238E27FC236}">
              <a16:creationId xmlns:a16="http://schemas.microsoft.com/office/drawing/2014/main" id="{E2388B11-8B29-41AD-B017-A2841F2AD105}"/>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69850</xdr:rowOff>
    </xdr:from>
    <xdr:to>
      <xdr:col>116</xdr:col>
      <xdr:colOff>62864</xdr:colOff>
      <xdr:row>108</xdr:row>
      <xdr:rowOff>139700</xdr:rowOff>
    </xdr:to>
    <xdr:cxnSp macro="">
      <xdr:nvCxnSpPr>
        <xdr:cNvPr id="910" name="直線コネクタ 909">
          <a:extLst>
            <a:ext uri="{FF2B5EF4-FFF2-40B4-BE49-F238E27FC236}">
              <a16:creationId xmlns:a16="http://schemas.microsoft.com/office/drawing/2014/main" id="{90071CE8-402B-4092-9B35-265FB99A8946}"/>
            </a:ext>
          </a:extLst>
        </xdr:cNvPr>
        <xdr:cNvCxnSpPr/>
      </xdr:nvCxnSpPr>
      <xdr:spPr>
        <a:xfrm flipV="1">
          <a:off x="22160864" y="173863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143527</xdr:rowOff>
    </xdr:from>
    <xdr:ext cx="469744" cy="259045"/>
    <xdr:sp macro="" textlink="">
      <xdr:nvSpPr>
        <xdr:cNvPr id="911" name="【公民館】&#10;一人当たり面積最小値テキスト">
          <a:extLst>
            <a:ext uri="{FF2B5EF4-FFF2-40B4-BE49-F238E27FC236}">
              <a16:creationId xmlns:a16="http://schemas.microsoft.com/office/drawing/2014/main" id="{63FA4848-1B25-480A-BEA3-63C47E8555E9}"/>
            </a:ext>
          </a:extLst>
        </xdr:cNvPr>
        <xdr:cNvSpPr txBox="1"/>
      </xdr:nvSpPr>
      <xdr:spPr>
        <a:xfrm>
          <a:off x="22199600" y="1866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139700</xdr:rowOff>
    </xdr:from>
    <xdr:to>
      <xdr:col>116</xdr:col>
      <xdr:colOff>152400</xdr:colOff>
      <xdr:row>108</xdr:row>
      <xdr:rowOff>139700</xdr:rowOff>
    </xdr:to>
    <xdr:cxnSp macro="">
      <xdr:nvCxnSpPr>
        <xdr:cNvPr id="912" name="直線コネクタ 911">
          <a:extLst>
            <a:ext uri="{FF2B5EF4-FFF2-40B4-BE49-F238E27FC236}">
              <a16:creationId xmlns:a16="http://schemas.microsoft.com/office/drawing/2014/main" id="{6C1CE4D8-07E9-4F6E-8DC6-C04CD7CE6EDD}"/>
            </a:ext>
          </a:extLst>
        </xdr:cNvPr>
        <xdr:cNvCxnSpPr/>
      </xdr:nvCxnSpPr>
      <xdr:spPr>
        <a:xfrm>
          <a:off x="22072600" y="186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16527</xdr:rowOff>
    </xdr:from>
    <xdr:ext cx="469744" cy="259045"/>
    <xdr:sp macro="" textlink="">
      <xdr:nvSpPr>
        <xdr:cNvPr id="913" name="【公民館】&#10;一人当たり面積最大値テキスト">
          <a:extLst>
            <a:ext uri="{FF2B5EF4-FFF2-40B4-BE49-F238E27FC236}">
              <a16:creationId xmlns:a16="http://schemas.microsoft.com/office/drawing/2014/main" id="{697CF083-81D0-48FB-93AB-48AD602CFB86}"/>
            </a:ext>
          </a:extLst>
        </xdr:cNvPr>
        <xdr:cNvSpPr txBox="1"/>
      </xdr:nvSpPr>
      <xdr:spPr>
        <a:xfrm>
          <a:off x="22199600" y="1716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69850</xdr:rowOff>
    </xdr:from>
    <xdr:to>
      <xdr:col>116</xdr:col>
      <xdr:colOff>152400</xdr:colOff>
      <xdr:row>101</xdr:row>
      <xdr:rowOff>69850</xdr:rowOff>
    </xdr:to>
    <xdr:cxnSp macro="">
      <xdr:nvCxnSpPr>
        <xdr:cNvPr id="914" name="直線コネクタ 913">
          <a:extLst>
            <a:ext uri="{FF2B5EF4-FFF2-40B4-BE49-F238E27FC236}">
              <a16:creationId xmlns:a16="http://schemas.microsoft.com/office/drawing/2014/main" id="{2B90D37D-D696-440E-85CF-A55036247A32}"/>
            </a:ext>
          </a:extLst>
        </xdr:cNvPr>
        <xdr:cNvCxnSpPr/>
      </xdr:nvCxnSpPr>
      <xdr:spPr>
        <a:xfrm>
          <a:off x="22072600" y="1738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99077</xdr:rowOff>
    </xdr:from>
    <xdr:ext cx="469744" cy="259045"/>
    <xdr:sp macro="" textlink="">
      <xdr:nvSpPr>
        <xdr:cNvPr id="915" name="【公民館】&#10;一人当たり面積平均値テキスト">
          <a:extLst>
            <a:ext uri="{FF2B5EF4-FFF2-40B4-BE49-F238E27FC236}">
              <a16:creationId xmlns:a16="http://schemas.microsoft.com/office/drawing/2014/main" id="{24958313-0522-4AC2-A87C-2014074FB764}"/>
            </a:ext>
          </a:extLst>
        </xdr:cNvPr>
        <xdr:cNvSpPr txBox="1"/>
      </xdr:nvSpPr>
      <xdr:spPr>
        <a:xfrm>
          <a:off x="22199600" y="1810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120650</xdr:rowOff>
    </xdr:from>
    <xdr:to>
      <xdr:col>116</xdr:col>
      <xdr:colOff>114300</xdr:colOff>
      <xdr:row>106</xdr:row>
      <xdr:rowOff>50800</xdr:rowOff>
    </xdr:to>
    <xdr:sp macro="" textlink="">
      <xdr:nvSpPr>
        <xdr:cNvPr id="916" name="フローチャート: 判断 915">
          <a:extLst>
            <a:ext uri="{FF2B5EF4-FFF2-40B4-BE49-F238E27FC236}">
              <a16:creationId xmlns:a16="http://schemas.microsoft.com/office/drawing/2014/main" id="{BF4FE0DC-FE12-494B-A3C6-665220537B83}"/>
            </a:ext>
          </a:extLst>
        </xdr:cNvPr>
        <xdr:cNvSpPr/>
      </xdr:nvSpPr>
      <xdr:spPr>
        <a:xfrm>
          <a:off x="221107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120650</xdr:rowOff>
    </xdr:from>
    <xdr:to>
      <xdr:col>112</xdr:col>
      <xdr:colOff>38100</xdr:colOff>
      <xdr:row>106</xdr:row>
      <xdr:rowOff>50800</xdr:rowOff>
    </xdr:to>
    <xdr:sp macro="" textlink="">
      <xdr:nvSpPr>
        <xdr:cNvPr id="917" name="フローチャート: 判断 916">
          <a:extLst>
            <a:ext uri="{FF2B5EF4-FFF2-40B4-BE49-F238E27FC236}">
              <a16:creationId xmlns:a16="http://schemas.microsoft.com/office/drawing/2014/main" id="{2876E726-5886-45B0-977E-685F7EF3BBF5}"/>
            </a:ext>
          </a:extLst>
        </xdr:cNvPr>
        <xdr:cNvSpPr/>
      </xdr:nvSpPr>
      <xdr:spPr>
        <a:xfrm>
          <a:off x="21272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120650</xdr:rowOff>
    </xdr:from>
    <xdr:to>
      <xdr:col>107</xdr:col>
      <xdr:colOff>101600</xdr:colOff>
      <xdr:row>106</xdr:row>
      <xdr:rowOff>50800</xdr:rowOff>
    </xdr:to>
    <xdr:sp macro="" textlink="">
      <xdr:nvSpPr>
        <xdr:cNvPr id="918" name="フローチャート: 判断 917">
          <a:extLst>
            <a:ext uri="{FF2B5EF4-FFF2-40B4-BE49-F238E27FC236}">
              <a16:creationId xmlns:a16="http://schemas.microsoft.com/office/drawing/2014/main" id="{ACC0CEA2-FBDE-45F1-BF21-4E3D295D212F}"/>
            </a:ext>
          </a:extLst>
        </xdr:cNvPr>
        <xdr:cNvSpPr/>
      </xdr:nvSpPr>
      <xdr:spPr>
        <a:xfrm>
          <a:off x="20383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107950</xdr:rowOff>
    </xdr:from>
    <xdr:to>
      <xdr:col>102</xdr:col>
      <xdr:colOff>165100</xdr:colOff>
      <xdr:row>106</xdr:row>
      <xdr:rowOff>38100</xdr:rowOff>
    </xdr:to>
    <xdr:sp macro="" textlink="">
      <xdr:nvSpPr>
        <xdr:cNvPr id="919" name="フローチャート: 判断 918">
          <a:extLst>
            <a:ext uri="{FF2B5EF4-FFF2-40B4-BE49-F238E27FC236}">
              <a16:creationId xmlns:a16="http://schemas.microsoft.com/office/drawing/2014/main" id="{57CE72A5-E115-4FDB-B1F9-1023C550D9D6}"/>
            </a:ext>
          </a:extLst>
        </xdr:cNvPr>
        <xdr:cNvSpPr/>
      </xdr:nvSpPr>
      <xdr:spPr>
        <a:xfrm>
          <a:off x="19494500" y="1811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120650</xdr:rowOff>
    </xdr:from>
    <xdr:to>
      <xdr:col>98</xdr:col>
      <xdr:colOff>38100</xdr:colOff>
      <xdr:row>106</xdr:row>
      <xdr:rowOff>50800</xdr:rowOff>
    </xdr:to>
    <xdr:sp macro="" textlink="">
      <xdr:nvSpPr>
        <xdr:cNvPr id="920" name="フローチャート: 判断 919">
          <a:extLst>
            <a:ext uri="{FF2B5EF4-FFF2-40B4-BE49-F238E27FC236}">
              <a16:creationId xmlns:a16="http://schemas.microsoft.com/office/drawing/2014/main" id="{94ED0C48-26FF-4ABC-9903-3329AF9F05A1}"/>
            </a:ext>
          </a:extLst>
        </xdr:cNvPr>
        <xdr:cNvSpPr/>
      </xdr:nvSpPr>
      <xdr:spPr>
        <a:xfrm>
          <a:off x="18605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1" name="テキスト ボックス 920">
          <a:extLst>
            <a:ext uri="{FF2B5EF4-FFF2-40B4-BE49-F238E27FC236}">
              <a16:creationId xmlns:a16="http://schemas.microsoft.com/office/drawing/2014/main" id="{D59B418D-376E-4EFB-859F-3983578E64B9}"/>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2" name="テキスト ボックス 921">
          <a:extLst>
            <a:ext uri="{FF2B5EF4-FFF2-40B4-BE49-F238E27FC236}">
              <a16:creationId xmlns:a16="http://schemas.microsoft.com/office/drawing/2014/main" id="{48EDE6C8-34E7-4A02-A9EB-5BB3FF98F39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3" name="テキスト ボックス 922">
          <a:extLst>
            <a:ext uri="{FF2B5EF4-FFF2-40B4-BE49-F238E27FC236}">
              <a16:creationId xmlns:a16="http://schemas.microsoft.com/office/drawing/2014/main" id="{BC8F2E5A-5C9B-4B58-A85B-F4EB2D2FF62A}"/>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4" name="テキスト ボックス 923">
          <a:extLst>
            <a:ext uri="{FF2B5EF4-FFF2-40B4-BE49-F238E27FC236}">
              <a16:creationId xmlns:a16="http://schemas.microsoft.com/office/drawing/2014/main" id="{0C942738-9256-4142-98B9-2DC4E977DFCA}"/>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EB17717D-D755-4557-A1E6-DEBA2849040A}"/>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127000</xdr:rowOff>
    </xdr:from>
    <xdr:to>
      <xdr:col>116</xdr:col>
      <xdr:colOff>114300</xdr:colOff>
      <xdr:row>103</xdr:row>
      <xdr:rowOff>57150</xdr:rowOff>
    </xdr:to>
    <xdr:sp macro="" textlink="">
      <xdr:nvSpPr>
        <xdr:cNvPr id="926" name="楕円 925">
          <a:extLst>
            <a:ext uri="{FF2B5EF4-FFF2-40B4-BE49-F238E27FC236}">
              <a16:creationId xmlns:a16="http://schemas.microsoft.com/office/drawing/2014/main" id="{982D0D9E-A5F7-4F4B-9796-1E475CAF4A1C}"/>
            </a:ext>
          </a:extLst>
        </xdr:cNvPr>
        <xdr:cNvSpPr/>
      </xdr:nvSpPr>
      <xdr:spPr>
        <a:xfrm>
          <a:off x="22110700" y="1761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149877</xdr:rowOff>
    </xdr:from>
    <xdr:ext cx="469744" cy="259045"/>
    <xdr:sp macro="" textlink="">
      <xdr:nvSpPr>
        <xdr:cNvPr id="927" name="【公民館】&#10;一人当たり面積該当値テキスト">
          <a:extLst>
            <a:ext uri="{FF2B5EF4-FFF2-40B4-BE49-F238E27FC236}">
              <a16:creationId xmlns:a16="http://schemas.microsoft.com/office/drawing/2014/main" id="{FE7C4404-9820-44B4-8A1A-E2C03767B573}"/>
            </a:ext>
          </a:extLst>
        </xdr:cNvPr>
        <xdr:cNvSpPr txBox="1"/>
      </xdr:nvSpPr>
      <xdr:spPr>
        <a:xfrm>
          <a:off x="22199600" y="1746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139700</xdr:rowOff>
    </xdr:from>
    <xdr:to>
      <xdr:col>112</xdr:col>
      <xdr:colOff>38100</xdr:colOff>
      <xdr:row>103</xdr:row>
      <xdr:rowOff>69850</xdr:rowOff>
    </xdr:to>
    <xdr:sp macro="" textlink="">
      <xdr:nvSpPr>
        <xdr:cNvPr id="928" name="楕円 927">
          <a:extLst>
            <a:ext uri="{FF2B5EF4-FFF2-40B4-BE49-F238E27FC236}">
              <a16:creationId xmlns:a16="http://schemas.microsoft.com/office/drawing/2014/main" id="{EA887F6F-772B-4B83-96E6-59D33384BA36}"/>
            </a:ext>
          </a:extLst>
        </xdr:cNvPr>
        <xdr:cNvSpPr/>
      </xdr:nvSpPr>
      <xdr:spPr>
        <a:xfrm>
          <a:off x="212725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6350</xdr:rowOff>
    </xdr:from>
    <xdr:to>
      <xdr:col>116</xdr:col>
      <xdr:colOff>63500</xdr:colOff>
      <xdr:row>103</xdr:row>
      <xdr:rowOff>19050</xdr:rowOff>
    </xdr:to>
    <xdr:cxnSp macro="">
      <xdr:nvCxnSpPr>
        <xdr:cNvPr id="929" name="直線コネクタ 928">
          <a:extLst>
            <a:ext uri="{FF2B5EF4-FFF2-40B4-BE49-F238E27FC236}">
              <a16:creationId xmlns:a16="http://schemas.microsoft.com/office/drawing/2014/main" id="{C396C557-6789-4F57-A1C4-A4A4D64EF2D4}"/>
            </a:ext>
          </a:extLst>
        </xdr:cNvPr>
        <xdr:cNvCxnSpPr/>
      </xdr:nvCxnSpPr>
      <xdr:spPr>
        <a:xfrm flipV="1">
          <a:off x="21323300" y="176657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139700</xdr:rowOff>
    </xdr:from>
    <xdr:to>
      <xdr:col>107</xdr:col>
      <xdr:colOff>101600</xdr:colOff>
      <xdr:row>103</xdr:row>
      <xdr:rowOff>69850</xdr:rowOff>
    </xdr:to>
    <xdr:sp macro="" textlink="">
      <xdr:nvSpPr>
        <xdr:cNvPr id="930" name="楕円 929">
          <a:extLst>
            <a:ext uri="{FF2B5EF4-FFF2-40B4-BE49-F238E27FC236}">
              <a16:creationId xmlns:a16="http://schemas.microsoft.com/office/drawing/2014/main" id="{4F9DB4F5-A08C-463F-BA16-7999820A76C6}"/>
            </a:ext>
          </a:extLst>
        </xdr:cNvPr>
        <xdr:cNvSpPr/>
      </xdr:nvSpPr>
      <xdr:spPr>
        <a:xfrm>
          <a:off x="203835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19050</xdr:rowOff>
    </xdr:from>
    <xdr:to>
      <xdr:col>111</xdr:col>
      <xdr:colOff>177800</xdr:colOff>
      <xdr:row>103</xdr:row>
      <xdr:rowOff>19050</xdr:rowOff>
    </xdr:to>
    <xdr:cxnSp macro="">
      <xdr:nvCxnSpPr>
        <xdr:cNvPr id="931" name="直線コネクタ 930">
          <a:extLst>
            <a:ext uri="{FF2B5EF4-FFF2-40B4-BE49-F238E27FC236}">
              <a16:creationId xmlns:a16="http://schemas.microsoft.com/office/drawing/2014/main" id="{7AA47D2F-4428-4C16-B157-D0DB954AF65A}"/>
            </a:ext>
          </a:extLst>
        </xdr:cNvPr>
        <xdr:cNvCxnSpPr/>
      </xdr:nvCxnSpPr>
      <xdr:spPr>
        <a:xfrm>
          <a:off x="20434300" y="17678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133350</xdr:rowOff>
    </xdr:from>
    <xdr:to>
      <xdr:col>102</xdr:col>
      <xdr:colOff>165100</xdr:colOff>
      <xdr:row>102</xdr:row>
      <xdr:rowOff>63500</xdr:rowOff>
    </xdr:to>
    <xdr:sp macro="" textlink="">
      <xdr:nvSpPr>
        <xdr:cNvPr id="932" name="楕円 931">
          <a:extLst>
            <a:ext uri="{FF2B5EF4-FFF2-40B4-BE49-F238E27FC236}">
              <a16:creationId xmlns:a16="http://schemas.microsoft.com/office/drawing/2014/main" id="{074161F0-C9EE-4674-808D-722214675F1D}"/>
            </a:ext>
          </a:extLst>
        </xdr:cNvPr>
        <xdr:cNvSpPr/>
      </xdr:nvSpPr>
      <xdr:spPr>
        <a:xfrm>
          <a:off x="19494500" y="1744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12700</xdr:rowOff>
    </xdr:from>
    <xdr:to>
      <xdr:col>107</xdr:col>
      <xdr:colOff>50800</xdr:colOff>
      <xdr:row>103</xdr:row>
      <xdr:rowOff>19050</xdr:rowOff>
    </xdr:to>
    <xdr:cxnSp macro="">
      <xdr:nvCxnSpPr>
        <xdr:cNvPr id="933" name="直線コネクタ 932">
          <a:extLst>
            <a:ext uri="{FF2B5EF4-FFF2-40B4-BE49-F238E27FC236}">
              <a16:creationId xmlns:a16="http://schemas.microsoft.com/office/drawing/2014/main" id="{710EA28A-69E8-40C5-B905-60CC34862FA1}"/>
            </a:ext>
          </a:extLst>
        </xdr:cNvPr>
        <xdr:cNvCxnSpPr/>
      </xdr:nvCxnSpPr>
      <xdr:spPr>
        <a:xfrm>
          <a:off x="19545300" y="175006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127000</xdr:rowOff>
    </xdr:from>
    <xdr:to>
      <xdr:col>98</xdr:col>
      <xdr:colOff>38100</xdr:colOff>
      <xdr:row>103</xdr:row>
      <xdr:rowOff>57150</xdr:rowOff>
    </xdr:to>
    <xdr:sp macro="" textlink="">
      <xdr:nvSpPr>
        <xdr:cNvPr id="934" name="楕円 933">
          <a:extLst>
            <a:ext uri="{FF2B5EF4-FFF2-40B4-BE49-F238E27FC236}">
              <a16:creationId xmlns:a16="http://schemas.microsoft.com/office/drawing/2014/main" id="{1BCF1B89-5488-41A3-A5FF-A1FA65A5EE06}"/>
            </a:ext>
          </a:extLst>
        </xdr:cNvPr>
        <xdr:cNvSpPr/>
      </xdr:nvSpPr>
      <xdr:spPr>
        <a:xfrm>
          <a:off x="18605500" y="1761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12700</xdr:rowOff>
    </xdr:from>
    <xdr:to>
      <xdr:col>102</xdr:col>
      <xdr:colOff>114300</xdr:colOff>
      <xdr:row>103</xdr:row>
      <xdr:rowOff>6350</xdr:rowOff>
    </xdr:to>
    <xdr:cxnSp macro="">
      <xdr:nvCxnSpPr>
        <xdr:cNvPr id="935" name="直線コネクタ 934">
          <a:extLst>
            <a:ext uri="{FF2B5EF4-FFF2-40B4-BE49-F238E27FC236}">
              <a16:creationId xmlns:a16="http://schemas.microsoft.com/office/drawing/2014/main" id="{57D34843-E795-449D-9BC6-7AF79CE7E436}"/>
            </a:ext>
          </a:extLst>
        </xdr:cNvPr>
        <xdr:cNvCxnSpPr/>
      </xdr:nvCxnSpPr>
      <xdr:spPr>
        <a:xfrm flipV="1">
          <a:off x="18656300" y="175006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41927</xdr:rowOff>
    </xdr:from>
    <xdr:ext cx="469744" cy="259045"/>
    <xdr:sp macro="" textlink="">
      <xdr:nvSpPr>
        <xdr:cNvPr id="936" name="n_1aveValue【公民館】&#10;一人当たり面積">
          <a:extLst>
            <a:ext uri="{FF2B5EF4-FFF2-40B4-BE49-F238E27FC236}">
              <a16:creationId xmlns:a16="http://schemas.microsoft.com/office/drawing/2014/main" id="{AAE24E2B-F992-4909-AB04-E6D27A46F9F1}"/>
            </a:ext>
          </a:extLst>
        </xdr:cNvPr>
        <xdr:cNvSpPr txBox="1"/>
      </xdr:nvSpPr>
      <xdr:spPr>
        <a:xfrm>
          <a:off x="21075727" y="182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41927</xdr:rowOff>
    </xdr:from>
    <xdr:ext cx="469744" cy="259045"/>
    <xdr:sp macro="" textlink="">
      <xdr:nvSpPr>
        <xdr:cNvPr id="937" name="n_2aveValue【公民館】&#10;一人当たり面積">
          <a:extLst>
            <a:ext uri="{FF2B5EF4-FFF2-40B4-BE49-F238E27FC236}">
              <a16:creationId xmlns:a16="http://schemas.microsoft.com/office/drawing/2014/main" id="{21EC19E0-82C6-458B-8B4D-80620B1E01F3}"/>
            </a:ext>
          </a:extLst>
        </xdr:cNvPr>
        <xdr:cNvSpPr txBox="1"/>
      </xdr:nvSpPr>
      <xdr:spPr>
        <a:xfrm>
          <a:off x="20199427" y="182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29227</xdr:rowOff>
    </xdr:from>
    <xdr:ext cx="469744" cy="259045"/>
    <xdr:sp macro="" textlink="">
      <xdr:nvSpPr>
        <xdr:cNvPr id="938" name="n_3aveValue【公民館】&#10;一人当たり面積">
          <a:extLst>
            <a:ext uri="{FF2B5EF4-FFF2-40B4-BE49-F238E27FC236}">
              <a16:creationId xmlns:a16="http://schemas.microsoft.com/office/drawing/2014/main" id="{FD259024-FAA4-4AF6-BBAA-C2737666E801}"/>
            </a:ext>
          </a:extLst>
        </xdr:cNvPr>
        <xdr:cNvSpPr txBox="1"/>
      </xdr:nvSpPr>
      <xdr:spPr>
        <a:xfrm>
          <a:off x="19310427" y="1820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41927</xdr:rowOff>
    </xdr:from>
    <xdr:ext cx="469744" cy="259045"/>
    <xdr:sp macro="" textlink="">
      <xdr:nvSpPr>
        <xdr:cNvPr id="939" name="n_4aveValue【公民館】&#10;一人当たり面積">
          <a:extLst>
            <a:ext uri="{FF2B5EF4-FFF2-40B4-BE49-F238E27FC236}">
              <a16:creationId xmlns:a16="http://schemas.microsoft.com/office/drawing/2014/main" id="{DEE63454-0765-4967-B4AD-D8BA8DBC85B0}"/>
            </a:ext>
          </a:extLst>
        </xdr:cNvPr>
        <xdr:cNvSpPr txBox="1"/>
      </xdr:nvSpPr>
      <xdr:spPr>
        <a:xfrm>
          <a:off x="18421427" y="182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86377</xdr:rowOff>
    </xdr:from>
    <xdr:ext cx="469744" cy="259045"/>
    <xdr:sp macro="" textlink="">
      <xdr:nvSpPr>
        <xdr:cNvPr id="940" name="n_1mainValue【公民館】&#10;一人当たり面積">
          <a:extLst>
            <a:ext uri="{FF2B5EF4-FFF2-40B4-BE49-F238E27FC236}">
              <a16:creationId xmlns:a16="http://schemas.microsoft.com/office/drawing/2014/main" id="{7FD0FDA5-6702-4265-8A24-56BBD2BE4038}"/>
            </a:ext>
          </a:extLst>
        </xdr:cNvPr>
        <xdr:cNvSpPr txBox="1"/>
      </xdr:nvSpPr>
      <xdr:spPr>
        <a:xfrm>
          <a:off x="21075727" y="1740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86377</xdr:rowOff>
    </xdr:from>
    <xdr:ext cx="469744" cy="259045"/>
    <xdr:sp macro="" textlink="">
      <xdr:nvSpPr>
        <xdr:cNvPr id="941" name="n_2mainValue【公民館】&#10;一人当たり面積">
          <a:extLst>
            <a:ext uri="{FF2B5EF4-FFF2-40B4-BE49-F238E27FC236}">
              <a16:creationId xmlns:a16="http://schemas.microsoft.com/office/drawing/2014/main" id="{955052CD-92EA-4460-9E9E-7393A84FE74B}"/>
            </a:ext>
          </a:extLst>
        </xdr:cNvPr>
        <xdr:cNvSpPr txBox="1"/>
      </xdr:nvSpPr>
      <xdr:spPr>
        <a:xfrm>
          <a:off x="20199427" y="1740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80027</xdr:rowOff>
    </xdr:from>
    <xdr:ext cx="469744" cy="259045"/>
    <xdr:sp macro="" textlink="">
      <xdr:nvSpPr>
        <xdr:cNvPr id="942" name="n_3mainValue【公民館】&#10;一人当たり面積">
          <a:extLst>
            <a:ext uri="{FF2B5EF4-FFF2-40B4-BE49-F238E27FC236}">
              <a16:creationId xmlns:a16="http://schemas.microsoft.com/office/drawing/2014/main" id="{FF38E8D9-97D6-4E7B-8EC6-F75DAFFB0045}"/>
            </a:ext>
          </a:extLst>
        </xdr:cNvPr>
        <xdr:cNvSpPr txBox="1"/>
      </xdr:nvSpPr>
      <xdr:spPr>
        <a:xfrm>
          <a:off x="19310427" y="1722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73677</xdr:rowOff>
    </xdr:from>
    <xdr:ext cx="469744" cy="259045"/>
    <xdr:sp macro="" textlink="">
      <xdr:nvSpPr>
        <xdr:cNvPr id="943" name="n_4mainValue【公民館】&#10;一人当たり面積">
          <a:extLst>
            <a:ext uri="{FF2B5EF4-FFF2-40B4-BE49-F238E27FC236}">
              <a16:creationId xmlns:a16="http://schemas.microsoft.com/office/drawing/2014/main" id="{DBA39278-48FC-4818-9CA7-44CC4F1CEE18}"/>
            </a:ext>
          </a:extLst>
        </xdr:cNvPr>
        <xdr:cNvSpPr txBox="1"/>
      </xdr:nvSpPr>
      <xdr:spPr>
        <a:xfrm>
          <a:off x="18421427" y="1739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4" name="正方形/長方形 943">
          <a:extLst>
            <a:ext uri="{FF2B5EF4-FFF2-40B4-BE49-F238E27FC236}">
              <a16:creationId xmlns:a16="http://schemas.microsoft.com/office/drawing/2014/main" id="{2F4FE850-7298-4A53-811C-EB01381FA74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5" name="正方形/長方形 944">
          <a:extLst>
            <a:ext uri="{FF2B5EF4-FFF2-40B4-BE49-F238E27FC236}">
              <a16:creationId xmlns:a16="http://schemas.microsoft.com/office/drawing/2014/main" id="{8E808686-F30C-4F35-A034-58BD948D913E}"/>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6" name="テキスト ボックス 945">
          <a:extLst>
            <a:ext uri="{FF2B5EF4-FFF2-40B4-BE49-F238E27FC236}">
              <a16:creationId xmlns:a16="http://schemas.microsoft.com/office/drawing/2014/main" id="{C15A4B30-2332-4412-BCD7-7A4B63ABA35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高度経済成長期に当たる昭和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年代から政令指定都市移行前後の昭和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年代にかけ集中整備した公共施設が耐用年数を迎えつつあることから、</a:t>
          </a:r>
          <a:r>
            <a:rPr kumimoji="1" lang="ja-JP" altLang="en-US" sz="1300">
              <a:solidFill>
                <a:schemeClr val="tx1"/>
              </a:solidFill>
              <a:latin typeface="ＭＳ Ｐゴシック" panose="020B0600070205080204" pitchFamily="50" charset="-128"/>
              <a:ea typeface="ＭＳ Ｐゴシック" panose="020B0600070205080204" pitchFamily="50" charset="-128"/>
            </a:rPr>
            <a:t>令和</a:t>
          </a:r>
          <a:r>
            <a:rPr kumimoji="1" lang="en-US" altLang="ja-JP" sz="1300">
              <a:solidFill>
                <a:schemeClr val="tx1"/>
              </a:solidFill>
              <a:latin typeface="ＭＳ Ｐゴシック" panose="020B0600070205080204" pitchFamily="50" charset="-128"/>
              <a:ea typeface="ＭＳ Ｐゴシック" panose="020B0600070205080204" pitchFamily="50" charset="-128"/>
            </a:rPr>
            <a:t>4</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年度の</a:t>
          </a:r>
          <a:r>
            <a:rPr kumimoji="1" lang="ja-JP" altLang="en-US" sz="1300">
              <a:latin typeface="ＭＳ Ｐゴシック" panose="020B0600070205080204" pitchFamily="50" charset="-128"/>
              <a:ea typeface="ＭＳ Ｐゴシック" panose="020B0600070205080204" pitchFamily="50" charset="-128"/>
            </a:rPr>
            <a:t>有形固定資産減価償却率は全国平均や類似団体より高い水準にあるが、この中でも特に有形固定資産減価償却率が類似団体内平均値よりも高く、</a:t>
          </a:r>
          <a:r>
            <a:rPr kumimoji="1" lang="en-US" altLang="ja-JP" sz="1300">
              <a:latin typeface="ＭＳ Ｐゴシック" panose="020B0600070205080204" pitchFamily="50" charset="-128"/>
              <a:ea typeface="ＭＳ Ｐゴシック" panose="020B0600070205080204" pitchFamily="50" charset="-128"/>
            </a:rPr>
            <a:t>65</a:t>
          </a:r>
          <a:r>
            <a:rPr kumimoji="1" lang="ja-JP" altLang="en-US" sz="1300">
              <a:latin typeface="ＭＳ Ｐゴシック" panose="020B0600070205080204" pitchFamily="50" charset="-128"/>
              <a:ea typeface="ＭＳ Ｐゴシック" panose="020B0600070205080204" pitchFamily="50" charset="-128"/>
            </a:rPr>
            <a:t>％を超えているものは、橋りょう・トンネル、公営住宅、認定こども園・幼稚園・保育所、学校施設となっている。このうち、橋りょう・トンネルについては、いずれも個別施設計画を策定済であり、計画的な維持保全に取り組むことで、維持保全費用の縮減と長寿命化に努めている。公営住宅につい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月に策定した「広島市市営住宅マネジメント計画・推進プラン編」に基づき、計画的に再編・集約化や維持保全を進めていく。認定こども園・保育所については、私立保育園等の運営継続意思や私立幼稚園の認定こども園化等の意向を十分踏まえた上で提供区域ごとの方針を決定していき、需要が定員を下回る地域では公立保育園の定員削減を進め、さらに需要の減少が進行した場合には待機児童の発生しない範囲で統廃合を進めていく。幼稚園については、公立幼稚園が所在する地域ごとの私立幼稚園を含めた需給状況や少人数化による教育面の課題解消などを考慮しつつ、関係団体とも協議を行いながら統廃合を進めていく。学校施設については、令和 </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月に策定した「広島市学校施設長寿命化計画」に基づき、計画的に維持保全等を進めていく。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FBACB67-ABCA-4181-8B49-BF647F86149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574B1E9-4477-4A0A-B0C5-BA0C9FDA2C7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CF5C088-0477-4DC9-BA03-777465CC1CB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2403CF7-2B5E-4F3B-B6AE-6E3D4F6827E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広島県広島市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37ABFAD-CD03-40F2-8661-434D4AB9D8A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5FF2BBD-FD28-46E3-9C82-2FB4E364B74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08CEC52-77A8-43AA-8A02-B796BC1EBAF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A8249D2-47AB-4BFC-BF9E-951DF3538CA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FAC5AD0-EF30-4189-AD4A-91DDF0F148E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A285C3D-4DFA-47D5-8C7C-B5214B3238B4}"/>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1,184,731
1,164,745
906.69
710,147,785
705,188,318
2,951,994
342,971,969
1,116,204,480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227F2FC-4C6A-434B-B57D-D7CC6D21605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56A1371-C9E8-4C58-88F5-AE20A53D0FC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4C535F6-1965-4255-96C9-C104250C41E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164.8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21406DF-7C77-4772-8205-A6D364C5CE4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CE6839C-7AD5-4384-9CB0-6CF4AACD95A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E9FBE156-FFC2-4FFF-847A-AFA5CBE7CB4D}"/>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FC4CC2-C9DA-4FC6-933B-31BE1F40019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D47F7AB-E7C9-4BEA-A15F-D83BB4864BE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DF5843A-C7E4-4FA8-ADC0-D193D44373D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55601AF-E149-42D2-A320-1569F365182D}"/>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3E4E39F-7BE1-480C-8AE8-C68E807B1F2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BFF5931-2B7A-49FC-A57F-25BE902D05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38A86BF-ADC8-468F-9B86-79F06F80F67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32C2F33-2E14-495A-B914-36403AFA5A92}"/>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8CEEEE2-6F98-4B30-B070-810EA1DA178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C6DAD8E-284C-4EB0-A90D-5444A842CC4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83C41BD-2824-4327-8673-BAD65E7FDBA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74B0C6A-DEE7-48DF-90B4-2CB1F6C4A585}"/>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AEA9A08-7C19-4F04-9213-3D219489750D}"/>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6218E239-F12F-4321-8708-84E020DA01DA}"/>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338233A-31D2-49C6-999F-41B4994F5B22}"/>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F14CA3E-F416-4DB5-9058-0C3592B8E30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F75B2C6-B5F5-4F18-9510-4689E2A1CE2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05BD5C8-6BE0-45CD-A836-CBFF081206E7}"/>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4679497-4519-4EB0-9D11-D2C57EE88E19}"/>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64C86A7D-7EE6-46F3-9113-AD7580A304F4}"/>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17EDBDA-EB5D-4044-844E-654967A4F742}"/>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FCB46EA-DE4B-4EFC-8A9C-24ADA5B94A32}"/>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7596552-5E1C-4D45-8CE0-AC0D0CE02DEE}"/>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44AA4A8-234D-48E3-85C2-F0EB1637057A}"/>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7AB0504F-F6E4-4C5C-817C-9094ECFEA7CF}"/>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DA1A4B21-67E5-4AA2-9A2A-FEE32A81367F}"/>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D79DF028-4CE1-4F2E-B901-3A58CE780346}"/>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1498543D-9DA3-4473-825B-E342EB4D93CB}"/>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1663B10-14BB-4DDA-A6D0-8D24F234E83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714E3580-F1FE-4CAF-BA78-FCD893D238FF}"/>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FB13302F-0709-41EA-8632-DE472A49B4EA}"/>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E2EF50A0-4F63-4C91-BCB7-B27B366ACB9D}"/>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29C337F1-D785-4B4C-8547-21B18F8A8C7A}"/>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7F7E61F8-0522-4AD2-BFCD-2E30B65FF056}"/>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9FEE982E-B9B2-463E-B97A-646DCCA96ECC}"/>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1D57775E-5052-472C-A6CD-62E243B2E8BC}"/>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36570A31-2E57-4E15-9A4A-C230F7704482}"/>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a:extLst>
            <a:ext uri="{FF2B5EF4-FFF2-40B4-BE49-F238E27FC236}">
              <a16:creationId xmlns:a16="http://schemas.microsoft.com/office/drawing/2014/main" id="{921A9BD2-A2DB-4705-B7AF-0FD495A8CEB3}"/>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7EBA8A5F-9DAE-47B7-893A-894D3E8D8C7C}"/>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49530</xdr:rowOff>
    </xdr:from>
    <xdr:to>
      <xdr:col>24</xdr:col>
      <xdr:colOff>62865</xdr:colOff>
      <xdr:row>40</xdr:row>
      <xdr:rowOff>137160</xdr:rowOff>
    </xdr:to>
    <xdr:cxnSp macro="">
      <xdr:nvCxnSpPr>
        <xdr:cNvPr id="57" name="直線コネクタ 56">
          <a:extLst>
            <a:ext uri="{FF2B5EF4-FFF2-40B4-BE49-F238E27FC236}">
              <a16:creationId xmlns:a16="http://schemas.microsoft.com/office/drawing/2014/main" id="{3C9FED3E-A755-46F9-B5FD-8A0B31EDACB8}"/>
            </a:ext>
          </a:extLst>
        </xdr:cNvPr>
        <xdr:cNvCxnSpPr/>
      </xdr:nvCxnSpPr>
      <xdr:spPr>
        <a:xfrm flipV="1">
          <a:off x="4634865" y="570738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140987</xdr:rowOff>
    </xdr:from>
    <xdr:ext cx="405111" cy="259045"/>
    <xdr:sp macro="" textlink="">
      <xdr:nvSpPr>
        <xdr:cNvPr id="58" name="【図書館】&#10;有形固定資産減価償却率最小値テキスト">
          <a:extLst>
            <a:ext uri="{FF2B5EF4-FFF2-40B4-BE49-F238E27FC236}">
              <a16:creationId xmlns:a16="http://schemas.microsoft.com/office/drawing/2014/main" id="{2E327839-5D0E-4869-AC5B-FE63EDC4B9F3}"/>
            </a:ext>
          </a:extLst>
        </xdr:cNvPr>
        <xdr:cNvSpPr txBox="1"/>
      </xdr:nvSpPr>
      <xdr:spPr>
        <a:xfrm>
          <a:off x="4673600" y="699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137160</xdr:rowOff>
    </xdr:from>
    <xdr:to>
      <xdr:col>24</xdr:col>
      <xdr:colOff>152400</xdr:colOff>
      <xdr:row>40</xdr:row>
      <xdr:rowOff>137160</xdr:rowOff>
    </xdr:to>
    <xdr:cxnSp macro="">
      <xdr:nvCxnSpPr>
        <xdr:cNvPr id="59" name="直線コネクタ 58">
          <a:extLst>
            <a:ext uri="{FF2B5EF4-FFF2-40B4-BE49-F238E27FC236}">
              <a16:creationId xmlns:a16="http://schemas.microsoft.com/office/drawing/2014/main" id="{7988DC91-0A9C-483B-8067-548C64060FB4}"/>
            </a:ext>
          </a:extLst>
        </xdr:cNvPr>
        <xdr:cNvCxnSpPr/>
      </xdr:nvCxnSpPr>
      <xdr:spPr>
        <a:xfrm>
          <a:off x="4546600" y="699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167657</xdr:rowOff>
    </xdr:from>
    <xdr:ext cx="405111" cy="259045"/>
    <xdr:sp macro="" textlink="">
      <xdr:nvSpPr>
        <xdr:cNvPr id="60" name="【図書館】&#10;有形固定資産減価償却率最大値テキスト">
          <a:extLst>
            <a:ext uri="{FF2B5EF4-FFF2-40B4-BE49-F238E27FC236}">
              <a16:creationId xmlns:a16="http://schemas.microsoft.com/office/drawing/2014/main" id="{00C1FCCA-189E-49E6-BF8E-E3298ABB9E70}"/>
            </a:ext>
          </a:extLst>
        </xdr:cNvPr>
        <xdr:cNvSpPr txBox="1"/>
      </xdr:nvSpPr>
      <xdr:spPr>
        <a:xfrm>
          <a:off x="4673600" y="548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49530</xdr:rowOff>
    </xdr:from>
    <xdr:to>
      <xdr:col>24</xdr:col>
      <xdr:colOff>152400</xdr:colOff>
      <xdr:row>33</xdr:row>
      <xdr:rowOff>49530</xdr:rowOff>
    </xdr:to>
    <xdr:cxnSp macro="">
      <xdr:nvCxnSpPr>
        <xdr:cNvPr id="61" name="直線コネクタ 60">
          <a:extLst>
            <a:ext uri="{FF2B5EF4-FFF2-40B4-BE49-F238E27FC236}">
              <a16:creationId xmlns:a16="http://schemas.microsoft.com/office/drawing/2014/main" id="{06D248D5-580A-47C8-BF83-D4C4136EB956}"/>
            </a:ext>
          </a:extLst>
        </xdr:cNvPr>
        <xdr:cNvCxnSpPr/>
      </xdr:nvCxnSpPr>
      <xdr:spPr>
        <a:xfrm>
          <a:off x="4546600" y="570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13987</xdr:rowOff>
    </xdr:from>
    <xdr:ext cx="405111" cy="259045"/>
    <xdr:sp macro="" textlink="">
      <xdr:nvSpPr>
        <xdr:cNvPr id="62" name="【図書館】&#10;有形固定資産減価償却率平均値テキスト">
          <a:extLst>
            <a:ext uri="{FF2B5EF4-FFF2-40B4-BE49-F238E27FC236}">
              <a16:creationId xmlns:a16="http://schemas.microsoft.com/office/drawing/2014/main" id="{D87AE823-2573-46C2-A787-DAA880DE4422}"/>
            </a:ext>
          </a:extLst>
        </xdr:cNvPr>
        <xdr:cNvSpPr txBox="1"/>
      </xdr:nvSpPr>
      <xdr:spPr>
        <a:xfrm>
          <a:off x="4673600" y="60147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162560</xdr:rowOff>
    </xdr:from>
    <xdr:to>
      <xdr:col>24</xdr:col>
      <xdr:colOff>114300</xdr:colOff>
      <xdr:row>36</xdr:row>
      <xdr:rowOff>92710</xdr:rowOff>
    </xdr:to>
    <xdr:sp macro="" textlink="">
      <xdr:nvSpPr>
        <xdr:cNvPr id="63" name="フローチャート: 判断 62">
          <a:extLst>
            <a:ext uri="{FF2B5EF4-FFF2-40B4-BE49-F238E27FC236}">
              <a16:creationId xmlns:a16="http://schemas.microsoft.com/office/drawing/2014/main" id="{2D4014FB-176C-4CE3-93BF-8066C4D40625}"/>
            </a:ext>
          </a:extLst>
        </xdr:cNvPr>
        <xdr:cNvSpPr/>
      </xdr:nvSpPr>
      <xdr:spPr>
        <a:xfrm>
          <a:off x="4584700" y="616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97790</xdr:rowOff>
    </xdr:from>
    <xdr:to>
      <xdr:col>20</xdr:col>
      <xdr:colOff>38100</xdr:colOff>
      <xdr:row>36</xdr:row>
      <xdr:rowOff>27940</xdr:rowOff>
    </xdr:to>
    <xdr:sp macro="" textlink="">
      <xdr:nvSpPr>
        <xdr:cNvPr id="64" name="フローチャート: 判断 63">
          <a:extLst>
            <a:ext uri="{FF2B5EF4-FFF2-40B4-BE49-F238E27FC236}">
              <a16:creationId xmlns:a16="http://schemas.microsoft.com/office/drawing/2014/main" id="{5D877CF3-9F3F-455F-970D-A3A77B70388F}"/>
            </a:ext>
          </a:extLst>
        </xdr:cNvPr>
        <xdr:cNvSpPr/>
      </xdr:nvSpPr>
      <xdr:spPr>
        <a:xfrm>
          <a:off x="3746500" y="609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48260</xdr:rowOff>
    </xdr:from>
    <xdr:to>
      <xdr:col>15</xdr:col>
      <xdr:colOff>101600</xdr:colOff>
      <xdr:row>35</xdr:row>
      <xdr:rowOff>149860</xdr:rowOff>
    </xdr:to>
    <xdr:sp macro="" textlink="">
      <xdr:nvSpPr>
        <xdr:cNvPr id="65" name="フローチャート: 判断 64">
          <a:extLst>
            <a:ext uri="{FF2B5EF4-FFF2-40B4-BE49-F238E27FC236}">
              <a16:creationId xmlns:a16="http://schemas.microsoft.com/office/drawing/2014/main" id="{251500E0-CF4A-4A5E-93C8-3DC7DF0E7BB8}"/>
            </a:ext>
          </a:extLst>
        </xdr:cNvPr>
        <xdr:cNvSpPr/>
      </xdr:nvSpPr>
      <xdr:spPr>
        <a:xfrm>
          <a:off x="2857500" y="6049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34</xdr:row>
      <xdr:rowOff>124460</xdr:rowOff>
    </xdr:from>
    <xdr:to>
      <xdr:col>10</xdr:col>
      <xdr:colOff>165100</xdr:colOff>
      <xdr:row>35</xdr:row>
      <xdr:rowOff>54610</xdr:rowOff>
    </xdr:to>
    <xdr:sp macro="" textlink="">
      <xdr:nvSpPr>
        <xdr:cNvPr id="66" name="フローチャート: 判断 65">
          <a:extLst>
            <a:ext uri="{FF2B5EF4-FFF2-40B4-BE49-F238E27FC236}">
              <a16:creationId xmlns:a16="http://schemas.microsoft.com/office/drawing/2014/main" id="{1CEE834F-3A72-4372-84F7-14CE3ED5E754}"/>
            </a:ext>
          </a:extLst>
        </xdr:cNvPr>
        <xdr:cNvSpPr/>
      </xdr:nvSpPr>
      <xdr:spPr>
        <a:xfrm>
          <a:off x="1968500" y="595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34</xdr:row>
      <xdr:rowOff>67310</xdr:rowOff>
    </xdr:from>
    <xdr:to>
      <xdr:col>6</xdr:col>
      <xdr:colOff>38100</xdr:colOff>
      <xdr:row>34</xdr:row>
      <xdr:rowOff>168910</xdr:rowOff>
    </xdr:to>
    <xdr:sp macro="" textlink="">
      <xdr:nvSpPr>
        <xdr:cNvPr id="67" name="フローチャート: 判断 66">
          <a:extLst>
            <a:ext uri="{FF2B5EF4-FFF2-40B4-BE49-F238E27FC236}">
              <a16:creationId xmlns:a16="http://schemas.microsoft.com/office/drawing/2014/main" id="{ECCA42A8-976B-4E64-8073-6B311769A663}"/>
            </a:ext>
          </a:extLst>
        </xdr:cNvPr>
        <xdr:cNvSpPr/>
      </xdr:nvSpPr>
      <xdr:spPr>
        <a:xfrm>
          <a:off x="1079500" y="589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3F2BC472-BD2B-4189-A651-6E163C6B2ACF}"/>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CD7F584-FB28-4AD4-88A8-96DEFCF386BF}"/>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B87374D-367A-4694-B264-77055E92D752}"/>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8902A852-6C0F-491A-8D7A-9F06EC44A06E}"/>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1138D514-74A3-45BB-8561-708FEF3C7925}"/>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86360</xdr:rowOff>
    </xdr:from>
    <xdr:to>
      <xdr:col>24</xdr:col>
      <xdr:colOff>114300</xdr:colOff>
      <xdr:row>41</xdr:row>
      <xdr:rowOff>16510</xdr:rowOff>
    </xdr:to>
    <xdr:sp macro="" textlink="">
      <xdr:nvSpPr>
        <xdr:cNvPr id="73" name="楕円 72">
          <a:extLst>
            <a:ext uri="{FF2B5EF4-FFF2-40B4-BE49-F238E27FC236}">
              <a16:creationId xmlns:a16="http://schemas.microsoft.com/office/drawing/2014/main" id="{121E54BF-A597-4AEC-8A56-926E9714EE0C}"/>
            </a:ext>
          </a:extLst>
        </xdr:cNvPr>
        <xdr:cNvSpPr/>
      </xdr:nvSpPr>
      <xdr:spPr>
        <a:xfrm>
          <a:off x="4584700" y="694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1287</xdr:rowOff>
    </xdr:from>
    <xdr:ext cx="405111" cy="259045"/>
    <xdr:sp macro="" textlink="">
      <xdr:nvSpPr>
        <xdr:cNvPr id="74" name="【図書館】&#10;有形固定資産減価償却率該当値テキスト">
          <a:extLst>
            <a:ext uri="{FF2B5EF4-FFF2-40B4-BE49-F238E27FC236}">
              <a16:creationId xmlns:a16="http://schemas.microsoft.com/office/drawing/2014/main" id="{568CD10F-6F8E-4F4B-97D1-5178FE00FF5C}"/>
            </a:ext>
          </a:extLst>
        </xdr:cNvPr>
        <xdr:cNvSpPr txBox="1"/>
      </xdr:nvSpPr>
      <xdr:spPr>
        <a:xfrm>
          <a:off x="4673600" y="685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6350</xdr:rowOff>
    </xdr:from>
    <xdr:to>
      <xdr:col>20</xdr:col>
      <xdr:colOff>38100</xdr:colOff>
      <xdr:row>40</xdr:row>
      <xdr:rowOff>107950</xdr:rowOff>
    </xdr:to>
    <xdr:sp macro="" textlink="">
      <xdr:nvSpPr>
        <xdr:cNvPr id="75" name="楕円 74">
          <a:extLst>
            <a:ext uri="{FF2B5EF4-FFF2-40B4-BE49-F238E27FC236}">
              <a16:creationId xmlns:a16="http://schemas.microsoft.com/office/drawing/2014/main" id="{73331A3C-31D3-4EF6-8196-CB834C92857E}"/>
            </a:ext>
          </a:extLst>
        </xdr:cNvPr>
        <xdr:cNvSpPr/>
      </xdr:nvSpPr>
      <xdr:spPr>
        <a:xfrm>
          <a:off x="3746500" y="686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57150</xdr:rowOff>
    </xdr:from>
    <xdr:to>
      <xdr:col>24</xdr:col>
      <xdr:colOff>63500</xdr:colOff>
      <xdr:row>40</xdr:row>
      <xdr:rowOff>137160</xdr:rowOff>
    </xdr:to>
    <xdr:cxnSp macro="">
      <xdr:nvCxnSpPr>
        <xdr:cNvPr id="76" name="直線コネクタ 75">
          <a:extLst>
            <a:ext uri="{FF2B5EF4-FFF2-40B4-BE49-F238E27FC236}">
              <a16:creationId xmlns:a16="http://schemas.microsoft.com/office/drawing/2014/main" id="{DECD9015-C450-4F41-BADC-D561E857D538}"/>
            </a:ext>
          </a:extLst>
        </xdr:cNvPr>
        <xdr:cNvCxnSpPr/>
      </xdr:nvCxnSpPr>
      <xdr:spPr>
        <a:xfrm>
          <a:off x="3797300" y="691515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97790</xdr:rowOff>
    </xdr:from>
    <xdr:to>
      <xdr:col>15</xdr:col>
      <xdr:colOff>101600</xdr:colOff>
      <xdr:row>40</xdr:row>
      <xdr:rowOff>27940</xdr:rowOff>
    </xdr:to>
    <xdr:sp macro="" textlink="">
      <xdr:nvSpPr>
        <xdr:cNvPr id="77" name="楕円 76">
          <a:extLst>
            <a:ext uri="{FF2B5EF4-FFF2-40B4-BE49-F238E27FC236}">
              <a16:creationId xmlns:a16="http://schemas.microsoft.com/office/drawing/2014/main" id="{35179C2E-7595-4603-B5F3-AD827C17F606}"/>
            </a:ext>
          </a:extLst>
        </xdr:cNvPr>
        <xdr:cNvSpPr/>
      </xdr:nvSpPr>
      <xdr:spPr>
        <a:xfrm>
          <a:off x="2857500" y="678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148590</xdr:rowOff>
    </xdr:from>
    <xdr:to>
      <xdr:col>19</xdr:col>
      <xdr:colOff>177800</xdr:colOff>
      <xdr:row>40</xdr:row>
      <xdr:rowOff>57150</xdr:rowOff>
    </xdr:to>
    <xdr:cxnSp macro="">
      <xdr:nvCxnSpPr>
        <xdr:cNvPr id="78" name="直線コネクタ 77">
          <a:extLst>
            <a:ext uri="{FF2B5EF4-FFF2-40B4-BE49-F238E27FC236}">
              <a16:creationId xmlns:a16="http://schemas.microsoft.com/office/drawing/2014/main" id="{76014D02-9B19-40CA-BE22-96553974CCEB}"/>
            </a:ext>
          </a:extLst>
        </xdr:cNvPr>
        <xdr:cNvCxnSpPr/>
      </xdr:nvCxnSpPr>
      <xdr:spPr>
        <a:xfrm>
          <a:off x="2908300" y="683514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17780</xdr:rowOff>
    </xdr:from>
    <xdr:to>
      <xdr:col>10</xdr:col>
      <xdr:colOff>165100</xdr:colOff>
      <xdr:row>39</xdr:row>
      <xdr:rowOff>119380</xdr:rowOff>
    </xdr:to>
    <xdr:sp macro="" textlink="">
      <xdr:nvSpPr>
        <xdr:cNvPr id="79" name="楕円 78">
          <a:extLst>
            <a:ext uri="{FF2B5EF4-FFF2-40B4-BE49-F238E27FC236}">
              <a16:creationId xmlns:a16="http://schemas.microsoft.com/office/drawing/2014/main" id="{C3699E16-7345-449B-BF85-021BF7C2A2AC}"/>
            </a:ext>
          </a:extLst>
        </xdr:cNvPr>
        <xdr:cNvSpPr/>
      </xdr:nvSpPr>
      <xdr:spPr>
        <a:xfrm>
          <a:off x="1968500" y="670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68580</xdr:rowOff>
    </xdr:from>
    <xdr:to>
      <xdr:col>15</xdr:col>
      <xdr:colOff>50800</xdr:colOff>
      <xdr:row>39</xdr:row>
      <xdr:rowOff>148590</xdr:rowOff>
    </xdr:to>
    <xdr:cxnSp macro="">
      <xdr:nvCxnSpPr>
        <xdr:cNvPr id="80" name="直線コネクタ 79">
          <a:extLst>
            <a:ext uri="{FF2B5EF4-FFF2-40B4-BE49-F238E27FC236}">
              <a16:creationId xmlns:a16="http://schemas.microsoft.com/office/drawing/2014/main" id="{16420BB1-F54E-4FE7-BD32-A1E71AEE3F62}"/>
            </a:ext>
          </a:extLst>
        </xdr:cNvPr>
        <xdr:cNvCxnSpPr/>
      </xdr:nvCxnSpPr>
      <xdr:spPr>
        <a:xfrm>
          <a:off x="2019300" y="675513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113030</xdr:rowOff>
    </xdr:from>
    <xdr:to>
      <xdr:col>6</xdr:col>
      <xdr:colOff>38100</xdr:colOff>
      <xdr:row>39</xdr:row>
      <xdr:rowOff>43180</xdr:rowOff>
    </xdr:to>
    <xdr:sp macro="" textlink="">
      <xdr:nvSpPr>
        <xdr:cNvPr id="81" name="楕円 80">
          <a:extLst>
            <a:ext uri="{FF2B5EF4-FFF2-40B4-BE49-F238E27FC236}">
              <a16:creationId xmlns:a16="http://schemas.microsoft.com/office/drawing/2014/main" id="{0E86BAF3-7458-47DC-8304-70F80DEB0FED}"/>
            </a:ext>
          </a:extLst>
        </xdr:cNvPr>
        <xdr:cNvSpPr/>
      </xdr:nvSpPr>
      <xdr:spPr>
        <a:xfrm>
          <a:off x="1079500" y="662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163830</xdr:rowOff>
    </xdr:from>
    <xdr:to>
      <xdr:col>10</xdr:col>
      <xdr:colOff>114300</xdr:colOff>
      <xdr:row>39</xdr:row>
      <xdr:rowOff>68580</xdr:rowOff>
    </xdr:to>
    <xdr:cxnSp macro="">
      <xdr:nvCxnSpPr>
        <xdr:cNvPr id="82" name="直線コネクタ 81">
          <a:extLst>
            <a:ext uri="{FF2B5EF4-FFF2-40B4-BE49-F238E27FC236}">
              <a16:creationId xmlns:a16="http://schemas.microsoft.com/office/drawing/2014/main" id="{05ACB588-87FE-4115-ABC2-BA3088749828}"/>
            </a:ext>
          </a:extLst>
        </xdr:cNvPr>
        <xdr:cNvCxnSpPr/>
      </xdr:nvCxnSpPr>
      <xdr:spPr>
        <a:xfrm>
          <a:off x="1130300" y="667893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44467</xdr:rowOff>
    </xdr:from>
    <xdr:ext cx="405111" cy="259045"/>
    <xdr:sp macro="" textlink="">
      <xdr:nvSpPr>
        <xdr:cNvPr id="83" name="n_1aveValue【図書館】&#10;有形固定資産減価償却率">
          <a:extLst>
            <a:ext uri="{FF2B5EF4-FFF2-40B4-BE49-F238E27FC236}">
              <a16:creationId xmlns:a16="http://schemas.microsoft.com/office/drawing/2014/main" id="{8B3499E9-9F9A-4E7D-B8B2-42F8D75E4940}"/>
            </a:ext>
          </a:extLst>
        </xdr:cNvPr>
        <xdr:cNvSpPr txBox="1"/>
      </xdr:nvSpPr>
      <xdr:spPr>
        <a:xfrm>
          <a:off x="3582044" y="587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166387</xdr:rowOff>
    </xdr:from>
    <xdr:ext cx="405111" cy="259045"/>
    <xdr:sp macro="" textlink="">
      <xdr:nvSpPr>
        <xdr:cNvPr id="84" name="n_2aveValue【図書館】&#10;有形固定資産減価償却率">
          <a:extLst>
            <a:ext uri="{FF2B5EF4-FFF2-40B4-BE49-F238E27FC236}">
              <a16:creationId xmlns:a16="http://schemas.microsoft.com/office/drawing/2014/main" id="{2194BD0D-B965-4E52-8EDD-51C2543E7162}"/>
            </a:ext>
          </a:extLst>
        </xdr:cNvPr>
        <xdr:cNvSpPr txBox="1"/>
      </xdr:nvSpPr>
      <xdr:spPr>
        <a:xfrm>
          <a:off x="2705744" y="582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71137</xdr:rowOff>
    </xdr:from>
    <xdr:ext cx="405111" cy="259045"/>
    <xdr:sp macro="" textlink="">
      <xdr:nvSpPr>
        <xdr:cNvPr id="85" name="n_3aveValue【図書館】&#10;有形固定資産減価償却率">
          <a:extLst>
            <a:ext uri="{FF2B5EF4-FFF2-40B4-BE49-F238E27FC236}">
              <a16:creationId xmlns:a16="http://schemas.microsoft.com/office/drawing/2014/main" id="{9CC16AD9-9AA2-4C5B-996F-54F812D300E3}"/>
            </a:ext>
          </a:extLst>
        </xdr:cNvPr>
        <xdr:cNvSpPr txBox="1"/>
      </xdr:nvSpPr>
      <xdr:spPr>
        <a:xfrm>
          <a:off x="1816744" y="572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13987</xdr:rowOff>
    </xdr:from>
    <xdr:ext cx="405111" cy="259045"/>
    <xdr:sp macro="" textlink="">
      <xdr:nvSpPr>
        <xdr:cNvPr id="86" name="n_4aveValue【図書館】&#10;有形固定資産減価償却率">
          <a:extLst>
            <a:ext uri="{FF2B5EF4-FFF2-40B4-BE49-F238E27FC236}">
              <a16:creationId xmlns:a16="http://schemas.microsoft.com/office/drawing/2014/main" id="{D4DC8B76-3E9B-4370-885F-6768DA60951C}"/>
            </a:ext>
          </a:extLst>
        </xdr:cNvPr>
        <xdr:cNvSpPr txBox="1"/>
      </xdr:nvSpPr>
      <xdr:spPr>
        <a:xfrm>
          <a:off x="927744" y="567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99077</xdr:rowOff>
    </xdr:from>
    <xdr:ext cx="405111" cy="259045"/>
    <xdr:sp macro="" textlink="">
      <xdr:nvSpPr>
        <xdr:cNvPr id="87" name="n_1mainValue【図書館】&#10;有形固定資産減価償却率">
          <a:extLst>
            <a:ext uri="{FF2B5EF4-FFF2-40B4-BE49-F238E27FC236}">
              <a16:creationId xmlns:a16="http://schemas.microsoft.com/office/drawing/2014/main" id="{C06CE6AE-1007-4483-8812-392E998F7104}"/>
            </a:ext>
          </a:extLst>
        </xdr:cNvPr>
        <xdr:cNvSpPr txBox="1"/>
      </xdr:nvSpPr>
      <xdr:spPr>
        <a:xfrm>
          <a:off x="3582044" y="695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19067</xdr:rowOff>
    </xdr:from>
    <xdr:ext cx="405111" cy="259045"/>
    <xdr:sp macro="" textlink="">
      <xdr:nvSpPr>
        <xdr:cNvPr id="88" name="n_2mainValue【図書館】&#10;有形固定資産減価償却率">
          <a:extLst>
            <a:ext uri="{FF2B5EF4-FFF2-40B4-BE49-F238E27FC236}">
              <a16:creationId xmlns:a16="http://schemas.microsoft.com/office/drawing/2014/main" id="{226D05DF-F397-4E70-8F38-DC7E5FCC635F}"/>
            </a:ext>
          </a:extLst>
        </xdr:cNvPr>
        <xdr:cNvSpPr txBox="1"/>
      </xdr:nvSpPr>
      <xdr:spPr>
        <a:xfrm>
          <a:off x="2705744" y="687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110507</xdr:rowOff>
    </xdr:from>
    <xdr:ext cx="405111" cy="259045"/>
    <xdr:sp macro="" textlink="">
      <xdr:nvSpPr>
        <xdr:cNvPr id="89" name="n_3mainValue【図書館】&#10;有形固定資産減価償却率">
          <a:extLst>
            <a:ext uri="{FF2B5EF4-FFF2-40B4-BE49-F238E27FC236}">
              <a16:creationId xmlns:a16="http://schemas.microsoft.com/office/drawing/2014/main" id="{2FCC97FC-087D-4F08-A701-6FF764555674}"/>
            </a:ext>
          </a:extLst>
        </xdr:cNvPr>
        <xdr:cNvSpPr txBox="1"/>
      </xdr:nvSpPr>
      <xdr:spPr>
        <a:xfrm>
          <a:off x="1816744" y="679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34307</xdr:rowOff>
    </xdr:from>
    <xdr:ext cx="405111" cy="259045"/>
    <xdr:sp macro="" textlink="">
      <xdr:nvSpPr>
        <xdr:cNvPr id="90" name="n_4mainValue【図書館】&#10;有形固定資産減価償却率">
          <a:extLst>
            <a:ext uri="{FF2B5EF4-FFF2-40B4-BE49-F238E27FC236}">
              <a16:creationId xmlns:a16="http://schemas.microsoft.com/office/drawing/2014/main" id="{E87EFC62-4B5A-4D1B-88C8-3C72CFA75E2F}"/>
            </a:ext>
          </a:extLst>
        </xdr:cNvPr>
        <xdr:cNvSpPr txBox="1"/>
      </xdr:nvSpPr>
      <xdr:spPr>
        <a:xfrm>
          <a:off x="927744" y="672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83DE21BB-948F-4349-BBEC-0FFF67D2B9D9}"/>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DEDEA801-C373-4332-9B9B-B1FAFEB7603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60BC0BF5-BADD-4539-8A60-73FAE6FB988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B4695027-BFD8-4A89-97C1-B4FCAF7A92B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D1518653-A369-43C7-BEB8-80E954F7F0B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F21397B4-6361-4E80-8574-4886253EEFE7}"/>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ABEB1C5B-9D1C-4BA6-8962-8E71231E604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F8FE48B3-5880-45B7-A739-5D48BB8BB858}"/>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066E73DE-514F-43B4-B827-6CA83BAA9D66}"/>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2A85F9E6-3DA3-4DD8-B36C-2B063400B882}"/>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1" name="テキスト ボックス 100">
          <a:extLst>
            <a:ext uri="{FF2B5EF4-FFF2-40B4-BE49-F238E27FC236}">
              <a16:creationId xmlns:a16="http://schemas.microsoft.com/office/drawing/2014/main" id="{032BA6CB-0777-43E6-A7D4-1853CAD71894}"/>
            </a:ext>
          </a:extLst>
        </xdr:cNvPr>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FDC48171-B3D1-42E0-B8C7-C1297AB295A5}"/>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19297A3D-B273-40A3-8D9A-424DE4E5D68D}"/>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5FA1AC4F-FC69-40DD-90EE-FC22CF2DD20F}"/>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311658BE-138C-4CC8-B844-FECFF1BF1DD5}"/>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A1010346-4207-4C90-BF31-9886132C40DC}"/>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48D854F5-28EF-4564-8A0B-0A8600261644}"/>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49567789-C906-4AE4-B565-FD41A995A694}"/>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DA820D95-3762-4A63-AF3D-08C1071E33AA}"/>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F3A28094-A61A-4FDE-A153-718BFBF336A2}"/>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BD554372-9C98-4C1F-865C-A6A762235461}"/>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F7AE0BDC-80F8-4CA2-A61B-51B41E23920F}"/>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9240A343-181A-4327-BDC7-59363DB6B784}"/>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6FED3090-E9BD-42D2-B716-D2BEB0E2DB9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0</xdr:rowOff>
    </xdr:from>
    <xdr:to>
      <xdr:col>54</xdr:col>
      <xdr:colOff>189865</xdr:colOff>
      <xdr:row>42</xdr:row>
      <xdr:rowOff>76200</xdr:rowOff>
    </xdr:to>
    <xdr:cxnSp macro="">
      <xdr:nvCxnSpPr>
        <xdr:cNvPr id="115" name="直線コネクタ 114">
          <a:extLst>
            <a:ext uri="{FF2B5EF4-FFF2-40B4-BE49-F238E27FC236}">
              <a16:creationId xmlns:a16="http://schemas.microsoft.com/office/drawing/2014/main" id="{F7B998AD-30D6-4519-91AA-6B221A6FE715}"/>
            </a:ext>
          </a:extLst>
        </xdr:cNvPr>
        <xdr:cNvCxnSpPr/>
      </xdr:nvCxnSpPr>
      <xdr:spPr>
        <a:xfrm flipV="1">
          <a:off x="10476865" y="58293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80027</xdr:rowOff>
    </xdr:from>
    <xdr:ext cx="469744" cy="259045"/>
    <xdr:sp macro="" textlink="">
      <xdr:nvSpPr>
        <xdr:cNvPr id="116" name="【図書館】&#10;一人当たり面積最小値テキスト">
          <a:extLst>
            <a:ext uri="{FF2B5EF4-FFF2-40B4-BE49-F238E27FC236}">
              <a16:creationId xmlns:a16="http://schemas.microsoft.com/office/drawing/2014/main" id="{0C944610-66B4-46CB-AD98-8FEEB9A594F1}"/>
            </a:ext>
          </a:extLst>
        </xdr:cNvPr>
        <xdr:cNvSpPr txBox="1"/>
      </xdr:nvSpPr>
      <xdr:spPr>
        <a:xfrm>
          <a:off x="10515600"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76200</xdr:rowOff>
    </xdr:from>
    <xdr:to>
      <xdr:col>55</xdr:col>
      <xdr:colOff>88900</xdr:colOff>
      <xdr:row>42</xdr:row>
      <xdr:rowOff>76200</xdr:rowOff>
    </xdr:to>
    <xdr:cxnSp macro="">
      <xdr:nvCxnSpPr>
        <xdr:cNvPr id="117" name="直線コネクタ 116">
          <a:extLst>
            <a:ext uri="{FF2B5EF4-FFF2-40B4-BE49-F238E27FC236}">
              <a16:creationId xmlns:a16="http://schemas.microsoft.com/office/drawing/2014/main" id="{9C129DA0-0A11-4AB7-8B6D-7CA3244BB5BE}"/>
            </a:ext>
          </a:extLst>
        </xdr:cNvPr>
        <xdr:cNvCxnSpPr/>
      </xdr:nvCxnSpPr>
      <xdr:spPr>
        <a:xfrm>
          <a:off x="10388600" y="727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118127</xdr:rowOff>
    </xdr:from>
    <xdr:ext cx="469744" cy="259045"/>
    <xdr:sp macro="" textlink="">
      <xdr:nvSpPr>
        <xdr:cNvPr id="118" name="【図書館】&#10;一人当たり面積最大値テキスト">
          <a:extLst>
            <a:ext uri="{FF2B5EF4-FFF2-40B4-BE49-F238E27FC236}">
              <a16:creationId xmlns:a16="http://schemas.microsoft.com/office/drawing/2014/main" id="{545AFD1B-0646-4603-9A14-3C7B773F75E8}"/>
            </a:ext>
          </a:extLst>
        </xdr:cNvPr>
        <xdr:cNvSpPr txBox="1"/>
      </xdr:nvSpPr>
      <xdr:spPr>
        <a:xfrm>
          <a:off x="10515600" y="560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0</xdr:rowOff>
    </xdr:from>
    <xdr:to>
      <xdr:col>55</xdr:col>
      <xdr:colOff>88900</xdr:colOff>
      <xdr:row>34</xdr:row>
      <xdr:rowOff>0</xdr:rowOff>
    </xdr:to>
    <xdr:cxnSp macro="">
      <xdr:nvCxnSpPr>
        <xdr:cNvPr id="119" name="直線コネクタ 118">
          <a:extLst>
            <a:ext uri="{FF2B5EF4-FFF2-40B4-BE49-F238E27FC236}">
              <a16:creationId xmlns:a16="http://schemas.microsoft.com/office/drawing/2014/main" id="{11F4FA6F-CC8A-4C04-9803-7E9DD8F2FCCF}"/>
            </a:ext>
          </a:extLst>
        </xdr:cNvPr>
        <xdr:cNvCxnSpPr/>
      </xdr:nvCxnSpPr>
      <xdr:spPr>
        <a:xfrm>
          <a:off x="10388600" y="582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10177</xdr:rowOff>
    </xdr:from>
    <xdr:ext cx="469744" cy="259045"/>
    <xdr:sp macro="" textlink="">
      <xdr:nvSpPr>
        <xdr:cNvPr id="120" name="【図書館】&#10;一人当たり面積平均値テキスト">
          <a:extLst>
            <a:ext uri="{FF2B5EF4-FFF2-40B4-BE49-F238E27FC236}">
              <a16:creationId xmlns:a16="http://schemas.microsoft.com/office/drawing/2014/main" id="{FAB1E88D-3576-40DD-8D55-5DBDF121E9D1}"/>
            </a:ext>
          </a:extLst>
        </xdr:cNvPr>
        <xdr:cNvSpPr txBox="1"/>
      </xdr:nvSpPr>
      <xdr:spPr>
        <a:xfrm>
          <a:off x="10515600" y="6696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158750</xdr:rowOff>
    </xdr:from>
    <xdr:to>
      <xdr:col>55</xdr:col>
      <xdr:colOff>50800</xdr:colOff>
      <xdr:row>40</xdr:row>
      <xdr:rowOff>88900</xdr:rowOff>
    </xdr:to>
    <xdr:sp macro="" textlink="">
      <xdr:nvSpPr>
        <xdr:cNvPr id="121" name="フローチャート: 判断 120">
          <a:extLst>
            <a:ext uri="{FF2B5EF4-FFF2-40B4-BE49-F238E27FC236}">
              <a16:creationId xmlns:a16="http://schemas.microsoft.com/office/drawing/2014/main" id="{02FC8E8D-1805-49C2-ADAA-621396B161FC}"/>
            </a:ext>
          </a:extLst>
        </xdr:cNvPr>
        <xdr:cNvSpPr/>
      </xdr:nvSpPr>
      <xdr:spPr>
        <a:xfrm>
          <a:off x="104267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158750</xdr:rowOff>
    </xdr:from>
    <xdr:to>
      <xdr:col>50</xdr:col>
      <xdr:colOff>165100</xdr:colOff>
      <xdr:row>40</xdr:row>
      <xdr:rowOff>88900</xdr:rowOff>
    </xdr:to>
    <xdr:sp macro="" textlink="">
      <xdr:nvSpPr>
        <xdr:cNvPr id="122" name="フローチャート: 判断 121">
          <a:extLst>
            <a:ext uri="{FF2B5EF4-FFF2-40B4-BE49-F238E27FC236}">
              <a16:creationId xmlns:a16="http://schemas.microsoft.com/office/drawing/2014/main" id="{0862D05F-D97C-4EDA-A08F-CC6CEAFF734F}"/>
            </a:ext>
          </a:extLst>
        </xdr:cNvPr>
        <xdr:cNvSpPr/>
      </xdr:nvSpPr>
      <xdr:spPr>
        <a:xfrm>
          <a:off x="9588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158750</xdr:rowOff>
    </xdr:from>
    <xdr:to>
      <xdr:col>46</xdr:col>
      <xdr:colOff>38100</xdr:colOff>
      <xdr:row>40</xdr:row>
      <xdr:rowOff>88900</xdr:rowOff>
    </xdr:to>
    <xdr:sp macro="" textlink="">
      <xdr:nvSpPr>
        <xdr:cNvPr id="123" name="フローチャート: 判断 122">
          <a:extLst>
            <a:ext uri="{FF2B5EF4-FFF2-40B4-BE49-F238E27FC236}">
              <a16:creationId xmlns:a16="http://schemas.microsoft.com/office/drawing/2014/main" id="{FD32D3F0-ED43-4C36-A2BD-E1D76E6DF1AB}"/>
            </a:ext>
          </a:extLst>
        </xdr:cNvPr>
        <xdr:cNvSpPr/>
      </xdr:nvSpPr>
      <xdr:spPr>
        <a:xfrm>
          <a:off x="8699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158750</xdr:rowOff>
    </xdr:from>
    <xdr:to>
      <xdr:col>41</xdr:col>
      <xdr:colOff>101600</xdr:colOff>
      <xdr:row>40</xdr:row>
      <xdr:rowOff>88900</xdr:rowOff>
    </xdr:to>
    <xdr:sp macro="" textlink="">
      <xdr:nvSpPr>
        <xdr:cNvPr id="124" name="フローチャート: 判断 123">
          <a:extLst>
            <a:ext uri="{FF2B5EF4-FFF2-40B4-BE49-F238E27FC236}">
              <a16:creationId xmlns:a16="http://schemas.microsoft.com/office/drawing/2014/main" id="{B5CC1CE7-1BF4-47F9-8A0A-340C2E6379FD}"/>
            </a:ext>
          </a:extLst>
        </xdr:cNvPr>
        <xdr:cNvSpPr/>
      </xdr:nvSpPr>
      <xdr:spPr>
        <a:xfrm>
          <a:off x="7810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158750</xdr:rowOff>
    </xdr:from>
    <xdr:to>
      <xdr:col>36</xdr:col>
      <xdr:colOff>165100</xdr:colOff>
      <xdr:row>40</xdr:row>
      <xdr:rowOff>88900</xdr:rowOff>
    </xdr:to>
    <xdr:sp macro="" textlink="">
      <xdr:nvSpPr>
        <xdr:cNvPr id="125" name="フローチャート: 判断 124">
          <a:extLst>
            <a:ext uri="{FF2B5EF4-FFF2-40B4-BE49-F238E27FC236}">
              <a16:creationId xmlns:a16="http://schemas.microsoft.com/office/drawing/2014/main" id="{9677868A-AAD7-4748-A8D9-71F98194597B}"/>
            </a:ext>
          </a:extLst>
        </xdr:cNvPr>
        <xdr:cNvSpPr/>
      </xdr:nvSpPr>
      <xdr:spPr>
        <a:xfrm>
          <a:off x="6921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243D9F69-F9D2-44F2-A443-3433FCC203AB}"/>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B3C4C952-E429-48B1-AA43-9D2E2578AC32}"/>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61CAF6C0-0A0C-49EC-83A5-9E5001D36A71}"/>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C4DAADB7-3AC2-42DB-A84E-7BE494A8CB5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C3B4E4C9-B2D4-4F1D-9FD4-DBC7C0B386DB}"/>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25400</xdr:rowOff>
    </xdr:from>
    <xdr:to>
      <xdr:col>55</xdr:col>
      <xdr:colOff>50800</xdr:colOff>
      <xdr:row>40</xdr:row>
      <xdr:rowOff>127000</xdr:rowOff>
    </xdr:to>
    <xdr:sp macro="" textlink="">
      <xdr:nvSpPr>
        <xdr:cNvPr id="131" name="楕円 130">
          <a:extLst>
            <a:ext uri="{FF2B5EF4-FFF2-40B4-BE49-F238E27FC236}">
              <a16:creationId xmlns:a16="http://schemas.microsoft.com/office/drawing/2014/main" id="{23EE43E3-4A77-4893-BE70-82D62B76EDED}"/>
            </a:ext>
          </a:extLst>
        </xdr:cNvPr>
        <xdr:cNvSpPr/>
      </xdr:nvSpPr>
      <xdr:spPr>
        <a:xfrm>
          <a:off x="104267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3827</xdr:rowOff>
    </xdr:from>
    <xdr:ext cx="469744" cy="259045"/>
    <xdr:sp macro="" textlink="">
      <xdr:nvSpPr>
        <xdr:cNvPr id="132" name="【図書館】&#10;一人当たり面積該当値テキスト">
          <a:extLst>
            <a:ext uri="{FF2B5EF4-FFF2-40B4-BE49-F238E27FC236}">
              <a16:creationId xmlns:a16="http://schemas.microsoft.com/office/drawing/2014/main" id="{16CD81AB-0CE0-41F0-BCA6-37FD37C7CD19}"/>
            </a:ext>
          </a:extLst>
        </xdr:cNvPr>
        <xdr:cNvSpPr txBox="1"/>
      </xdr:nvSpPr>
      <xdr:spPr>
        <a:xfrm>
          <a:off x="10515600"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25400</xdr:rowOff>
    </xdr:from>
    <xdr:to>
      <xdr:col>50</xdr:col>
      <xdr:colOff>165100</xdr:colOff>
      <xdr:row>40</xdr:row>
      <xdr:rowOff>127000</xdr:rowOff>
    </xdr:to>
    <xdr:sp macro="" textlink="">
      <xdr:nvSpPr>
        <xdr:cNvPr id="133" name="楕円 132">
          <a:extLst>
            <a:ext uri="{FF2B5EF4-FFF2-40B4-BE49-F238E27FC236}">
              <a16:creationId xmlns:a16="http://schemas.microsoft.com/office/drawing/2014/main" id="{545CFEAF-27FD-41B3-9DEA-EA4395AD48EC}"/>
            </a:ext>
          </a:extLst>
        </xdr:cNvPr>
        <xdr:cNvSpPr/>
      </xdr:nvSpPr>
      <xdr:spPr>
        <a:xfrm>
          <a:off x="9588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76200</xdr:rowOff>
    </xdr:from>
    <xdr:to>
      <xdr:col>55</xdr:col>
      <xdr:colOff>0</xdr:colOff>
      <xdr:row>40</xdr:row>
      <xdr:rowOff>76200</xdr:rowOff>
    </xdr:to>
    <xdr:cxnSp macro="">
      <xdr:nvCxnSpPr>
        <xdr:cNvPr id="134" name="直線コネクタ 133">
          <a:extLst>
            <a:ext uri="{FF2B5EF4-FFF2-40B4-BE49-F238E27FC236}">
              <a16:creationId xmlns:a16="http://schemas.microsoft.com/office/drawing/2014/main" id="{DC504DCC-27D4-4665-B967-D2870BFAE499}"/>
            </a:ext>
          </a:extLst>
        </xdr:cNvPr>
        <xdr:cNvCxnSpPr/>
      </xdr:nvCxnSpPr>
      <xdr:spPr>
        <a:xfrm>
          <a:off x="9639300" y="6934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63500</xdr:rowOff>
    </xdr:from>
    <xdr:to>
      <xdr:col>46</xdr:col>
      <xdr:colOff>38100</xdr:colOff>
      <xdr:row>40</xdr:row>
      <xdr:rowOff>165100</xdr:rowOff>
    </xdr:to>
    <xdr:sp macro="" textlink="">
      <xdr:nvSpPr>
        <xdr:cNvPr id="135" name="楕円 134">
          <a:extLst>
            <a:ext uri="{FF2B5EF4-FFF2-40B4-BE49-F238E27FC236}">
              <a16:creationId xmlns:a16="http://schemas.microsoft.com/office/drawing/2014/main" id="{E1C3EC3C-A31A-42DA-9FD9-4B7278EE1B48}"/>
            </a:ext>
          </a:extLst>
        </xdr:cNvPr>
        <xdr:cNvSpPr/>
      </xdr:nvSpPr>
      <xdr:spPr>
        <a:xfrm>
          <a:off x="86995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76200</xdr:rowOff>
    </xdr:from>
    <xdr:to>
      <xdr:col>50</xdr:col>
      <xdr:colOff>114300</xdr:colOff>
      <xdr:row>40</xdr:row>
      <xdr:rowOff>114300</xdr:rowOff>
    </xdr:to>
    <xdr:cxnSp macro="">
      <xdr:nvCxnSpPr>
        <xdr:cNvPr id="136" name="直線コネクタ 135">
          <a:extLst>
            <a:ext uri="{FF2B5EF4-FFF2-40B4-BE49-F238E27FC236}">
              <a16:creationId xmlns:a16="http://schemas.microsoft.com/office/drawing/2014/main" id="{939C1B89-98A2-4CA5-B8BB-BCE6319696CC}"/>
            </a:ext>
          </a:extLst>
        </xdr:cNvPr>
        <xdr:cNvCxnSpPr/>
      </xdr:nvCxnSpPr>
      <xdr:spPr>
        <a:xfrm flipV="1">
          <a:off x="8750300" y="6934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63500</xdr:rowOff>
    </xdr:from>
    <xdr:to>
      <xdr:col>41</xdr:col>
      <xdr:colOff>101600</xdr:colOff>
      <xdr:row>40</xdr:row>
      <xdr:rowOff>165100</xdr:rowOff>
    </xdr:to>
    <xdr:sp macro="" textlink="">
      <xdr:nvSpPr>
        <xdr:cNvPr id="137" name="楕円 136">
          <a:extLst>
            <a:ext uri="{FF2B5EF4-FFF2-40B4-BE49-F238E27FC236}">
              <a16:creationId xmlns:a16="http://schemas.microsoft.com/office/drawing/2014/main" id="{C99AE132-C44A-4975-85A3-9094EA1518B8}"/>
            </a:ext>
          </a:extLst>
        </xdr:cNvPr>
        <xdr:cNvSpPr/>
      </xdr:nvSpPr>
      <xdr:spPr>
        <a:xfrm>
          <a:off x="78105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114300</xdr:rowOff>
    </xdr:from>
    <xdr:to>
      <xdr:col>45</xdr:col>
      <xdr:colOff>177800</xdr:colOff>
      <xdr:row>40</xdr:row>
      <xdr:rowOff>114300</xdr:rowOff>
    </xdr:to>
    <xdr:cxnSp macro="">
      <xdr:nvCxnSpPr>
        <xdr:cNvPr id="138" name="直線コネクタ 137">
          <a:extLst>
            <a:ext uri="{FF2B5EF4-FFF2-40B4-BE49-F238E27FC236}">
              <a16:creationId xmlns:a16="http://schemas.microsoft.com/office/drawing/2014/main" id="{63B27A24-B790-4AC9-9E28-7F51F89236AA}"/>
            </a:ext>
          </a:extLst>
        </xdr:cNvPr>
        <xdr:cNvCxnSpPr/>
      </xdr:nvCxnSpPr>
      <xdr:spPr>
        <a:xfrm>
          <a:off x="7861300" y="697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63500</xdr:rowOff>
    </xdr:from>
    <xdr:to>
      <xdr:col>36</xdr:col>
      <xdr:colOff>165100</xdr:colOff>
      <xdr:row>40</xdr:row>
      <xdr:rowOff>165100</xdr:rowOff>
    </xdr:to>
    <xdr:sp macro="" textlink="">
      <xdr:nvSpPr>
        <xdr:cNvPr id="139" name="楕円 138">
          <a:extLst>
            <a:ext uri="{FF2B5EF4-FFF2-40B4-BE49-F238E27FC236}">
              <a16:creationId xmlns:a16="http://schemas.microsoft.com/office/drawing/2014/main" id="{C330685A-4B9E-4398-9102-298A1D237352}"/>
            </a:ext>
          </a:extLst>
        </xdr:cNvPr>
        <xdr:cNvSpPr/>
      </xdr:nvSpPr>
      <xdr:spPr>
        <a:xfrm>
          <a:off x="69215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114300</xdr:rowOff>
    </xdr:from>
    <xdr:to>
      <xdr:col>41</xdr:col>
      <xdr:colOff>50800</xdr:colOff>
      <xdr:row>40</xdr:row>
      <xdr:rowOff>114300</xdr:rowOff>
    </xdr:to>
    <xdr:cxnSp macro="">
      <xdr:nvCxnSpPr>
        <xdr:cNvPr id="140" name="直線コネクタ 139">
          <a:extLst>
            <a:ext uri="{FF2B5EF4-FFF2-40B4-BE49-F238E27FC236}">
              <a16:creationId xmlns:a16="http://schemas.microsoft.com/office/drawing/2014/main" id="{9AB38F20-2369-49C2-BA55-C290E2D168F9}"/>
            </a:ext>
          </a:extLst>
        </xdr:cNvPr>
        <xdr:cNvCxnSpPr/>
      </xdr:nvCxnSpPr>
      <xdr:spPr>
        <a:xfrm>
          <a:off x="6972300" y="697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105427</xdr:rowOff>
    </xdr:from>
    <xdr:ext cx="469744" cy="259045"/>
    <xdr:sp macro="" textlink="">
      <xdr:nvSpPr>
        <xdr:cNvPr id="141" name="n_1aveValue【図書館】&#10;一人当たり面積">
          <a:extLst>
            <a:ext uri="{FF2B5EF4-FFF2-40B4-BE49-F238E27FC236}">
              <a16:creationId xmlns:a16="http://schemas.microsoft.com/office/drawing/2014/main" id="{FB6E9CB2-E679-4044-9D27-542CBD8C1E39}"/>
            </a:ext>
          </a:extLst>
        </xdr:cNvPr>
        <xdr:cNvSpPr txBox="1"/>
      </xdr:nvSpPr>
      <xdr:spPr>
        <a:xfrm>
          <a:off x="9391727"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105427</xdr:rowOff>
    </xdr:from>
    <xdr:ext cx="469744" cy="259045"/>
    <xdr:sp macro="" textlink="">
      <xdr:nvSpPr>
        <xdr:cNvPr id="142" name="n_2aveValue【図書館】&#10;一人当たり面積">
          <a:extLst>
            <a:ext uri="{FF2B5EF4-FFF2-40B4-BE49-F238E27FC236}">
              <a16:creationId xmlns:a16="http://schemas.microsoft.com/office/drawing/2014/main" id="{E00DC51F-CBE0-4894-A849-6508C0485407}"/>
            </a:ext>
          </a:extLst>
        </xdr:cNvPr>
        <xdr:cNvSpPr txBox="1"/>
      </xdr:nvSpPr>
      <xdr:spPr>
        <a:xfrm>
          <a:off x="8515427"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105427</xdr:rowOff>
    </xdr:from>
    <xdr:ext cx="469744" cy="259045"/>
    <xdr:sp macro="" textlink="">
      <xdr:nvSpPr>
        <xdr:cNvPr id="143" name="n_3aveValue【図書館】&#10;一人当たり面積">
          <a:extLst>
            <a:ext uri="{FF2B5EF4-FFF2-40B4-BE49-F238E27FC236}">
              <a16:creationId xmlns:a16="http://schemas.microsoft.com/office/drawing/2014/main" id="{BDE93F00-EFAB-4AF7-B9BC-0569FEC45DA6}"/>
            </a:ext>
          </a:extLst>
        </xdr:cNvPr>
        <xdr:cNvSpPr txBox="1"/>
      </xdr:nvSpPr>
      <xdr:spPr>
        <a:xfrm>
          <a:off x="7626427"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105427</xdr:rowOff>
    </xdr:from>
    <xdr:ext cx="469744" cy="259045"/>
    <xdr:sp macro="" textlink="">
      <xdr:nvSpPr>
        <xdr:cNvPr id="144" name="n_4aveValue【図書館】&#10;一人当たり面積">
          <a:extLst>
            <a:ext uri="{FF2B5EF4-FFF2-40B4-BE49-F238E27FC236}">
              <a16:creationId xmlns:a16="http://schemas.microsoft.com/office/drawing/2014/main" id="{097AC0CD-75DF-4654-B9B5-D410753B8833}"/>
            </a:ext>
          </a:extLst>
        </xdr:cNvPr>
        <xdr:cNvSpPr txBox="1"/>
      </xdr:nvSpPr>
      <xdr:spPr>
        <a:xfrm>
          <a:off x="6737427"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118127</xdr:rowOff>
    </xdr:from>
    <xdr:ext cx="469744" cy="259045"/>
    <xdr:sp macro="" textlink="">
      <xdr:nvSpPr>
        <xdr:cNvPr id="145" name="n_1mainValue【図書館】&#10;一人当たり面積">
          <a:extLst>
            <a:ext uri="{FF2B5EF4-FFF2-40B4-BE49-F238E27FC236}">
              <a16:creationId xmlns:a16="http://schemas.microsoft.com/office/drawing/2014/main" id="{7F94F73B-1997-4AD1-81DF-CB7605EACADF}"/>
            </a:ext>
          </a:extLst>
        </xdr:cNvPr>
        <xdr:cNvSpPr txBox="1"/>
      </xdr:nvSpPr>
      <xdr:spPr>
        <a:xfrm>
          <a:off x="93917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156227</xdr:rowOff>
    </xdr:from>
    <xdr:ext cx="469744" cy="259045"/>
    <xdr:sp macro="" textlink="">
      <xdr:nvSpPr>
        <xdr:cNvPr id="146" name="n_2mainValue【図書館】&#10;一人当たり面積">
          <a:extLst>
            <a:ext uri="{FF2B5EF4-FFF2-40B4-BE49-F238E27FC236}">
              <a16:creationId xmlns:a16="http://schemas.microsoft.com/office/drawing/2014/main" id="{2E50F7EF-3103-47FB-810C-A5F26CFA3F0B}"/>
            </a:ext>
          </a:extLst>
        </xdr:cNvPr>
        <xdr:cNvSpPr txBox="1"/>
      </xdr:nvSpPr>
      <xdr:spPr>
        <a:xfrm>
          <a:off x="8515427"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156227</xdr:rowOff>
    </xdr:from>
    <xdr:ext cx="469744" cy="259045"/>
    <xdr:sp macro="" textlink="">
      <xdr:nvSpPr>
        <xdr:cNvPr id="147" name="n_3mainValue【図書館】&#10;一人当たり面積">
          <a:extLst>
            <a:ext uri="{FF2B5EF4-FFF2-40B4-BE49-F238E27FC236}">
              <a16:creationId xmlns:a16="http://schemas.microsoft.com/office/drawing/2014/main" id="{1390AC47-6FC8-44F6-90FD-A6F09C5E19B7}"/>
            </a:ext>
          </a:extLst>
        </xdr:cNvPr>
        <xdr:cNvSpPr txBox="1"/>
      </xdr:nvSpPr>
      <xdr:spPr>
        <a:xfrm>
          <a:off x="7626427"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156227</xdr:rowOff>
    </xdr:from>
    <xdr:ext cx="469744" cy="259045"/>
    <xdr:sp macro="" textlink="">
      <xdr:nvSpPr>
        <xdr:cNvPr id="148" name="n_4mainValue【図書館】&#10;一人当たり面積">
          <a:extLst>
            <a:ext uri="{FF2B5EF4-FFF2-40B4-BE49-F238E27FC236}">
              <a16:creationId xmlns:a16="http://schemas.microsoft.com/office/drawing/2014/main" id="{81BDE490-2A0B-4823-B8DA-C5B680668334}"/>
            </a:ext>
          </a:extLst>
        </xdr:cNvPr>
        <xdr:cNvSpPr txBox="1"/>
      </xdr:nvSpPr>
      <xdr:spPr>
        <a:xfrm>
          <a:off x="6737427"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F50C6D1B-24CE-44EA-B29D-AFD06243BC3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92255C3A-7592-45E3-93A2-335CA8C087C3}"/>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68A865D4-A465-4CF8-AAD9-6502B1F4D37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F2CF50F0-E22C-4606-932F-7B9C13A2908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80B432E4-D77C-4C57-9D4A-7D78F07DA045}"/>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C8086B69-0C30-428D-A56B-E68C0F81307D}"/>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55D4D1FA-C52B-46E3-A2CD-BEEA111E96D4}"/>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89AF285F-2EB5-435D-83AB-EA98B14ADAB7}"/>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8D9C3792-22F4-4C0D-BE16-AF7B2C9C447C}"/>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303236FE-3438-445D-A397-6FEAECD08EA2}"/>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BC6E8FD7-9EB7-4A81-BF24-C8D5961F661C}"/>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CBA3A704-D0B9-46B3-9293-2754C9EE9083}"/>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61" name="テキスト ボックス 160">
          <a:extLst>
            <a:ext uri="{FF2B5EF4-FFF2-40B4-BE49-F238E27FC236}">
              <a16:creationId xmlns:a16="http://schemas.microsoft.com/office/drawing/2014/main" id="{83A17A18-8E05-4C56-9D61-23993CF816BE}"/>
            </a:ext>
          </a:extLst>
        </xdr:cNvPr>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45565DD4-CF07-4E2C-9608-31F76713CD2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3E7BF58E-2CE7-4107-AF71-C2A769A44C9C}"/>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0EA0A400-07C4-4CE5-9F2E-51E318F1D9DB}"/>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81E61E6D-4156-466E-A2B0-828A40F9735B}"/>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FAA13DAD-CD12-4E5C-AB92-BD6A060C701D}"/>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0E60A8A1-A77E-459B-AF7A-DC7B288512F4}"/>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1DB9EE97-FD33-4CF5-AACA-7A1E3D897384}"/>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565F4A4E-B8C4-484E-90C5-0CEF30B6F324}"/>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FDD9AF2F-5273-4F59-B2E1-BB22B6D001E7}"/>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71" name="テキスト ボックス 170">
          <a:extLst>
            <a:ext uri="{FF2B5EF4-FFF2-40B4-BE49-F238E27FC236}">
              <a16:creationId xmlns:a16="http://schemas.microsoft.com/office/drawing/2014/main" id="{B4349656-B03B-47F3-BA86-8213D6F475A4}"/>
            </a:ext>
          </a:extLst>
        </xdr:cNvPr>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872B12A8-63C8-4E02-8FBB-87FFCE12DD05}"/>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3" name="テキスト ボックス 172">
          <a:extLst>
            <a:ext uri="{FF2B5EF4-FFF2-40B4-BE49-F238E27FC236}">
              <a16:creationId xmlns:a16="http://schemas.microsoft.com/office/drawing/2014/main" id="{1599DBF9-5626-439D-9BF9-88F0E74570CD}"/>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a:extLst>
            <a:ext uri="{FF2B5EF4-FFF2-40B4-BE49-F238E27FC236}">
              <a16:creationId xmlns:a16="http://schemas.microsoft.com/office/drawing/2014/main" id="{9A502E80-EB4E-4F72-B802-BBD874DCF54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94706</xdr:rowOff>
    </xdr:from>
    <xdr:to>
      <xdr:col>24</xdr:col>
      <xdr:colOff>62865</xdr:colOff>
      <xdr:row>63</xdr:row>
      <xdr:rowOff>128996</xdr:rowOff>
    </xdr:to>
    <xdr:cxnSp macro="">
      <xdr:nvCxnSpPr>
        <xdr:cNvPr id="175" name="直線コネクタ 174">
          <a:extLst>
            <a:ext uri="{FF2B5EF4-FFF2-40B4-BE49-F238E27FC236}">
              <a16:creationId xmlns:a16="http://schemas.microsoft.com/office/drawing/2014/main" id="{EA0FF336-41E6-4A02-9F4D-ECB0DD70AAF9}"/>
            </a:ext>
          </a:extLst>
        </xdr:cNvPr>
        <xdr:cNvCxnSpPr/>
      </xdr:nvCxnSpPr>
      <xdr:spPr>
        <a:xfrm flipV="1">
          <a:off x="4634865" y="9695906"/>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132823</xdr:rowOff>
    </xdr:from>
    <xdr:ext cx="405111" cy="259045"/>
    <xdr:sp macro="" textlink="">
      <xdr:nvSpPr>
        <xdr:cNvPr id="176" name="【体育館・プール】&#10;有形固定資産減価償却率最小値テキスト">
          <a:extLst>
            <a:ext uri="{FF2B5EF4-FFF2-40B4-BE49-F238E27FC236}">
              <a16:creationId xmlns:a16="http://schemas.microsoft.com/office/drawing/2014/main" id="{F9D0C8B5-4123-46A5-8A9C-1AAF807E2F98}"/>
            </a:ext>
          </a:extLst>
        </xdr:cNvPr>
        <xdr:cNvSpPr txBox="1"/>
      </xdr:nvSpPr>
      <xdr:spPr>
        <a:xfrm>
          <a:off x="4673600" y="10934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128996</xdr:rowOff>
    </xdr:from>
    <xdr:to>
      <xdr:col>24</xdr:col>
      <xdr:colOff>152400</xdr:colOff>
      <xdr:row>63</xdr:row>
      <xdr:rowOff>128996</xdr:rowOff>
    </xdr:to>
    <xdr:cxnSp macro="">
      <xdr:nvCxnSpPr>
        <xdr:cNvPr id="177" name="直線コネクタ 176">
          <a:extLst>
            <a:ext uri="{FF2B5EF4-FFF2-40B4-BE49-F238E27FC236}">
              <a16:creationId xmlns:a16="http://schemas.microsoft.com/office/drawing/2014/main" id="{8BEAF54A-EB45-468A-80DA-267196372EA8}"/>
            </a:ext>
          </a:extLst>
        </xdr:cNvPr>
        <xdr:cNvCxnSpPr/>
      </xdr:nvCxnSpPr>
      <xdr:spPr>
        <a:xfrm>
          <a:off x="4546600" y="1093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41383</xdr:rowOff>
    </xdr:from>
    <xdr:ext cx="405111" cy="259045"/>
    <xdr:sp macro="" textlink="">
      <xdr:nvSpPr>
        <xdr:cNvPr id="178" name="【体育館・プール】&#10;有形固定資産減価償却率最大値テキスト">
          <a:extLst>
            <a:ext uri="{FF2B5EF4-FFF2-40B4-BE49-F238E27FC236}">
              <a16:creationId xmlns:a16="http://schemas.microsoft.com/office/drawing/2014/main" id="{41A9AC8B-4BA8-4E0C-9063-4B8C47C501B2}"/>
            </a:ext>
          </a:extLst>
        </xdr:cNvPr>
        <xdr:cNvSpPr txBox="1"/>
      </xdr:nvSpPr>
      <xdr:spPr>
        <a:xfrm>
          <a:off x="4673600" y="9471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94706</xdr:rowOff>
    </xdr:from>
    <xdr:to>
      <xdr:col>24</xdr:col>
      <xdr:colOff>152400</xdr:colOff>
      <xdr:row>56</xdr:row>
      <xdr:rowOff>94706</xdr:rowOff>
    </xdr:to>
    <xdr:cxnSp macro="">
      <xdr:nvCxnSpPr>
        <xdr:cNvPr id="179" name="直線コネクタ 178">
          <a:extLst>
            <a:ext uri="{FF2B5EF4-FFF2-40B4-BE49-F238E27FC236}">
              <a16:creationId xmlns:a16="http://schemas.microsoft.com/office/drawing/2014/main" id="{FBED016D-A12C-4116-B9DB-3EA0545657DD}"/>
            </a:ext>
          </a:extLst>
        </xdr:cNvPr>
        <xdr:cNvCxnSpPr/>
      </xdr:nvCxnSpPr>
      <xdr:spPr>
        <a:xfrm>
          <a:off x="4546600" y="969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22696</xdr:rowOff>
    </xdr:from>
    <xdr:ext cx="405111" cy="259045"/>
    <xdr:sp macro="" textlink="">
      <xdr:nvSpPr>
        <xdr:cNvPr id="180" name="【体育館・プール】&#10;有形固定資産減価償却率平均値テキスト">
          <a:extLst>
            <a:ext uri="{FF2B5EF4-FFF2-40B4-BE49-F238E27FC236}">
              <a16:creationId xmlns:a16="http://schemas.microsoft.com/office/drawing/2014/main" id="{F07F65ED-EB39-499D-909E-BF91B5169575}"/>
            </a:ext>
          </a:extLst>
        </xdr:cNvPr>
        <xdr:cNvSpPr txBox="1"/>
      </xdr:nvSpPr>
      <xdr:spPr>
        <a:xfrm>
          <a:off x="4673600" y="9966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171269</xdr:rowOff>
    </xdr:from>
    <xdr:to>
      <xdr:col>24</xdr:col>
      <xdr:colOff>114300</xdr:colOff>
      <xdr:row>59</xdr:row>
      <xdr:rowOff>101419</xdr:rowOff>
    </xdr:to>
    <xdr:sp macro="" textlink="">
      <xdr:nvSpPr>
        <xdr:cNvPr id="181" name="フローチャート: 判断 180">
          <a:extLst>
            <a:ext uri="{FF2B5EF4-FFF2-40B4-BE49-F238E27FC236}">
              <a16:creationId xmlns:a16="http://schemas.microsoft.com/office/drawing/2014/main" id="{B41CBA64-C7B4-4073-B7F4-84306FEC62B6}"/>
            </a:ext>
          </a:extLst>
        </xdr:cNvPr>
        <xdr:cNvSpPr/>
      </xdr:nvSpPr>
      <xdr:spPr>
        <a:xfrm>
          <a:off x="4584700" y="1011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125549</xdr:rowOff>
    </xdr:from>
    <xdr:to>
      <xdr:col>20</xdr:col>
      <xdr:colOff>38100</xdr:colOff>
      <xdr:row>59</xdr:row>
      <xdr:rowOff>55699</xdr:rowOff>
    </xdr:to>
    <xdr:sp macro="" textlink="">
      <xdr:nvSpPr>
        <xdr:cNvPr id="182" name="フローチャート: 判断 181">
          <a:extLst>
            <a:ext uri="{FF2B5EF4-FFF2-40B4-BE49-F238E27FC236}">
              <a16:creationId xmlns:a16="http://schemas.microsoft.com/office/drawing/2014/main" id="{73AAC6EE-6AC6-46F3-BB8D-A7B4822CD35B}"/>
            </a:ext>
          </a:extLst>
        </xdr:cNvPr>
        <xdr:cNvSpPr/>
      </xdr:nvSpPr>
      <xdr:spPr>
        <a:xfrm>
          <a:off x="3746500" y="1006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73297</xdr:rowOff>
    </xdr:from>
    <xdr:to>
      <xdr:col>15</xdr:col>
      <xdr:colOff>101600</xdr:colOff>
      <xdr:row>59</xdr:row>
      <xdr:rowOff>3447</xdr:rowOff>
    </xdr:to>
    <xdr:sp macro="" textlink="">
      <xdr:nvSpPr>
        <xdr:cNvPr id="183" name="フローチャート: 判断 182">
          <a:extLst>
            <a:ext uri="{FF2B5EF4-FFF2-40B4-BE49-F238E27FC236}">
              <a16:creationId xmlns:a16="http://schemas.microsoft.com/office/drawing/2014/main" id="{B5F002F0-D78C-4D07-A829-69CF948B489F}"/>
            </a:ext>
          </a:extLst>
        </xdr:cNvPr>
        <xdr:cNvSpPr/>
      </xdr:nvSpPr>
      <xdr:spPr>
        <a:xfrm>
          <a:off x="2857500" y="1001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27577</xdr:rowOff>
    </xdr:from>
    <xdr:to>
      <xdr:col>10</xdr:col>
      <xdr:colOff>165100</xdr:colOff>
      <xdr:row>58</xdr:row>
      <xdr:rowOff>129177</xdr:rowOff>
    </xdr:to>
    <xdr:sp macro="" textlink="">
      <xdr:nvSpPr>
        <xdr:cNvPr id="184" name="フローチャート: 判断 183">
          <a:extLst>
            <a:ext uri="{FF2B5EF4-FFF2-40B4-BE49-F238E27FC236}">
              <a16:creationId xmlns:a16="http://schemas.microsoft.com/office/drawing/2014/main" id="{4B0DC9A7-5C26-4908-8DF9-D15A5523D3E9}"/>
            </a:ext>
          </a:extLst>
        </xdr:cNvPr>
        <xdr:cNvSpPr/>
      </xdr:nvSpPr>
      <xdr:spPr>
        <a:xfrm>
          <a:off x="1968500" y="9971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169635</xdr:rowOff>
    </xdr:from>
    <xdr:to>
      <xdr:col>6</xdr:col>
      <xdr:colOff>38100</xdr:colOff>
      <xdr:row>58</xdr:row>
      <xdr:rowOff>99785</xdr:rowOff>
    </xdr:to>
    <xdr:sp macro="" textlink="">
      <xdr:nvSpPr>
        <xdr:cNvPr id="185" name="フローチャート: 判断 184">
          <a:extLst>
            <a:ext uri="{FF2B5EF4-FFF2-40B4-BE49-F238E27FC236}">
              <a16:creationId xmlns:a16="http://schemas.microsoft.com/office/drawing/2014/main" id="{66CFECEA-6BC9-4541-933E-A561E5D2AC39}"/>
            </a:ext>
          </a:extLst>
        </xdr:cNvPr>
        <xdr:cNvSpPr/>
      </xdr:nvSpPr>
      <xdr:spPr>
        <a:xfrm>
          <a:off x="1079500" y="994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F403319B-B2D1-4E91-AF1A-8E1FBB0462B6}"/>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5AC40B1A-24A9-4F8F-88A5-D8F72DB79E6F}"/>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F2DF0EE6-39D0-4025-B827-0521717F435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A512000A-144E-4BD3-9E0D-254159813B7B}"/>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5D51BAB8-46B6-4DBE-8459-5E54BE914789}"/>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40640</xdr:rowOff>
    </xdr:from>
    <xdr:to>
      <xdr:col>24</xdr:col>
      <xdr:colOff>114300</xdr:colOff>
      <xdr:row>62</xdr:row>
      <xdr:rowOff>142240</xdr:rowOff>
    </xdr:to>
    <xdr:sp macro="" textlink="">
      <xdr:nvSpPr>
        <xdr:cNvPr id="191" name="楕円 190">
          <a:extLst>
            <a:ext uri="{FF2B5EF4-FFF2-40B4-BE49-F238E27FC236}">
              <a16:creationId xmlns:a16="http://schemas.microsoft.com/office/drawing/2014/main" id="{DA9D33F2-D7AF-4857-9AA9-AC22B59DEB96}"/>
            </a:ext>
          </a:extLst>
        </xdr:cNvPr>
        <xdr:cNvSpPr/>
      </xdr:nvSpPr>
      <xdr:spPr>
        <a:xfrm>
          <a:off x="45847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19067</xdr:rowOff>
    </xdr:from>
    <xdr:ext cx="405111" cy="259045"/>
    <xdr:sp macro="" textlink="">
      <xdr:nvSpPr>
        <xdr:cNvPr id="192" name="【体育館・プール】&#10;有形固定資産減価償却率該当値テキスト">
          <a:extLst>
            <a:ext uri="{FF2B5EF4-FFF2-40B4-BE49-F238E27FC236}">
              <a16:creationId xmlns:a16="http://schemas.microsoft.com/office/drawing/2014/main" id="{CA7AA47A-C603-4614-88BD-CE6AF236BE7C}"/>
            </a:ext>
          </a:extLst>
        </xdr:cNvPr>
        <xdr:cNvSpPr txBox="1"/>
      </xdr:nvSpPr>
      <xdr:spPr>
        <a:xfrm>
          <a:off x="4673600" y="1064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153307</xdr:rowOff>
    </xdr:from>
    <xdr:to>
      <xdr:col>20</xdr:col>
      <xdr:colOff>38100</xdr:colOff>
      <xdr:row>62</xdr:row>
      <xdr:rowOff>83457</xdr:rowOff>
    </xdr:to>
    <xdr:sp macro="" textlink="">
      <xdr:nvSpPr>
        <xdr:cNvPr id="193" name="楕円 192">
          <a:extLst>
            <a:ext uri="{FF2B5EF4-FFF2-40B4-BE49-F238E27FC236}">
              <a16:creationId xmlns:a16="http://schemas.microsoft.com/office/drawing/2014/main" id="{9354722C-5AD3-40F0-B609-D6630F4922EA}"/>
            </a:ext>
          </a:extLst>
        </xdr:cNvPr>
        <xdr:cNvSpPr/>
      </xdr:nvSpPr>
      <xdr:spPr>
        <a:xfrm>
          <a:off x="3746500" y="1061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32657</xdr:rowOff>
    </xdr:from>
    <xdr:to>
      <xdr:col>24</xdr:col>
      <xdr:colOff>63500</xdr:colOff>
      <xdr:row>62</xdr:row>
      <xdr:rowOff>91440</xdr:rowOff>
    </xdr:to>
    <xdr:cxnSp macro="">
      <xdr:nvCxnSpPr>
        <xdr:cNvPr id="194" name="直線コネクタ 193">
          <a:extLst>
            <a:ext uri="{FF2B5EF4-FFF2-40B4-BE49-F238E27FC236}">
              <a16:creationId xmlns:a16="http://schemas.microsoft.com/office/drawing/2014/main" id="{540BAD51-A788-4E53-A587-D4D5A4289E3F}"/>
            </a:ext>
          </a:extLst>
        </xdr:cNvPr>
        <xdr:cNvCxnSpPr/>
      </xdr:nvCxnSpPr>
      <xdr:spPr>
        <a:xfrm>
          <a:off x="3797300" y="10662557"/>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84727</xdr:rowOff>
    </xdr:from>
    <xdr:to>
      <xdr:col>15</xdr:col>
      <xdr:colOff>101600</xdr:colOff>
      <xdr:row>62</xdr:row>
      <xdr:rowOff>14877</xdr:rowOff>
    </xdr:to>
    <xdr:sp macro="" textlink="">
      <xdr:nvSpPr>
        <xdr:cNvPr id="195" name="楕円 194">
          <a:extLst>
            <a:ext uri="{FF2B5EF4-FFF2-40B4-BE49-F238E27FC236}">
              <a16:creationId xmlns:a16="http://schemas.microsoft.com/office/drawing/2014/main" id="{6B9AC481-ABB3-4BDF-83A5-01006A77917E}"/>
            </a:ext>
          </a:extLst>
        </xdr:cNvPr>
        <xdr:cNvSpPr/>
      </xdr:nvSpPr>
      <xdr:spPr>
        <a:xfrm>
          <a:off x="2857500" y="1054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135527</xdr:rowOff>
    </xdr:from>
    <xdr:to>
      <xdr:col>19</xdr:col>
      <xdr:colOff>177800</xdr:colOff>
      <xdr:row>62</xdr:row>
      <xdr:rowOff>32657</xdr:rowOff>
    </xdr:to>
    <xdr:cxnSp macro="">
      <xdr:nvCxnSpPr>
        <xdr:cNvPr id="196" name="直線コネクタ 195">
          <a:extLst>
            <a:ext uri="{FF2B5EF4-FFF2-40B4-BE49-F238E27FC236}">
              <a16:creationId xmlns:a16="http://schemas.microsoft.com/office/drawing/2014/main" id="{86F86B9F-A5C3-41F5-A354-62A75594A5B2}"/>
            </a:ext>
          </a:extLst>
        </xdr:cNvPr>
        <xdr:cNvCxnSpPr/>
      </xdr:nvCxnSpPr>
      <xdr:spPr>
        <a:xfrm>
          <a:off x="2908300" y="10593977"/>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35741</xdr:rowOff>
    </xdr:from>
    <xdr:to>
      <xdr:col>10</xdr:col>
      <xdr:colOff>165100</xdr:colOff>
      <xdr:row>61</xdr:row>
      <xdr:rowOff>137341</xdr:rowOff>
    </xdr:to>
    <xdr:sp macro="" textlink="">
      <xdr:nvSpPr>
        <xdr:cNvPr id="197" name="楕円 196">
          <a:extLst>
            <a:ext uri="{FF2B5EF4-FFF2-40B4-BE49-F238E27FC236}">
              <a16:creationId xmlns:a16="http://schemas.microsoft.com/office/drawing/2014/main" id="{48E6E703-5E1F-478F-BAC1-94E88B765BFE}"/>
            </a:ext>
          </a:extLst>
        </xdr:cNvPr>
        <xdr:cNvSpPr/>
      </xdr:nvSpPr>
      <xdr:spPr>
        <a:xfrm>
          <a:off x="1968500" y="1049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86541</xdr:rowOff>
    </xdr:from>
    <xdr:to>
      <xdr:col>15</xdr:col>
      <xdr:colOff>50800</xdr:colOff>
      <xdr:row>61</xdr:row>
      <xdr:rowOff>135527</xdr:rowOff>
    </xdr:to>
    <xdr:cxnSp macro="">
      <xdr:nvCxnSpPr>
        <xdr:cNvPr id="198" name="直線コネクタ 197">
          <a:extLst>
            <a:ext uri="{FF2B5EF4-FFF2-40B4-BE49-F238E27FC236}">
              <a16:creationId xmlns:a16="http://schemas.microsoft.com/office/drawing/2014/main" id="{4E674605-30F2-481B-865C-00131CDE598F}"/>
            </a:ext>
          </a:extLst>
        </xdr:cNvPr>
        <xdr:cNvCxnSpPr/>
      </xdr:nvCxnSpPr>
      <xdr:spPr>
        <a:xfrm>
          <a:off x="2019300" y="10544991"/>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132080</xdr:rowOff>
    </xdr:from>
    <xdr:to>
      <xdr:col>6</xdr:col>
      <xdr:colOff>38100</xdr:colOff>
      <xdr:row>61</xdr:row>
      <xdr:rowOff>62230</xdr:rowOff>
    </xdr:to>
    <xdr:sp macro="" textlink="">
      <xdr:nvSpPr>
        <xdr:cNvPr id="199" name="楕円 198">
          <a:extLst>
            <a:ext uri="{FF2B5EF4-FFF2-40B4-BE49-F238E27FC236}">
              <a16:creationId xmlns:a16="http://schemas.microsoft.com/office/drawing/2014/main" id="{9D0ED36B-1BC3-40CB-AD9B-592946CD8FB8}"/>
            </a:ext>
          </a:extLst>
        </xdr:cNvPr>
        <xdr:cNvSpPr/>
      </xdr:nvSpPr>
      <xdr:spPr>
        <a:xfrm>
          <a:off x="1079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11430</xdr:rowOff>
    </xdr:from>
    <xdr:to>
      <xdr:col>10</xdr:col>
      <xdr:colOff>114300</xdr:colOff>
      <xdr:row>61</xdr:row>
      <xdr:rowOff>86541</xdr:rowOff>
    </xdr:to>
    <xdr:cxnSp macro="">
      <xdr:nvCxnSpPr>
        <xdr:cNvPr id="200" name="直線コネクタ 199">
          <a:extLst>
            <a:ext uri="{FF2B5EF4-FFF2-40B4-BE49-F238E27FC236}">
              <a16:creationId xmlns:a16="http://schemas.microsoft.com/office/drawing/2014/main" id="{4CE4DBFE-6D3F-4ECB-90EA-7DF2CDB9A674}"/>
            </a:ext>
          </a:extLst>
        </xdr:cNvPr>
        <xdr:cNvCxnSpPr/>
      </xdr:nvCxnSpPr>
      <xdr:spPr>
        <a:xfrm>
          <a:off x="1130300" y="10469880"/>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72226</xdr:rowOff>
    </xdr:from>
    <xdr:ext cx="405111" cy="259045"/>
    <xdr:sp macro="" textlink="">
      <xdr:nvSpPr>
        <xdr:cNvPr id="201" name="n_1aveValue【体育館・プール】&#10;有形固定資産減価償却率">
          <a:extLst>
            <a:ext uri="{FF2B5EF4-FFF2-40B4-BE49-F238E27FC236}">
              <a16:creationId xmlns:a16="http://schemas.microsoft.com/office/drawing/2014/main" id="{EB7B56BF-AD23-48B9-8C00-78BFDF3649BC}"/>
            </a:ext>
          </a:extLst>
        </xdr:cNvPr>
        <xdr:cNvSpPr txBox="1"/>
      </xdr:nvSpPr>
      <xdr:spPr>
        <a:xfrm>
          <a:off x="3582044" y="984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19974</xdr:rowOff>
    </xdr:from>
    <xdr:ext cx="405111" cy="259045"/>
    <xdr:sp macro="" textlink="">
      <xdr:nvSpPr>
        <xdr:cNvPr id="202" name="n_2aveValue【体育館・プール】&#10;有形固定資産減価償却率">
          <a:extLst>
            <a:ext uri="{FF2B5EF4-FFF2-40B4-BE49-F238E27FC236}">
              <a16:creationId xmlns:a16="http://schemas.microsoft.com/office/drawing/2014/main" id="{9AF9AED1-254E-41B2-BF0F-40427242C4A2}"/>
            </a:ext>
          </a:extLst>
        </xdr:cNvPr>
        <xdr:cNvSpPr txBox="1"/>
      </xdr:nvSpPr>
      <xdr:spPr>
        <a:xfrm>
          <a:off x="2705744" y="9792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145704</xdr:rowOff>
    </xdr:from>
    <xdr:ext cx="405111" cy="259045"/>
    <xdr:sp macro="" textlink="">
      <xdr:nvSpPr>
        <xdr:cNvPr id="203" name="n_3aveValue【体育館・プール】&#10;有形固定資産減価償却率">
          <a:extLst>
            <a:ext uri="{FF2B5EF4-FFF2-40B4-BE49-F238E27FC236}">
              <a16:creationId xmlns:a16="http://schemas.microsoft.com/office/drawing/2014/main" id="{65DF646A-DA4B-4FD4-899F-66378D9A9704}"/>
            </a:ext>
          </a:extLst>
        </xdr:cNvPr>
        <xdr:cNvSpPr txBox="1"/>
      </xdr:nvSpPr>
      <xdr:spPr>
        <a:xfrm>
          <a:off x="1816744" y="9746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116312</xdr:rowOff>
    </xdr:from>
    <xdr:ext cx="405111" cy="259045"/>
    <xdr:sp macro="" textlink="">
      <xdr:nvSpPr>
        <xdr:cNvPr id="204" name="n_4aveValue【体育館・プール】&#10;有形固定資産減価償却率">
          <a:extLst>
            <a:ext uri="{FF2B5EF4-FFF2-40B4-BE49-F238E27FC236}">
              <a16:creationId xmlns:a16="http://schemas.microsoft.com/office/drawing/2014/main" id="{307FBFFF-C6B6-42C5-902B-8DB5F124DBC3}"/>
            </a:ext>
          </a:extLst>
        </xdr:cNvPr>
        <xdr:cNvSpPr txBox="1"/>
      </xdr:nvSpPr>
      <xdr:spPr>
        <a:xfrm>
          <a:off x="927744" y="971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74584</xdr:rowOff>
    </xdr:from>
    <xdr:ext cx="405111" cy="259045"/>
    <xdr:sp macro="" textlink="">
      <xdr:nvSpPr>
        <xdr:cNvPr id="205" name="n_1mainValue【体育館・プール】&#10;有形固定資産減価償却率">
          <a:extLst>
            <a:ext uri="{FF2B5EF4-FFF2-40B4-BE49-F238E27FC236}">
              <a16:creationId xmlns:a16="http://schemas.microsoft.com/office/drawing/2014/main" id="{652B74F4-12C5-4C24-AC37-4E975FADA39E}"/>
            </a:ext>
          </a:extLst>
        </xdr:cNvPr>
        <xdr:cNvSpPr txBox="1"/>
      </xdr:nvSpPr>
      <xdr:spPr>
        <a:xfrm>
          <a:off x="3582044" y="1070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6004</xdr:rowOff>
    </xdr:from>
    <xdr:ext cx="405111" cy="259045"/>
    <xdr:sp macro="" textlink="">
      <xdr:nvSpPr>
        <xdr:cNvPr id="206" name="n_2mainValue【体育館・プール】&#10;有形固定資産減価償却率">
          <a:extLst>
            <a:ext uri="{FF2B5EF4-FFF2-40B4-BE49-F238E27FC236}">
              <a16:creationId xmlns:a16="http://schemas.microsoft.com/office/drawing/2014/main" id="{10FC63CD-01F0-46E3-AC7C-4C3B1BC4B79A}"/>
            </a:ext>
          </a:extLst>
        </xdr:cNvPr>
        <xdr:cNvSpPr txBox="1"/>
      </xdr:nvSpPr>
      <xdr:spPr>
        <a:xfrm>
          <a:off x="2705744" y="1063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128468</xdr:rowOff>
    </xdr:from>
    <xdr:ext cx="405111" cy="259045"/>
    <xdr:sp macro="" textlink="">
      <xdr:nvSpPr>
        <xdr:cNvPr id="207" name="n_3mainValue【体育館・プール】&#10;有形固定資産減価償却率">
          <a:extLst>
            <a:ext uri="{FF2B5EF4-FFF2-40B4-BE49-F238E27FC236}">
              <a16:creationId xmlns:a16="http://schemas.microsoft.com/office/drawing/2014/main" id="{C99A67F9-3151-4AB8-82AF-CE2BCF0EE477}"/>
            </a:ext>
          </a:extLst>
        </xdr:cNvPr>
        <xdr:cNvSpPr txBox="1"/>
      </xdr:nvSpPr>
      <xdr:spPr>
        <a:xfrm>
          <a:off x="1816744" y="10586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53357</xdr:rowOff>
    </xdr:from>
    <xdr:ext cx="405111" cy="259045"/>
    <xdr:sp macro="" textlink="">
      <xdr:nvSpPr>
        <xdr:cNvPr id="208" name="n_4mainValue【体育館・プール】&#10;有形固定資産減価償却率">
          <a:extLst>
            <a:ext uri="{FF2B5EF4-FFF2-40B4-BE49-F238E27FC236}">
              <a16:creationId xmlns:a16="http://schemas.microsoft.com/office/drawing/2014/main" id="{A34D1C82-F9B2-4B7F-B236-FF7F613EFA28}"/>
            </a:ext>
          </a:extLst>
        </xdr:cNvPr>
        <xdr:cNvSpPr txBox="1"/>
      </xdr:nvSpPr>
      <xdr:spPr>
        <a:xfrm>
          <a:off x="9277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27C7C5D7-0B69-4560-9F0B-73B5574F8B3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562059E6-17CF-4516-9F30-512B47CA28E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FFDB11F4-3C1C-4BA8-A48E-040F6E64D98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CA077043-0D89-40A7-86AD-846CA23A8E39}"/>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9788394C-2F23-4F87-A270-BBD939F9964A}"/>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503D1386-4DED-4478-B017-BBA7D4C9DB88}"/>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279766C7-91EC-4116-BFCD-28A636C59BB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11728DB4-73F0-492B-967C-7D70593D4E61}"/>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3E7977BC-60C1-442A-9219-3A845B3EF59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BF8D0FAB-E7A4-4B9E-A384-29FD20839E0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219" name="テキスト ボックス 218">
          <a:extLst>
            <a:ext uri="{FF2B5EF4-FFF2-40B4-BE49-F238E27FC236}">
              <a16:creationId xmlns:a16="http://schemas.microsoft.com/office/drawing/2014/main" id="{EE9DF31C-7F82-4B57-BC69-6AA491C495E8}"/>
            </a:ext>
          </a:extLst>
        </xdr:cNvPr>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220" name="直線コネクタ 219">
          <a:extLst>
            <a:ext uri="{FF2B5EF4-FFF2-40B4-BE49-F238E27FC236}">
              <a16:creationId xmlns:a16="http://schemas.microsoft.com/office/drawing/2014/main" id="{E34E5F68-8E31-4256-984A-AC1B29CF14BD}"/>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1" name="テキスト ボックス 220">
          <a:extLst>
            <a:ext uri="{FF2B5EF4-FFF2-40B4-BE49-F238E27FC236}">
              <a16:creationId xmlns:a16="http://schemas.microsoft.com/office/drawing/2014/main" id="{C4B47824-0756-448C-B244-DA0AD0C8E7A2}"/>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2" name="直線コネクタ 221">
          <a:extLst>
            <a:ext uri="{FF2B5EF4-FFF2-40B4-BE49-F238E27FC236}">
              <a16:creationId xmlns:a16="http://schemas.microsoft.com/office/drawing/2014/main" id="{DA2271BA-59BD-4913-8DA0-0AFD8E713873}"/>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3" name="テキスト ボックス 222">
          <a:extLst>
            <a:ext uri="{FF2B5EF4-FFF2-40B4-BE49-F238E27FC236}">
              <a16:creationId xmlns:a16="http://schemas.microsoft.com/office/drawing/2014/main" id="{3A2C5306-2B4C-428F-AF8E-71AE98097FF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4" name="直線コネクタ 223">
          <a:extLst>
            <a:ext uri="{FF2B5EF4-FFF2-40B4-BE49-F238E27FC236}">
              <a16:creationId xmlns:a16="http://schemas.microsoft.com/office/drawing/2014/main" id="{25A50C1B-763A-49A0-885A-57DEB75150A1}"/>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5" name="テキスト ボックス 224">
          <a:extLst>
            <a:ext uri="{FF2B5EF4-FFF2-40B4-BE49-F238E27FC236}">
              <a16:creationId xmlns:a16="http://schemas.microsoft.com/office/drawing/2014/main" id="{516143D4-634A-4D29-A091-419BF6F83FE6}"/>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6" name="直線コネクタ 225">
          <a:extLst>
            <a:ext uri="{FF2B5EF4-FFF2-40B4-BE49-F238E27FC236}">
              <a16:creationId xmlns:a16="http://schemas.microsoft.com/office/drawing/2014/main" id="{AD0DD66B-EA14-4CCD-853E-76350322E7C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7" name="テキスト ボックス 226">
          <a:extLst>
            <a:ext uri="{FF2B5EF4-FFF2-40B4-BE49-F238E27FC236}">
              <a16:creationId xmlns:a16="http://schemas.microsoft.com/office/drawing/2014/main" id="{0108A22C-B4B6-4746-9532-F4E80702B10C}"/>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8" name="直線コネクタ 227">
          <a:extLst>
            <a:ext uri="{FF2B5EF4-FFF2-40B4-BE49-F238E27FC236}">
              <a16:creationId xmlns:a16="http://schemas.microsoft.com/office/drawing/2014/main" id="{B83797ED-BA86-4633-90DB-519D84E2177F}"/>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9" name="テキスト ボックス 228">
          <a:extLst>
            <a:ext uri="{FF2B5EF4-FFF2-40B4-BE49-F238E27FC236}">
              <a16:creationId xmlns:a16="http://schemas.microsoft.com/office/drawing/2014/main" id="{49ABFAF8-6DDD-475A-A1AB-F84456A695D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0" name="直線コネクタ 229">
          <a:extLst>
            <a:ext uri="{FF2B5EF4-FFF2-40B4-BE49-F238E27FC236}">
              <a16:creationId xmlns:a16="http://schemas.microsoft.com/office/drawing/2014/main" id="{4D5409D3-E5B6-45DC-9A8D-E713E0C1BE81}"/>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1" name="テキスト ボックス 230">
          <a:extLst>
            <a:ext uri="{FF2B5EF4-FFF2-40B4-BE49-F238E27FC236}">
              <a16:creationId xmlns:a16="http://schemas.microsoft.com/office/drawing/2014/main" id="{B8898B7E-4250-4C32-B646-D4E1F03D5D1B}"/>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2" name="【体育館・プール】&#10;一人当たり面積グラフ枠">
          <a:extLst>
            <a:ext uri="{FF2B5EF4-FFF2-40B4-BE49-F238E27FC236}">
              <a16:creationId xmlns:a16="http://schemas.microsoft.com/office/drawing/2014/main" id="{8D900199-922E-44E1-A353-012402497A0B}"/>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120650</xdr:rowOff>
    </xdr:from>
    <xdr:to>
      <xdr:col>54</xdr:col>
      <xdr:colOff>189865</xdr:colOff>
      <xdr:row>63</xdr:row>
      <xdr:rowOff>120650</xdr:rowOff>
    </xdr:to>
    <xdr:cxnSp macro="">
      <xdr:nvCxnSpPr>
        <xdr:cNvPr id="233" name="直線コネクタ 232">
          <a:extLst>
            <a:ext uri="{FF2B5EF4-FFF2-40B4-BE49-F238E27FC236}">
              <a16:creationId xmlns:a16="http://schemas.microsoft.com/office/drawing/2014/main" id="{24CF868E-D867-47C0-9724-9E11082BD771}"/>
            </a:ext>
          </a:extLst>
        </xdr:cNvPr>
        <xdr:cNvCxnSpPr/>
      </xdr:nvCxnSpPr>
      <xdr:spPr>
        <a:xfrm flipV="1">
          <a:off x="10476865" y="95504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124477</xdr:rowOff>
    </xdr:from>
    <xdr:ext cx="469744" cy="259045"/>
    <xdr:sp macro="" textlink="">
      <xdr:nvSpPr>
        <xdr:cNvPr id="234" name="【体育館・プール】&#10;一人当たり面積最小値テキスト">
          <a:extLst>
            <a:ext uri="{FF2B5EF4-FFF2-40B4-BE49-F238E27FC236}">
              <a16:creationId xmlns:a16="http://schemas.microsoft.com/office/drawing/2014/main" id="{776053A0-EA0F-4EF6-8299-9CC4FC2D2BB9}"/>
            </a:ext>
          </a:extLst>
        </xdr:cNvPr>
        <xdr:cNvSpPr txBox="1"/>
      </xdr:nvSpPr>
      <xdr:spPr>
        <a:xfrm>
          <a:off x="10515600" y="1092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120650</xdr:rowOff>
    </xdr:from>
    <xdr:to>
      <xdr:col>55</xdr:col>
      <xdr:colOff>88900</xdr:colOff>
      <xdr:row>63</xdr:row>
      <xdr:rowOff>120650</xdr:rowOff>
    </xdr:to>
    <xdr:cxnSp macro="">
      <xdr:nvCxnSpPr>
        <xdr:cNvPr id="235" name="直線コネクタ 234">
          <a:extLst>
            <a:ext uri="{FF2B5EF4-FFF2-40B4-BE49-F238E27FC236}">
              <a16:creationId xmlns:a16="http://schemas.microsoft.com/office/drawing/2014/main" id="{4FDAAC47-5A0D-46F8-AFC3-E4F63DA17C82}"/>
            </a:ext>
          </a:extLst>
        </xdr:cNvPr>
        <xdr:cNvCxnSpPr/>
      </xdr:nvCxnSpPr>
      <xdr:spPr>
        <a:xfrm>
          <a:off x="10388600" y="1092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67327</xdr:rowOff>
    </xdr:from>
    <xdr:ext cx="469744" cy="259045"/>
    <xdr:sp macro="" textlink="">
      <xdr:nvSpPr>
        <xdr:cNvPr id="236" name="【体育館・プール】&#10;一人当たり面積最大値テキスト">
          <a:extLst>
            <a:ext uri="{FF2B5EF4-FFF2-40B4-BE49-F238E27FC236}">
              <a16:creationId xmlns:a16="http://schemas.microsoft.com/office/drawing/2014/main" id="{2E99F0C0-DA8D-4A58-8E9D-8341C136A90C}"/>
            </a:ext>
          </a:extLst>
        </xdr:cNvPr>
        <xdr:cNvSpPr txBox="1"/>
      </xdr:nvSpPr>
      <xdr:spPr>
        <a:xfrm>
          <a:off x="10515600" y="932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120650</xdr:rowOff>
    </xdr:from>
    <xdr:to>
      <xdr:col>55</xdr:col>
      <xdr:colOff>88900</xdr:colOff>
      <xdr:row>55</xdr:row>
      <xdr:rowOff>120650</xdr:rowOff>
    </xdr:to>
    <xdr:cxnSp macro="">
      <xdr:nvCxnSpPr>
        <xdr:cNvPr id="237" name="直線コネクタ 236">
          <a:extLst>
            <a:ext uri="{FF2B5EF4-FFF2-40B4-BE49-F238E27FC236}">
              <a16:creationId xmlns:a16="http://schemas.microsoft.com/office/drawing/2014/main" id="{59295EFF-3F32-4147-8E02-B958495D184A}"/>
            </a:ext>
          </a:extLst>
        </xdr:cNvPr>
        <xdr:cNvCxnSpPr/>
      </xdr:nvCxnSpPr>
      <xdr:spPr>
        <a:xfrm>
          <a:off x="10388600" y="955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168927</xdr:rowOff>
    </xdr:from>
    <xdr:ext cx="469744" cy="259045"/>
    <xdr:sp macro="" textlink="">
      <xdr:nvSpPr>
        <xdr:cNvPr id="238" name="【体育館・プール】&#10;一人当たり面積平均値テキスト">
          <a:extLst>
            <a:ext uri="{FF2B5EF4-FFF2-40B4-BE49-F238E27FC236}">
              <a16:creationId xmlns:a16="http://schemas.microsoft.com/office/drawing/2014/main" id="{0A9AF8BF-B6BE-4352-8247-1428085D7886}"/>
            </a:ext>
          </a:extLst>
        </xdr:cNvPr>
        <xdr:cNvSpPr txBox="1"/>
      </xdr:nvSpPr>
      <xdr:spPr>
        <a:xfrm>
          <a:off x="10515600" y="10455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19050</xdr:rowOff>
    </xdr:from>
    <xdr:to>
      <xdr:col>55</xdr:col>
      <xdr:colOff>50800</xdr:colOff>
      <xdr:row>61</xdr:row>
      <xdr:rowOff>120650</xdr:rowOff>
    </xdr:to>
    <xdr:sp macro="" textlink="">
      <xdr:nvSpPr>
        <xdr:cNvPr id="239" name="フローチャート: 判断 238">
          <a:extLst>
            <a:ext uri="{FF2B5EF4-FFF2-40B4-BE49-F238E27FC236}">
              <a16:creationId xmlns:a16="http://schemas.microsoft.com/office/drawing/2014/main" id="{27FABA5C-6042-485C-914D-40B28B70D1EC}"/>
            </a:ext>
          </a:extLst>
        </xdr:cNvPr>
        <xdr:cNvSpPr/>
      </xdr:nvSpPr>
      <xdr:spPr>
        <a:xfrm>
          <a:off x="104267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6350</xdr:rowOff>
    </xdr:from>
    <xdr:to>
      <xdr:col>50</xdr:col>
      <xdr:colOff>165100</xdr:colOff>
      <xdr:row>61</xdr:row>
      <xdr:rowOff>107950</xdr:rowOff>
    </xdr:to>
    <xdr:sp macro="" textlink="">
      <xdr:nvSpPr>
        <xdr:cNvPr id="240" name="フローチャート: 判断 239">
          <a:extLst>
            <a:ext uri="{FF2B5EF4-FFF2-40B4-BE49-F238E27FC236}">
              <a16:creationId xmlns:a16="http://schemas.microsoft.com/office/drawing/2014/main" id="{908F2D70-9B5D-4E4E-8CB3-7DB433247B8D}"/>
            </a:ext>
          </a:extLst>
        </xdr:cNvPr>
        <xdr:cNvSpPr/>
      </xdr:nvSpPr>
      <xdr:spPr>
        <a:xfrm>
          <a:off x="9588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19050</xdr:rowOff>
    </xdr:from>
    <xdr:to>
      <xdr:col>46</xdr:col>
      <xdr:colOff>38100</xdr:colOff>
      <xdr:row>61</xdr:row>
      <xdr:rowOff>120650</xdr:rowOff>
    </xdr:to>
    <xdr:sp macro="" textlink="">
      <xdr:nvSpPr>
        <xdr:cNvPr id="241" name="フローチャート: 判断 240">
          <a:extLst>
            <a:ext uri="{FF2B5EF4-FFF2-40B4-BE49-F238E27FC236}">
              <a16:creationId xmlns:a16="http://schemas.microsoft.com/office/drawing/2014/main" id="{1AEDB6CE-BC64-4AF8-8C84-04271F00B1A6}"/>
            </a:ext>
          </a:extLst>
        </xdr:cNvPr>
        <xdr:cNvSpPr/>
      </xdr:nvSpPr>
      <xdr:spPr>
        <a:xfrm>
          <a:off x="8699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31750</xdr:rowOff>
    </xdr:from>
    <xdr:to>
      <xdr:col>41</xdr:col>
      <xdr:colOff>101600</xdr:colOff>
      <xdr:row>61</xdr:row>
      <xdr:rowOff>133350</xdr:rowOff>
    </xdr:to>
    <xdr:sp macro="" textlink="">
      <xdr:nvSpPr>
        <xdr:cNvPr id="242" name="フローチャート: 判断 241">
          <a:extLst>
            <a:ext uri="{FF2B5EF4-FFF2-40B4-BE49-F238E27FC236}">
              <a16:creationId xmlns:a16="http://schemas.microsoft.com/office/drawing/2014/main" id="{76868BA3-33D8-4506-9531-EE894C82C5BF}"/>
            </a:ext>
          </a:extLst>
        </xdr:cNvPr>
        <xdr:cNvSpPr/>
      </xdr:nvSpPr>
      <xdr:spPr>
        <a:xfrm>
          <a:off x="7810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31750</xdr:rowOff>
    </xdr:from>
    <xdr:to>
      <xdr:col>36</xdr:col>
      <xdr:colOff>165100</xdr:colOff>
      <xdr:row>61</xdr:row>
      <xdr:rowOff>133350</xdr:rowOff>
    </xdr:to>
    <xdr:sp macro="" textlink="">
      <xdr:nvSpPr>
        <xdr:cNvPr id="243" name="フローチャート: 判断 242">
          <a:extLst>
            <a:ext uri="{FF2B5EF4-FFF2-40B4-BE49-F238E27FC236}">
              <a16:creationId xmlns:a16="http://schemas.microsoft.com/office/drawing/2014/main" id="{B3F33D0F-ED6A-4D1C-B1C3-82BE93EE857F}"/>
            </a:ext>
          </a:extLst>
        </xdr:cNvPr>
        <xdr:cNvSpPr/>
      </xdr:nvSpPr>
      <xdr:spPr>
        <a:xfrm>
          <a:off x="6921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69F288BD-C22D-46FC-85BF-D4E0504BEE9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CCF55188-9371-40F1-B541-42ACB5125511}"/>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5C705F21-665D-4C53-905A-EA009EE1C7E2}"/>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ADB3FF95-1D7F-4368-8CAA-2FD1E3A604D1}"/>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17F34268-AA04-4739-937F-CDE3C08DA7EC}"/>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114300</xdr:rowOff>
    </xdr:from>
    <xdr:to>
      <xdr:col>55</xdr:col>
      <xdr:colOff>50800</xdr:colOff>
      <xdr:row>61</xdr:row>
      <xdr:rowOff>44450</xdr:rowOff>
    </xdr:to>
    <xdr:sp macro="" textlink="">
      <xdr:nvSpPr>
        <xdr:cNvPr id="249" name="楕円 248">
          <a:extLst>
            <a:ext uri="{FF2B5EF4-FFF2-40B4-BE49-F238E27FC236}">
              <a16:creationId xmlns:a16="http://schemas.microsoft.com/office/drawing/2014/main" id="{DEBC46E9-5CDA-4E57-95B5-09BD7345113B}"/>
            </a:ext>
          </a:extLst>
        </xdr:cNvPr>
        <xdr:cNvSpPr/>
      </xdr:nvSpPr>
      <xdr:spPr>
        <a:xfrm>
          <a:off x="104267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137177</xdr:rowOff>
    </xdr:from>
    <xdr:ext cx="469744" cy="259045"/>
    <xdr:sp macro="" textlink="">
      <xdr:nvSpPr>
        <xdr:cNvPr id="250" name="【体育館・プール】&#10;一人当たり面積該当値テキスト">
          <a:extLst>
            <a:ext uri="{FF2B5EF4-FFF2-40B4-BE49-F238E27FC236}">
              <a16:creationId xmlns:a16="http://schemas.microsoft.com/office/drawing/2014/main" id="{6B809633-9E17-4ECB-A0BF-63914285FE3D}"/>
            </a:ext>
          </a:extLst>
        </xdr:cNvPr>
        <xdr:cNvSpPr txBox="1"/>
      </xdr:nvSpPr>
      <xdr:spPr>
        <a:xfrm>
          <a:off x="10515600"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114300</xdr:rowOff>
    </xdr:from>
    <xdr:to>
      <xdr:col>50</xdr:col>
      <xdr:colOff>165100</xdr:colOff>
      <xdr:row>61</xdr:row>
      <xdr:rowOff>44450</xdr:rowOff>
    </xdr:to>
    <xdr:sp macro="" textlink="">
      <xdr:nvSpPr>
        <xdr:cNvPr id="251" name="楕円 250">
          <a:extLst>
            <a:ext uri="{FF2B5EF4-FFF2-40B4-BE49-F238E27FC236}">
              <a16:creationId xmlns:a16="http://schemas.microsoft.com/office/drawing/2014/main" id="{38A9D8E2-E65E-41DB-B47B-45FF51097C5B}"/>
            </a:ext>
          </a:extLst>
        </xdr:cNvPr>
        <xdr:cNvSpPr/>
      </xdr:nvSpPr>
      <xdr:spPr>
        <a:xfrm>
          <a:off x="95885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165100</xdr:rowOff>
    </xdr:from>
    <xdr:to>
      <xdr:col>55</xdr:col>
      <xdr:colOff>0</xdr:colOff>
      <xdr:row>60</xdr:row>
      <xdr:rowOff>165100</xdr:rowOff>
    </xdr:to>
    <xdr:cxnSp macro="">
      <xdr:nvCxnSpPr>
        <xdr:cNvPr id="252" name="直線コネクタ 251">
          <a:extLst>
            <a:ext uri="{FF2B5EF4-FFF2-40B4-BE49-F238E27FC236}">
              <a16:creationId xmlns:a16="http://schemas.microsoft.com/office/drawing/2014/main" id="{0CACA8D9-F957-48BC-9EFB-77EBEC02024C}"/>
            </a:ext>
          </a:extLst>
        </xdr:cNvPr>
        <xdr:cNvCxnSpPr/>
      </xdr:nvCxnSpPr>
      <xdr:spPr>
        <a:xfrm>
          <a:off x="9639300" y="10452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114300</xdr:rowOff>
    </xdr:from>
    <xdr:to>
      <xdr:col>46</xdr:col>
      <xdr:colOff>38100</xdr:colOff>
      <xdr:row>61</xdr:row>
      <xdr:rowOff>44450</xdr:rowOff>
    </xdr:to>
    <xdr:sp macro="" textlink="">
      <xdr:nvSpPr>
        <xdr:cNvPr id="253" name="楕円 252">
          <a:extLst>
            <a:ext uri="{FF2B5EF4-FFF2-40B4-BE49-F238E27FC236}">
              <a16:creationId xmlns:a16="http://schemas.microsoft.com/office/drawing/2014/main" id="{CDD10915-8FAD-44DB-92CD-DB16C110A98F}"/>
            </a:ext>
          </a:extLst>
        </xdr:cNvPr>
        <xdr:cNvSpPr/>
      </xdr:nvSpPr>
      <xdr:spPr>
        <a:xfrm>
          <a:off x="86995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165100</xdr:rowOff>
    </xdr:from>
    <xdr:to>
      <xdr:col>50</xdr:col>
      <xdr:colOff>114300</xdr:colOff>
      <xdr:row>60</xdr:row>
      <xdr:rowOff>165100</xdr:rowOff>
    </xdr:to>
    <xdr:cxnSp macro="">
      <xdr:nvCxnSpPr>
        <xdr:cNvPr id="254" name="直線コネクタ 253">
          <a:extLst>
            <a:ext uri="{FF2B5EF4-FFF2-40B4-BE49-F238E27FC236}">
              <a16:creationId xmlns:a16="http://schemas.microsoft.com/office/drawing/2014/main" id="{65FF5B93-99FC-4B1F-A63E-40957C7FFA6A}"/>
            </a:ext>
          </a:extLst>
        </xdr:cNvPr>
        <xdr:cNvCxnSpPr/>
      </xdr:nvCxnSpPr>
      <xdr:spPr>
        <a:xfrm>
          <a:off x="8750300" y="10452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114300</xdr:rowOff>
    </xdr:from>
    <xdr:to>
      <xdr:col>41</xdr:col>
      <xdr:colOff>101600</xdr:colOff>
      <xdr:row>61</xdr:row>
      <xdr:rowOff>44450</xdr:rowOff>
    </xdr:to>
    <xdr:sp macro="" textlink="">
      <xdr:nvSpPr>
        <xdr:cNvPr id="255" name="楕円 254">
          <a:extLst>
            <a:ext uri="{FF2B5EF4-FFF2-40B4-BE49-F238E27FC236}">
              <a16:creationId xmlns:a16="http://schemas.microsoft.com/office/drawing/2014/main" id="{439B9712-64F0-438C-B664-B6136E624C21}"/>
            </a:ext>
          </a:extLst>
        </xdr:cNvPr>
        <xdr:cNvSpPr/>
      </xdr:nvSpPr>
      <xdr:spPr>
        <a:xfrm>
          <a:off x="78105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165100</xdr:rowOff>
    </xdr:from>
    <xdr:to>
      <xdr:col>45</xdr:col>
      <xdr:colOff>177800</xdr:colOff>
      <xdr:row>60</xdr:row>
      <xdr:rowOff>165100</xdr:rowOff>
    </xdr:to>
    <xdr:cxnSp macro="">
      <xdr:nvCxnSpPr>
        <xdr:cNvPr id="256" name="直線コネクタ 255">
          <a:extLst>
            <a:ext uri="{FF2B5EF4-FFF2-40B4-BE49-F238E27FC236}">
              <a16:creationId xmlns:a16="http://schemas.microsoft.com/office/drawing/2014/main" id="{3505DDCE-44B7-49E5-848F-8380A110DE67}"/>
            </a:ext>
          </a:extLst>
        </xdr:cNvPr>
        <xdr:cNvCxnSpPr/>
      </xdr:nvCxnSpPr>
      <xdr:spPr>
        <a:xfrm>
          <a:off x="7861300" y="10452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114300</xdr:rowOff>
    </xdr:from>
    <xdr:to>
      <xdr:col>36</xdr:col>
      <xdr:colOff>165100</xdr:colOff>
      <xdr:row>61</xdr:row>
      <xdr:rowOff>44450</xdr:rowOff>
    </xdr:to>
    <xdr:sp macro="" textlink="">
      <xdr:nvSpPr>
        <xdr:cNvPr id="257" name="楕円 256">
          <a:extLst>
            <a:ext uri="{FF2B5EF4-FFF2-40B4-BE49-F238E27FC236}">
              <a16:creationId xmlns:a16="http://schemas.microsoft.com/office/drawing/2014/main" id="{ACC440B2-8160-492E-9567-FA31CBCCBAE4}"/>
            </a:ext>
          </a:extLst>
        </xdr:cNvPr>
        <xdr:cNvSpPr/>
      </xdr:nvSpPr>
      <xdr:spPr>
        <a:xfrm>
          <a:off x="69215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165100</xdr:rowOff>
    </xdr:from>
    <xdr:to>
      <xdr:col>41</xdr:col>
      <xdr:colOff>50800</xdr:colOff>
      <xdr:row>60</xdr:row>
      <xdr:rowOff>165100</xdr:rowOff>
    </xdr:to>
    <xdr:cxnSp macro="">
      <xdr:nvCxnSpPr>
        <xdr:cNvPr id="258" name="直線コネクタ 257">
          <a:extLst>
            <a:ext uri="{FF2B5EF4-FFF2-40B4-BE49-F238E27FC236}">
              <a16:creationId xmlns:a16="http://schemas.microsoft.com/office/drawing/2014/main" id="{C123E554-D118-4CA6-B772-FF9776E85688}"/>
            </a:ext>
          </a:extLst>
        </xdr:cNvPr>
        <xdr:cNvCxnSpPr/>
      </xdr:nvCxnSpPr>
      <xdr:spPr>
        <a:xfrm>
          <a:off x="6972300" y="10452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99077</xdr:rowOff>
    </xdr:from>
    <xdr:ext cx="469744" cy="259045"/>
    <xdr:sp macro="" textlink="">
      <xdr:nvSpPr>
        <xdr:cNvPr id="259" name="n_1aveValue【体育館・プール】&#10;一人当たり面積">
          <a:extLst>
            <a:ext uri="{FF2B5EF4-FFF2-40B4-BE49-F238E27FC236}">
              <a16:creationId xmlns:a16="http://schemas.microsoft.com/office/drawing/2014/main" id="{A3DEAB89-377F-4815-9B15-318E49DFAAF1}"/>
            </a:ext>
          </a:extLst>
        </xdr:cNvPr>
        <xdr:cNvSpPr txBox="1"/>
      </xdr:nvSpPr>
      <xdr:spPr>
        <a:xfrm>
          <a:off x="9391727"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111777</xdr:rowOff>
    </xdr:from>
    <xdr:ext cx="469744" cy="259045"/>
    <xdr:sp macro="" textlink="">
      <xdr:nvSpPr>
        <xdr:cNvPr id="260" name="n_2aveValue【体育館・プール】&#10;一人当たり面積">
          <a:extLst>
            <a:ext uri="{FF2B5EF4-FFF2-40B4-BE49-F238E27FC236}">
              <a16:creationId xmlns:a16="http://schemas.microsoft.com/office/drawing/2014/main" id="{F8EB0623-9148-4202-AD34-A2EECB322C54}"/>
            </a:ext>
          </a:extLst>
        </xdr:cNvPr>
        <xdr:cNvSpPr txBox="1"/>
      </xdr:nvSpPr>
      <xdr:spPr>
        <a:xfrm>
          <a:off x="8515427" y="1057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124477</xdr:rowOff>
    </xdr:from>
    <xdr:ext cx="469744" cy="259045"/>
    <xdr:sp macro="" textlink="">
      <xdr:nvSpPr>
        <xdr:cNvPr id="261" name="n_3aveValue【体育館・プール】&#10;一人当たり面積">
          <a:extLst>
            <a:ext uri="{FF2B5EF4-FFF2-40B4-BE49-F238E27FC236}">
              <a16:creationId xmlns:a16="http://schemas.microsoft.com/office/drawing/2014/main" id="{1A39EFBB-5C32-4832-9F76-476A67BF5F88}"/>
            </a:ext>
          </a:extLst>
        </xdr:cNvPr>
        <xdr:cNvSpPr txBox="1"/>
      </xdr:nvSpPr>
      <xdr:spPr>
        <a:xfrm>
          <a:off x="76264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124477</xdr:rowOff>
    </xdr:from>
    <xdr:ext cx="469744" cy="259045"/>
    <xdr:sp macro="" textlink="">
      <xdr:nvSpPr>
        <xdr:cNvPr id="262" name="n_4aveValue【体育館・プール】&#10;一人当たり面積">
          <a:extLst>
            <a:ext uri="{FF2B5EF4-FFF2-40B4-BE49-F238E27FC236}">
              <a16:creationId xmlns:a16="http://schemas.microsoft.com/office/drawing/2014/main" id="{00110EC2-18C3-4B91-BEB8-0754DE961F5C}"/>
            </a:ext>
          </a:extLst>
        </xdr:cNvPr>
        <xdr:cNvSpPr txBox="1"/>
      </xdr:nvSpPr>
      <xdr:spPr>
        <a:xfrm>
          <a:off x="67374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60977</xdr:rowOff>
    </xdr:from>
    <xdr:ext cx="469744" cy="259045"/>
    <xdr:sp macro="" textlink="">
      <xdr:nvSpPr>
        <xdr:cNvPr id="263" name="n_1mainValue【体育館・プール】&#10;一人当たり面積">
          <a:extLst>
            <a:ext uri="{FF2B5EF4-FFF2-40B4-BE49-F238E27FC236}">
              <a16:creationId xmlns:a16="http://schemas.microsoft.com/office/drawing/2014/main" id="{1C48C413-D7BC-407C-B2C7-138A477191B5}"/>
            </a:ext>
          </a:extLst>
        </xdr:cNvPr>
        <xdr:cNvSpPr txBox="1"/>
      </xdr:nvSpPr>
      <xdr:spPr>
        <a:xfrm>
          <a:off x="9391727" y="1017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60977</xdr:rowOff>
    </xdr:from>
    <xdr:ext cx="469744" cy="259045"/>
    <xdr:sp macro="" textlink="">
      <xdr:nvSpPr>
        <xdr:cNvPr id="264" name="n_2mainValue【体育館・プール】&#10;一人当たり面積">
          <a:extLst>
            <a:ext uri="{FF2B5EF4-FFF2-40B4-BE49-F238E27FC236}">
              <a16:creationId xmlns:a16="http://schemas.microsoft.com/office/drawing/2014/main" id="{DA23D3B3-2F5A-4F67-8631-9C7D3705D83B}"/>
            </a:ext>
          </a:extLst>
        </xdr:cNvPr>
        <xdr:cNvSpPr txBox="1"/>
      </xdr:nvSpPr>
      <xdr:spPr>
        <a:xfrm>
          <a:off x="8515427" y="1017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60977</xdr:rowOff>
    </xdr:from>
    <xdr:ext cx="469744" cy="259045"/>
    <xdr:sp macro="" textlink="">
      <xdr:nvSpPr>
        <xdr:cNvPr id="265" name="n_3mainValue【体育館・プール】&#10;一人当たり面積">
          <a:extLst>
            <a:ext uri="{FF2B5EF4-FFF2-40B4-BE49-F238E27FC236}">
              <a16:creationId xmlns:a16="http://schemas.microsoft.com/office/drawing/2014/main" id="{FC20AAC1-8CFB-4BFF-BE5E-68D52896941C}"/>
            </a:ext>
          </a:extLst>
        </xdr:cNvPr>
        <xdr:cNvSpPr txBox="1"/>
      </xdr:nvSpPr>
      <xdr:spPr>
        <a:xfrm>
          <a:off x="7626427" y="1017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60977</xdr:rowOff>
    </xdr:from>
    <xdr:ext cx="469744" cy="259045"/>
    <xdr:sp macro="" textlink="">
      <xdr:nvSpPr>
        <xdr:cNvPr id="266" name="n_4mainValue【体育館・プール】&#10;一人当たり面積">
          <a:extLst>
            <a:ext uri="{FF2B5EF4-FFF2-40B4-BE49-F238E27FC236}">
              <a16:creationId xmlns:a16="http://schemas.microsoft.com/office/drawing/2014/main" id="{38714F7E-C4EE-4624-8412-8CEE0754BD26}"/>
            </a:ext>
          </a:extLst>
        </xdr:cNvPr>
        <xdr:cNvSpPr txBox="1"/>
      </xdr:nvSpPr>
      <xdr:spPr>
        <a:xfrm>
          <a:off x="6737427" y="1017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7" name="正方形/長方形 266">
          <a:extLst>
            <a:ext uri="{FF2B5EF4-FFF2-40B4-BE49-F238E27FC236}">
              <a16:creationId xmlns:a16="http://schemas.microsoft.com/office/drawing/2014/main" id="{7AF3E19F-248C-4BF1-9EDB-C28E17E7DBF3}"/>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8" name="正方形/長方形 267">
          <a:extLst>
            <a:ext uri="{FF2B5EF4-FFF2-40B4-BE49-F238E27FC236}">
              <a16:creationId xmlns:a16="http://schemas.microsoft.com/office/drawing/2014/main" id="{FCF77F42-6FCD-4B5A-8E67-22496137BCC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9" name="正方形/長方形 268">
          <a:extLst>
            <a:ext uri="{FF2B5EF4-FFF2-40B4-BE49-F238E27FC236}">
              <a16:creationId xmlns:a16="http://schemas.microsoft.com/office/drawing/2014/main" id="{57C19ADA-7EAF-4562-A3C4-9FBA3F24786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0" name="正方形/長方形 269">
          <a:extLst>
            <a:ext uri="{FF2B5EF4-FFF2-40B4-BE49-F238E27FC236}">
              <a16:creationId xmlns:a16="http://schemas.microsoft.com/office/drawing/2014/main" id="{7F063E22-3E64-4B85-9C29-47982BCE2FD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1" name="正方形/長方形 270">
          <a:extLst>
            <a:ext uri="{FF2B5EF4-FFF2-40B4-BE49-F238E27FC236}">
              <a16:creationId xmlns:a16="http://schemas.microsoft.com/office/drawing/2014/main" id="{AE0C77F2-3F9D-4245-BDF8-7BEA019360B7}"/>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2" name="正方形/長方形 271">
          <a:extLst>
            <a:ext uri="{FF2B5EF4-FFF2-40B4-BE49-F238E27FC236}">
              <a16:creationId xmlns:a16="http://schemas.microsoft.com/office/drawing/2014/main" id="{D69D9DCC-39F5-48B6-AB0B-519FFA638DE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3" name="正方形/長方形 272">
          <a:extLst>
            <a:ext uri="{FF2B5EF4-FFF2-40B4-BE49-F238E27FC236}">
              <a16:creationId xmlns:a16="http://schemas.microsoft.com/office/drawing/2014/main" id="{7AF81D4F-CA36-432F-8178-A08167191C3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正方形/長方形 273">
          <a:extLst>
            <a:ext uri="{FF2B5EF4-FFF2-40B4-BE49-F238E27FC236}">
              <a16:creationId xmlns:a16="http://schemas.microsoft.com/office/drawing/2014/main" id="{23940B22-E4DA-4912-82C7-D6473E66BE3B}"/>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5" name="テキスト ボックス 274">
          <a:extLst>
            <a:ext uri="{FF2B5EF4-FFF2-40B4-BE49-F238E27FC236}">
              <a16:creationId xmlns:a16="http://schemas.microsoft.com/office/drawing/2014/main" id="{2ACF37D3-8D50-4B61-B3FC-5F4F478E841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6" name="直線コネクタ 275">
          <a:extLst>
            <a:ext uri="{FF2B5EF4-FFF2-40B4-BE49-F238E27FC236}">
              <a16:creationId xmlns:a16="http://schemas.microsoft.com/office/drawing/2014/main" id="{0137B023-4387-4CD8-A52E-E9BADD8D357E}"/>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7" name="テキスト ボックス 276">
          <a:extLst>
            <a:ext uri="{FF2B5EF4-FFF2-40B4-BE49-F238E27FC236}">
              <a16:creationId xmlns:a16="http://schemas.microsoft.com/office/drawing/2014/main" id="{E0944881-EAA5-473A-AB87-A119B0B4DCA1}"/>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8" name="直線コネクタ 277">
          <a:extLst>
            <a:ext uri="{FF2B5EF4-FFF2-40B4-BE49-F238E27FC236}">
              <a16:creationId xmlns:a16="http://schemas.microsoft.com/office/drawing/2014/main" id="{9BB64CE2-604E-48DA-9E8D-02BFA89BAAB2}"/>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9" name="テキスト ボックス 278">
          <a:extLst>
            <a:ext uri="{FF2B5EF4-FFF2-40B4-BE49-F238E27FC236}">
              <a16:creationId xmlns:a16="http://schemas.microsoft.com/office/drawing/2014/main" id="{2C8C0303-93EA-4BA7-95E0-756FE32E3915}"/>
            </a:ext>
          </a:extLst>
        </xdr:cNvPr>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80" name="直線コネクタ 279">
          <a:extLst>
            <a:ext uri="{FF2B5EF4-FFF2-40B4-BE49-F238E27FC236}">
              <a16:creationId xmlns:a16="http://schemas.microsoft.com/office/drawing/2014/main" id="{472B00E5-1B6F-4921-876D-4C83936B78C5}"/>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81" name="テキスト ボックス 280">
          <a:extLst>
            <a:ext uri="{FF2B5EF4-FFF2-40B4-BE49-F238E27FC236}">
              <a16:creationId xmlns:a16="http://schemas.microsoft.com/office/drawing/2014/main" id="{4F17EF5C-67AB-4BBD-919A-C92486A2104E}"/>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2" name="直線コネクタ 281">
          <a:extLst>
            <a:ext uri="{FF2B5EF4-FFF2-40B4-BE49-F238E27FC236}">
              <a16:creationId xmlns:a16="http://schemas.microsoft.com/office/drawing/2014/main" id="{852C1AF5-F31A-4C15-810C-BF479D0D1B0D}"/>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3" name="テキスト ボックス 282">
          <a:extLst>
            <a:ext uri="{FF2B5EF4-FFF2-40B4-BE49-F238E27FC236}">
              <a16:creationId xmlns:a16="http://schemas.microsoft.com/office/drawing/2014/main" id="{5585A67F-C3FE-4124-8CCC-6796E908F508}"/>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4" name="直線コネクタ 283">
          <a:extLst>
            <a:ext uri="{FF2B5EF4-FFF2-40B4-BE49-F238E27FC236}">
              <a16:creationId xmlns:a16="http://schemas.microsoft.com/office/drawing/2014/main" id="{9F0E6402-AA4A-42BD-A24C-94F3E2B62038}"/>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5" name="テキスト ボックス 284">
          <a:extLst>
            <a:ext uri="{FF2B5EF4-FFF2-40B4-BE49-F238E27FC236}">
              <a16:creationId xmlns:a16="http://schemas.microsoft.com/office/drawing/2014/main" id="{0788D38D-107A-4E3E-8795-C43EC01F3DC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6" name="直線コネクタ 285">
          <a:extLst>
            <a:ext uri="{FF2B5EF4-FFF2-40B4-BE49-F238E27FC236}">
              <a16:creationId xmlns:a16="http://schemas.microsoft.com/office/drawing/2014/main" id="{B58B4E94-3B7F-4C23-84DE-BEA41F61115C}"/>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7" name="テキスト ボックス 286">
          <a:extLst>
            <a:ext uri="{FF2B5EF4-FFF2-40B4-BE49-F238E27FC236}">
              <a16:creationId xmlns:a16="http://schemas.microsoft.com/office/drawing/2014/main" id="{F10A5C3C-8F52-4879-BF30-F34A79C24838}"/>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8" name="直線コネクタ 287">
          <a:extLst>
            <a:ext uri="{FF2B5EF4-FFF2-40B4-BE49-F238E27FC236}">
              <a16:creationId xmlns:a16="http://schemas.microsoft.com/office/drawing/2014/main" id="{798FF553-14C4-4D8D-BE09-666426E58F12}"/>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9" name="テキスト ボックス 288">
          <a:extLst>
            <a:ext uri="{FF2B5EF4-FFF2-40B4-BE49-F238E27FC236}">
              <a16:creationId xmlns:a16="http://schemas.microsoft.com/office/drawing/2014/main" id="{5F059BE8-2212-4DD0-814F-5840A9811B41}"/>
            </a:ext>
          </a:extLst>
        </xdr:cNvPr>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90" name="直線コネクタ 289">
          <a:extLst>
            <a:ext uri="{FF2B5EF4-FFF2-40B4-BE49-F238E27FC236}">
              <a16:creationId xmlns:a16="http://schemas.microsoft.com/office/drawing/2014/main" id="{5EE6EBB3-E394-4BAF-9446-6E3C92347999}"/>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91" name="テキスト ボックス 290">
          <a:extLst>
            <a:ext uri="{FF2B5EF4-FFF2-40B4-BE49-F238E27FC236}">
              <a16:creationId xmlns:a16="http://schemas.microsoft.com/office/drawing/2014/main" id="{FA5F8EC6-20BB-4122-8B34-D957C6D2DB06}"/>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2" name="【福祉施設】&#10;有形固定資産減価償却率グラフ枠">
          <a:extLst>
            <a:ext uri="{FF2B5EF4-FFF2-40B4-BE49-F238E27FC236}">
              <a16:creationId xmlns:a16="http://schemas.microsoft.com/office/drawing/2014/main" id="{276AB587-466E-497A-BAFF-D231A427FBD2}"/>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114844</xdr:rowOff>
    </xdr:from>
    <xdr:to>
      <xdr:col>24</xdr:col>
      <xdr:colOff>62865</xdr:colOff>
      <xdr:row>85</xdr:row>
      <xdr:rowOff>114844</xdr:rowOff>
    </xdr:to>
    <xdr:cxnSp macro="">
      <xdr:nvCxnSpPr>
        <xdr:cNvPr id="293" name="直線コネクタ 292">
          <a:extLst>
            <a:ext uri="{FF2B5EF4-FFF2-40B4-BE49-F238E27FC236}">
              <a16:creationId xmlns:a16="http://schemas.microsoft.com/office/drawing/2014/main" id="{6580ECF1-A4AE-4FD4-80DF-6324C6DF7561}"/>
            </a:ext>
          </a:extLst>
        </xdr:cNvPr>
        <xdr:cNvCxnSpPr/>
      </xdr:nvCxnSpPr>
      <xdr:spPr>
        <a:xfrm flipV="1">
          <a:off x="4634865" y="13316494"/>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118671</xdr:rowOff>
    </xdr:from>
    <xdr:ext cx="405111" cy="259045"/>
    <xdr:sp macro="" textlink="">
      <xdr:nvSpPr>
        <xdr:cNvPr id="294" name="【福祉施設】&#10;有形固定資産減価償却率最小値テキスト">
          <a:extLst>
            <a:ext uri="{FF2B5EF4-FFF2-40B4-BE49-F238E27FC236}">
              <a16:creationId xmlns:a16="http://schemas.microsoft.com/office/drawing/2014/main" id="{4CF01390-C247-46D3-8659-54396189B4D8}"/>
            </a:ext>
          </a:extLst>
        </xdr:cNvPr>
        <xdr:cNvSpPr txBox="1"/>
      </xdr:nvSpPr>
      <xdr:spPr>
        <a:xfrm>
          <a:off x="4673600" y="1469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114844</xdr:rowOff>
    </xdr:from>
    <xdr:to>
      <xdr:col>24</xdr:col>
      <xdr:colOff>152400</xdr:colOff>
      <xdr:row>85</xdr:row>
      <xdr:rowOff>114844</xdr:rowOff>
    </xdr:to>
    <xdr:cxnSp macro="">
      <xdr:nvCxnSpPr>
        <xdr:cNvPr id="295" name="直線コネクタ 294">
          <a:extLst>
            <a:ext uri="{FF2B5EF4-FFF2-40B4-BE49-F238E27FC236}">
              <a16:creationId xmlns:a16="http://schemas.microsoft.com/office/drawing/2014/main" id="{7AD33BAE-C85F-4D85-B7BE-3BC4C6460C24}"/>
            </a:ext>
          </a:extLst>
        </xdr:cNvPr>
        <xdr:cNvCxnSpPr/>
      </xdr:nvCxnSpPr>
      <xdr:spPr>
        <a:xfrm>
          <a:off x="4546600" y="1468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61521</xdr:rowOff>
    </xdr:from>
    <xdr:ext cx="405111" cy="259045"/>
    <xdr:sp macro="" textlink="">
      <xdr:nvSpPr>
        <xdr:cNvPr id="296" name="【福祉施設】&#10;有形固定資産減価償却率最大値テキスト">
          <a:extLst>
            <a:ext uri="{FF2B5EF4-FFF2-40B4-BE49-F238E27FC236}">
              <a16:creationId xmlns:a16="http://schemas.microsoft.com/office/drawing/2014/main" id="{F952DA3D-BBB6-4FF2-829F-6D31D114CB6F}"/>
            </a:ext>
          </a:extLst>
        </xdr:cNvPr>
        <xdr:cNvSpPr txBox="1"/>
      </xdr:nvSpPr>
      <xdr:spPr>
        <a:xfrm>
          <a:off x="4673600" y="13091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114844</xdr:rowOff>
    </xdr:from>
    <xdr:to>
      <xdr:col>24</xdr:col>
      <xdr:colOff>152400</xdr:colOff>
      <xdr:row>77</xdr:row>
      <xdr:rowOff>114844</xdr:rowOff>
    </xdr:to>
    <xdr:cxnSp macro="">
      <xdr:nvCxnSpPr>
        <xdr:cNvPr id="297" name="直線コネクタ 296">
          <a:extLst>
            <a:ext uri="{FF2B5EF4-FFF2-40B4-BE49-F238E27FC236}">
              <a16:creationId xmlns:a16="http://schemas.microsoft.com/office/drawing/2014/main" id="{3C7A7555-34FB-42B1-8F1A-54C62EC20F35}"/>
            </a:ext>
          </a:extLst>
        </xdr:cNvPr>
        <xdr:cNvCxnSpPr/>
      </xdr:nvCxnSpPr>
      <xdr:spPr>
        <a:xfrm>
          <a:off x="4546600" y="1331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153506</xdr:rowOff>
    </xdr:from>
    <xdr:ext cx="405111" cy="259045"/>
    <xdr:sp macro="" textlink="">
      <xdr:nvSpPr>
        <xdr:cNvPr id="298" name="【福祉施設】&#10;有形固定資産減価償却率平均値テキスト">
          <a:extLst>
            <a:ext uri="{FF2B5EF4-FFF2-40B4-BE49-F238E27FC236}">
              <a16:creationId xmlns:a16="http://schemas.microsoft.com/office/drawing/2014/main" id="{60133CA0-F37F-4BD2-A45B-196443935FA7}"/>
            </a:ext>
          </a:extLst>
        </xdr:cNvPr>
        <xdr:cNvSpPr txBox="1"/>
      </xdr:nvSpPr>
      <xdr:spPr>
        <a:xfrm>
          <a:off x="4673600" y="140409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3629</xdr:rowOff>
    </xdr:from>
    <xdr:to>
      <xdr:col>24</xdr:col>
      <xdr:colOff>114300</xdr:colOff>
      <xdr:row>82</xdr:row>
      <xdr:rowOff>105229</xdr:rowOff>
    </xdr:to>
    <xdr:sp macro="" textlink="">
      <xdr:nvSpPr>
        <xdr:cNvPr id="299" name="フローチャート: 判断 298">
          <a:extLst>
            <a:ext uri="{FF2B5EF4-FFF2-40B4-BE49-F238E27FC236}">
              <a16:creationId xmlns:a16="http://schemas.microsoft.com/office/drawing/2014/main" id="{26425006-4845-445A-B2E7-32422A4C256E}"/>
            </a:ext>
          </a:extLst>
        </xdr:cNvPr>
        <xdr:cNvSpPr/>
      </xdr:nvSpPr>
      <xdr:spPr>
        <a:xfrm>
          <a:off x="45847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145687</xdr:rowOff>
    </xdr:from>
    <xdr:to>
      <xdr:col>20</xdr:col>
      <xdr:colOff>38100</xdr:colOff>
      <xdr:row>82</xdr:row>
      <xdr:rowOff>75837</xdr:rowOff>
    </xdr:to>
    <xdr:sp macro="" textlink="">
      <xdr:nvSpPr>
        <xdr:cNvPr id="300" name="フローチャート: 判断 299">
          <a:extLst>
            <a:ext uri="{FF2B5EF4-FFF2-40B4-BE49-F238E27FC236}">
              <a16:creationId xmlns:a16="http://schemas.microsoft.com/office/drawing/2014/main" id="{A3FD2ACA-A6B2-4CC1-858B-85D9B695339E}"/>
            </a:ext>
          </a:extLst>
        </xdr:cNvPr>
        <xdr:cNvSpPr/>
      </xdr:nvSpPr>
      <xdr:spPr>
        <a:xfrm>
          <a:off x="3746500" y="14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113030</xdr:rowOff>
    </xdr:from>
    <xdr:to>
      <xdr:col>15</xdr:col>
      <xdr:colOff>101600</xdr:colOff>
      <xdr:row>82</xdr:row>
      <xdr:rowOff>43180</xdr:rowOff>
    </xdr:to>
    <xdr:sp macro="" textlink="">
      <xdr:nvSpPr>
        <xdr:cNvPr id="301" name="フローチャート: 判断 300">
          <a:extLst>
            <a:ext uri="{FF2B5EF4-FFF2-40B4-BE49-F238E27FC236}">
              <a16:creationId xmlns:a16="http://schemas.microsoft.com/office/drawing/2014/main" id="{56C9AE71-543A-47C6-A9BA-520097F2EACA}"/>
            </a:ext>
          </a:extLst>
        </xdr:cNvPr>
        <xdr:cNvSpPr/>
      </xdr:nvSpPr>
      <xdr:spPr>
        <a:xfrm>
          <a:off x="2857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57513</xdr:rowOff>
    </xdr:from>
    <xdr:to>
      <xdr:col>10</xdr:col>
      <xdr:colOff>165100</xdr:colOff>
      <xdr:row>81</xdr:row>
      <xdr:rowOff>159113</xdr:rowOff>
    </xdr:to>
    <xdr:sp macro="" textlink="">
      <xdr:nvSpPr>
        <xdr:cNvPr id="302" name="フローチャート: 判断 301">
          <a:extLst>
            <a:ext uri="{FF2B5EF4-FFF2-40B4-BE49-F238E27FC236}">
              <a16:creationId xmlns:a16="http://schemas.microsoft.com/office/drawing/2014/main" id="{69C8641B-2C67-4E0D-A2BC-35661D300678}"/>
            </a:ext>
          </a:extLst>
        </xdr:cNvPr>
        <xdr:cNvSpPr/>
      </xdr:nvSpPr>
      <xdr:spPr>
        <a:xfrm>
          <a:off x="1968500" y="139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24856</xdr:rowOff>
    </xdr:from>
    <xdr:to>
      <xdr:col>6</xdr:col>
      <xdr:colOff>38100</xdr:colOff>
      <xdr:row>81</xdr:row>
      <xdr:rowOff>126456</xdr:rowOff>
    </xdr:to>
    <xdr:sp macro="" textlink="">
      <xdr:nvSpPr>
        <xdr:cNvPr id="303" name="フローチャート: 判断 302">
          <a:extLst>
            <a:ext uri="{FF2B5EF4-FFF2-40B4-BE49-F238E27FC236}">
              <a16:creationId xmlns:a16="http://schemas.microsoft.com/office/drawing/2014/main" id="{45F04654-3C3E-44DB-8EDD-9A80E32770AD}"/>
            </a:ext>
          </a:extLst>
        </xdr:cNvPr>
        <xdr:cNvSpPr/>
      </xdr:nvSpPr>
      <xdr:spPr>
        <a:xfrm>
          <a:off x="1079500" y="1391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12E7BF72-2D6E-4A2C-A876-B251C61CA68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A3B16A8D-D1F5-4234-9042-8DC41B6B2497}"/>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7992C0FB-2E9E-434F-93D6-7571A1E6D80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034E7236-31E9-40FE-8FD4-053BCC3E538F}"/>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8" name="テキスト ボックス 307">
          <a:extLst>
            <a:ext uri="{FF2B5EF4-FFF2-40B4-BE49-F238E27FC236}">
              <a16:creationId xmlns:a16="http://schemas.microsoft.com/office/drawing/2014/main" id="{47A2AC3B-470B-4C05-843E-335C3B7D599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64044</xdr:rowOff>
    </xdr:from>
    <xdr:to>
      <xdr:col>24</xdr:col>
      <xdr:colOff>114300</xdr:colOff>
      <xdr:row>77</xdr:row>
      <xdr:rowOff>165644</xdr:rowOff>
    </xdr:to>
    <xdr:sp macro="" textlink="">
      <xdr:nvSpPr>
        <xdr:cNvPr id="309" name="楕円 308">
          <a:extLst>
            <a:ext uri="{FF2B5EF4-FFF2-40B4-BE49-F238E27FC236}">
              <a16:creationId xmlns:a16="http://schemas.microsoft.com/office/drawing/2014/main" id="{6E6B94A4-2087-454E-9445-4B6C5422DE76}"/>
            </a:ext>
          </a:extLst>
        </xdr:cNvPr>
        <xdr:cNvSpPr/>
      </xdr:nvSpPr>
      <xdr:spPr>
        <a:xfrm>
          <a:off x="4584700" y="1326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17071</xdr:rowOff>
    </xdr:from>
    <xdr:ext cx="405111" cy="259045"/>
    <xdr:sp macro="" textlink="">
      <xdr:nvSpPr>
        <xdr:cNvPr id="310" name="【福祉施設】&#10;有形固定資産減価償却率該当値テキスト">
          <a:extLst>
            <a:ext uri="{FF2B5EF4-FFF2-40B4-BE49-F238E27FC236}">
              <a16:creationId xmlns:a16="http://schemas.microsoft.com/office/drawing/2014/main" id="{54FE5842-9A72-44A8-8A77-B547C50463DB}"/>
            </a:ext>
          </a:extLst>
        </xdr:cNvPr>
        <xdr:cNvSpPr txBox="1"/>
      </xdr:nvSpPr>
      <xdr:spPr>
        <a:xfrm>
          <a:off x="4673600" y="13218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52614</xdr:rowOff>
    </xdr:from>
    <xdr:to>
      <xdr:col>20</xdr:col>
      <xdr:colOff>38100</xdr:colOff>
      <xdr:row>78</xdr:row>
      <xdr:rowOff>154214</xdr:rowOff>
    </xdr:to>
    <xdr:sp macro="" textlink="">
      <xdr:nvSpPr>
        <xdr:cNvPr id="311" name="楕円 310">
          <a:extLst>
            <a:ext uri="{FF2B5EF4-FFF2-40B4-BE49-F238E27FC236}">
              <a16:creationId xmlns:a16="http://schemas.microsoft.com/office/drawing/2014/main" id="{7AB3DE6C-EFE9-4632-9125-ACD6B5414688}"/>
            </a:ext>
          </a:extLst>
        </xdr:cNvPr>
        <xdr:cNvSpPr/>
      </xdr:nvSpPr>
      <xdr:spPr>
        <a:xfrm>
          <a:off x="3746500" y="1342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77</xdr:row>
      <xdr:rowOff>114844</xdr:rowOff>
    </xdr:from>
    <xdr:to>
      <xdr:col>24</xdr:col>
      <xdr:colOff>63500</xdr:colOff>
      <xdr:row>78</xdr:row>
      <xdr:rowOff>103414</xdr:rowOff>
    </xdr:to>
    <xdr:cxnSp macro="">
      <xdr:nvCxnSpPr>
        <xdr:cNvPr id="312" name="直線コネクタ 311">
          <a:extLst>
            <a:ext uri="{FF2B5EF4-FFF2-40B4-BE49-F238E27FC236}">
              <a16:creationId xmlns:a16="http://schemas.microsoft.com/office/drawing/2014/main" id="{31375CC8-A460-476D-AFCB-05FB86F0061C}"/>
            </a:ext>
          </a:extLst>
        </xdr:cNvPr>
        <xdr:cNvCxnSpPr/>
      </xdr:nvCxnSpPr>
      <xdr:spPr>
        <a:xfrm flipV="1">
          <a:off x="3797300" y="13316494"/>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104866</xdr:rowOff>
    </xdr:from>
    <xdr:to>
      <xdr:col>15</xdr:col>
      <xdr:colOff>101600</xdr:colOff>
      <xdr:row>81</xdr:row>
      <xdr:rowOff>35016</xdr:rowOff>
    </xdr:to>
    <xdr:sp macro="" textlink="">
      <xdr:nvSpPr>
        <xdr:cNvPr id="313" name="楕円 312">
          <a:extLst>
            <a:ext uri="{FF2B5EF4-FFF2-40B4-BE49-F238E27FC236}">
              <a16:creationId xmlns:a16="http://schemas.microsoft.com/office/drawing/2014/main" id="{DED0B475-63C8-4C03-BA24-FC78D81877CA}"/>
            </a:ext>
          </a:extLst>
        </xdr:cNvPr>
        <xdr:cNvSpPr/>
      </xdr:nvSpPr>
      <xdr:spPr>
        <a:xfrm>
          <a:off x="2857500" y="1382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103414</xdr:rowOff>
    </xdr:from>
    <xdr:to>
      <xdr:col>19</xdr:col>
      <xdr:colOff>177800</xdr:colOff>
      <xdr:row>80</xdr:row>
      <xdr:rowOff>155666</xdr:rowOff>
    </xdr:to>
    <xdr:cxnSp macro="">
      <xdr:nvCxnSpPr>
        <xdr:cNvPr id="314" name="直線コネクタ 313">
          <a:extLst>
            <a:ext uri="{FF2B5EF4-FFF2-40B4-BE49-F238E27FC236}">
              <a16:creationId xmlns:a16="http://schemas.microsoft.com/office/drawing/2014/main" id="{7C11F254-91C0-43F0-B08F-5DFFBDA7C96B}"/>
            </a:ext>
          </a:extLst>
        </xdr:cNvPr>
        <xdr:cNvCxnSpPr/>
      </xdr:nvCxnSpPr>
      <xdr:spPr>
        <a:xfrm flipV="1">
          <a:off x="2908300" y="13476514"/>
          <a:ext cx="889000" cy="395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62412</xdr:rowOff>
    </xdr:from>
    <xdr:to>
      <xdr:col>10</xdr:col>
      <xdr:colOff>165100</xdr:colOff>
      <xdr:row>80</xdr:row>
      <xdr:rowOff>164012</xdr:rowOff>
    </xdr:to>
    <xdr:sp macro="" textlink="">
      <xdr:nvSpPr>
        <xdr:cNvPr id="315" name="楕円 314">
          <a:extLst>
            <a:ext uri="{FF2B5EF4-FFF2-40B4-BE49-F238E27FC236}">
              <a16:creationId xmlns:a16="http://schemas.microsoft.com/office/drawing/2014/main" id="{150E17B1-74C0-4214-B965-8E6D552B5CBF}"/>
            </a:ext>
          </a:extLst>
        </xdr:cNvPr>
        <xdr:cNvSpPr/>
      </xdr:nvSpPr>
      <xdr:spPr>
        <a:xfrm>
          <a:off x="1968500" y="1377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113212</xdr:rowOff>
    </xdr:from>
    <xdr:to>
      <xdr:col>15</xdr:col>
      <xdr:colOff>50800</xdr:colOff>
      <xdr:row>80</xdr:row>
      <xdr:rowOff>155666</xdr:rowOff>
    </xdr:to>
    <xdr:cxnSp macro="">
      <xdr:nvCxnSpPr>
        <xdr:cNvPr id="316" name="直線コネクタ 315">
          <a:extLst>
            <a:ext uri="{FF2B5EF4-FFF2-40B4-BE49-F238E27FC236}">
              <a16:creationId xmlns:a16="http://schemas.microsoft.com/office/drawing/2014/main" id="{FB3F1559-713D-48FE-AD2F-DC1C7CE98FBE}"/>
            </a:ext>
          </a:extLst>
        </xdr:cNvPr>
        <xdr:cNvCxnSpPr/>
      </xdr:nvCxnSpPr>
      <xdr:spPr>
        <a:xfrm>
          <a:off x="2019300" y="13829212"/>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5262</xdr:rowOff>
    </xdr:from>
    <xdr:to>
      <xdr:col>6</xdr:col>
      <xdr:colOff>38100</xdr:colOff>
      <xdr:row>83</xdr:row>
      <xdr:rowOff>106862</xdr:rowOff>
    </xdr:to>
    <xdr:sp macro="" textlink="">
      <xdr:nvSpPr>
        <xdr:cNvPr id="317" name="楕円 316">
          <a:extLst>
            <a:ext uri="{FF2B5EF4-FFF2-40B4-BE49-F238E27FC236}">
              <a16:creationId xmlns:a16="http://schemas.microsoft.com/office/drawing/2014/main" id="{B1907EEF-9144-4FC7-B275-F54FEC5EBCCA}"/>
            </a:ext>
          </a:extLst>
        </xdr:cNvPr>
        <xdr:cNvSpPr/>
      </xdr:nvSpPr>
      <xdr:spPr>
        <a:xfrm>
          <a:off x="1079500" y="1423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113212</xdr:rowOff>
    </xdr:from>
    <xdr:to>
      <xdr:col>10</xdr:col>
      <xdr:colOff>114300</xdr:colOff>
      <xdr:row>83</xdr:row>
      <xdr:rowOff>56062</xdr:rowOff>
    </xdr:to>
    <xdr:cxnSp macro="">
      <xdr:nvCxnSpPr>
        <xdr:cNvPr id="318" name="直線コネクタ 317">
          <a:extLst>
            <a:ext uri="{FF2B5EF4-FFF2-40B4-BE49-F238E27FC236}">
              <a16:creationId xmlns:a16="http://schemas.microsoft.com/office/drawing/2014/main" id="{67CDE87B-947E-4492-B6CD-740761BCFED1}"/>
            </a:ext>
          </a:extLst>
        </xdr:cNvPr>
        <xdr:cNvCxnSpPr/>
      </xdr:nvCxnSpPr>
      <xdr:spPr>
        <a:xfrm flipV="1">
          <a:off x="1130300" y="13829212"/>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66964</xdr:rowOff>
    </xdr:from>
    <xdr:ext cx="405111" cy="259045"/>
    <xdr:sp macro="" textlink="">
      <xdr:nvSpPr>
        <xdr:cNvPr id="319" name="n_1aveValue【福祉施設】&#10;有形固定資産減価償却率">
          <a:extLst>
            <a:ext uri="{FF2B5EF4-FFF2-40B4-BE49-F238E27FC236}">
              <a16:creationId xmlns:a16="http://schemas.microsoft.com/office/drawing/2014/main" id="{BF8483B3-B3E7-434A-919C-24937CB77ED9}"/>
            </a:ext>
          </a:extLst>
        </xdr:cNvPr>
        <xdr:cNvSpPr txBox="1"/>
      </xdr:nvSpPr>
      <xdr:spPr>
        <a:xfrm>
          <a:off x="3582044" y="1412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34307</xdr:rowOff>
    </xdr:from>
    <xdr:ext cx="405111" cy="259045"/>
    <xdr:sp macro="" textlink="">
      <xdr:nvSpPr>
        <xdr:cNvPr id="320" name="n_2aveValue【福祉施設】&#10;有形固定資産減価償却率">
          <a:extLst>
            <a:ext uri="{FF2B5EF4-FFF2-40B4-BE49-F238E27FC236}">
              <a16:creationId xmlns:a16="http://schemas.microsoft.com/office/drawing/2014/main" id="{49D75F78-26D5-4FBF-8E49-17BF2F0DEC47}"/>
            </a:ext>
          </a:extLst>
        </xdr:cNvPr>
        <xdr:cNvSpPr txBox="1"/>
      </xdr:nvSpPr>
      <xdr:spPr>
        <a:xfrm>
          <a:off x="2705744" y="1409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150240</xdr:rowOff>
    </xdr:from>
    <xdr:ext cx="405111" cy="259045"/>
    <xdr:sp macro="" textlink="">
      <xdr:nvSpPr>
        <xdr:cNvPr id="321" name="n_3aveValue【福祉施設】&#10;有形固定資産減価償却率">
          <a:extLst>
            <a:ext uri="{FF2B5EF4-FFF2-40B4-BE49-F238E27FC236}">
              <a16:creationId xmlns:a16="http://schemas.microsoft.com/office/drawing/2014/main" id="{289BAA37-3C7E-41AD-8B90-EF2C8BA9C4EB}"/>
            </a:ext>
          </a:extLst>
        </xdr:cNvPr>
        <xdr:cNvSpPr txBox="1"/>
      </xdr:nvSpPr>
      <xdr:spPr>
        <a:xfrm>
          <a:off x="1816744" y="1403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142983</xdr:rowOff>
    </xdr:from>
    <xdr:ext cx="405111" cy="259045"/>
    <xdr:sp macro="" textlink="">
      <xdr:nvSpPr>
        <xdr:cNvPr id="322" name="n_4aveValue【福祉施設】&#10;有形固定資産減価償却率">
          <a:extLst>
            <a:ext uri="{FF2B5EF4-FFF2-40B4-BE49-F238E27FC236}">
              <a16:creationId xmlns:a16="http://schemas.microsoft.com/office/drawing/2014/main" id="{A7DCFD52-2042-4AEE-B346-1C72DFE0F516}"/>
            </a:ext>
          </a:extLst>
        </xdr:cNvPr>
        <xdr:cNvSpPr txBox="1"/>
      </xdr:nvSpPr>
      <xdr:spPr>
        <a:xfrm>
          <a:off x="927744" y="1368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170741</xdr:rowOff>
    </xdr:from>
    <xdr:ext cx="405111" cy="259045"/>
    <xdr:sp macro="" textlink="">
      <xdr:nvSpPr>
        <xdr:cNvPr id="323" name="n_1mainValue【福祉施設】&#10;有形固定資産減価償却率">
          <a:extLst>
            <a:ext uri="{FF2B5EF4-FFF2-40B4-BE49-F238E27FC236}">
              <a16:creationId xmlns:a16="http://schemas.microsoft.com/office/drawing/2014/main" id="{BF2E4FB9-993E-4A67-BAA2-9A6243150AE7}"/>
            </a:ext>
          </a:extLst>
        </xdr:cNvPr>
        <xdr:cNvSpPr txBox="1"/>
      </xdr:nvSpPr>
      <xdr:spPr>
        <a:xfrm>
          <a:off x="3582044" y="1320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51543</xdr:rowOff>
    </xdr:from>
    <xdr:ext cx="405111" cy="259045"/>
    <xdr:sp macro="" textlink="">
      <xdr:nvSpPr>
        <xdr:cNvPr id="324" name="n_2mainValue【福祉施設】&#10;有形固定資産減価償却率">
          <a:extLst>
            <a:ext uri="{FF2B5EF4-FFF2-40B4-BE49-F238E27FC236}">
              <a16:creationId xmlns:a16="http://schemas.microsoft.com/office/drawing/2014/main" id="{077B26FD-EA9A-4FDF-B625-61A06AA09A9F}"/>
            </a:ext>
          </a:extLst>
        </xdr:cNvPr>
        <xdr:cNvSpPr txBox="1"/>
      </xdr:nvSpPr>
      <xdr:spPr>
        <a:xfrm>
          <a:off x="2705744" y="13596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9089</xdr:rowOff>
    </xdr:from>
    <xdr:ext cx="405111" cy="259045"/>
    <xdr:sp macro="" textlink="">
      <xdr:nvSpPr>
        <xdr:cNvPr id="325" name="n_3mainValue【福祉施設】&#10;有形固定資産減価償却率">
          <a:extLst>
            <a:ext uri="{FF2B5EF4-FFF2-40B4-BE49-F238E27FC236}">
              <a16:creationId xmlns:a16="http://schemas.microsoft.com/office/drawing/2014/main" id="{9E25C9BB-E462-4E8F-83F9-6D56976271C2}"/>
            </a:ext>
          </a:extLst>
        </xdr:cNvPr>
        <xdr:cNvSpPr txBox="1"/>
      </xdr:nvSpPr>
      <xdr:spPr>
        <a:xfrm>
          <a:off x="1816744" y="13553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97989</xdr:rowOff>
    </xdr:from>
    <xdr:ext cx="405111" cy="259045"/>
    <xdr:sp macro="" textlink="">
      <xdr:nvSpPr>
        <xdr:cNvPr id="326" name="n_4mainValue【福祉施設】&#10;有形固定資産減価償却率">
          <a:extLst>
            <a:ext uri="{FF2B5EF4-FFF2-40B4-BE49-F238E27FC236}">
              <a16:creationId xmlns:a16="http://schemas.microsoft.com/office/drawing/2014/main" id="{C439CBAB-85CB-454F-A0A0-C83DAED97F8D}"/>
            </a:ext>
          </a:extLst>
        </xdr:cNvPr>
        <xdr:cNvSpPr txBox="1"/>
      </xdr:nvSpPr>
      <xdr:spPr>
        <a:xfrm>
          <a:off x="927744" y="1432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7" name="正方形/長方形 326">
          <a:extLst>
            <a:ext uri="{FF2B5EF4-FFF2-40B4-BE49-F238E27FC236}">
              <a16:creationId xmlns:a16="http://schemas.microsoft.com/office/drawing/2014/main" id="{B1DE2CB0-89CB-443C-8CC0-00427C9FD0B7}"/>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8" name="正方形/長方形 327">
          <a:extLst>
            <a:ext uri="{FF2B5EF4-FFF2-40B4-BE49-F238E27FC236}">
              <a16:creationId xmlns:a16="http://schemas.microsoft.com/office/drawing/2014/main" id="{D510D51A-D67B-4A12-986A-57B0F0FB799A}"/>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9" name="正方形/長方形 328">
          <a:extLst>
            <a:ext uri="{FF2B5EF4-FFF2-40B4-BE49-F238E27FC236}">
              <a16:creationId xmlns:a16="http://schemas.microsoft.com/office/drawing/2014/main" id="{D6B4A6E2-9750-457C-84A8-CC2FEE93BA58}"/>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30" name="正方形/長方形 329">
          <a:extLst>
            <a:ext uri="{FF2B5EF4-FFF2-40B4-BE49-F238E27FC236}">
              <a16:creationId xmlns:a16="http://schemas.microsoft.com/office/drawing/2014/main" id="{66828710-6BD3-444B-8BF6-090E749EE71A}"/>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1" name="正方形/長方形 330">
          <a:extLst>
            <a:ext uri="{FF2B5EF4-FFF2-40B4-BE49-F238E27FC236}">
              <a16:creationId xmlns:a16="http://schemas.microsoft.com/office/drawing/2014/main" id="{25E6D229-9D07-4C25-A977-810D05DD2E7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2" name="正方形/長方形 331">
          <a:extLst>
            <a:ext uri="{FF2B5EF4-FFF2-40B4-BE49-F238E27FC236}">
              <a16:creationId xmlns:a16="http://schemas.microsoft.com/office/drawing/2014/main" id="{E11120AC-3CC7-46E6-BD77-41FD0B89ADE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3" name="正方形/長方形 332">
          <a:extLst>
            <a:ext uri="{FF2B5EF4-FFF2-40B4-BE49-F238E27FC236}">
              <a16:creationId xmlns:a16="http://schemas.microsoft.com/office/drawing/2014/main" id="{B5873F93-2BAF-4BD5-A1BE-699C1D0984D1}"/>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4" name="正方形/長方形 333">
          <a:extLst>
            <a:ext uri="{FF2B5EF4-FFF2-40B4-BE49-F238E27FC236}">
              <a16:creationId xmlns:a16="http://schemas.microsoft.com/office/drawing/2014/main" id="{3F35BE9C-4294-4288-8D74-49CE896D76DA}"/>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5" name="テキスト ボックス 334">
          <a:extLst>
            <a:ext uri="{FF2B5EF4-FFF2-40B4-BE49-F238E27FC236}">
              <a16:creationId xmlns:a16="http://schemas.microsoft.com/office/drawing/2014/main" id="{8A111307-AB81-4C87-B054-26D6BDD951BD}"/>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6" name="直線コネクタ 335">
          <a:extLst>
            <a:ext uri="{FF2B5EF4-FFF2-40B4-BE49-F238E27FC236}">
              <a16:creationId xmlns:a16="http://schemas.microsoft.com/office/drawing/2014/main" id="{C356A30E-53C8-4914-A42E-FB941A5FDAC2}"/>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7" name="直線コネクタ 336">
          <a:extLst>
            <a:ext uri="{FF2B5EF4-FFF2-40B4-BE49-F238E27FC236}">
              <a16:creationId xmlns:a16="http://schemas.microsoft.com/office/drawing/2014/main" id="{E819058B-6693-40E0-BEA1-598A10758AA2}"/>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8" name="テキスト ボックス 337">
          <a:extLst>
            <a:ext uri="{FF2B5EF4-FFF2-40B4-BE49-F238E27FC236}">
              <a16:creationId xmlns:a16="http://schemas.microsoft.com/office/drawing/2014/main" id="{B2B3B68F-1ABC-430C-BA3F-60EC874E4AA4}"/>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9" name="直線コネクタ 338">
          <a:extLst>
            <a:ext uri="{FF2B5EF4-FFF2-40B4-BE49-F238E27FC236}">
              <a16:creationId xmlns:a16="http://schemas.microsoft.com/office/drawing/2014/main" id="{C7DAAA32-6963-4D89-8DC4-4E070D603CB3}"/>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40" name="テキスト ボックス 339">
          <a:extLst>
            <a:ext uri="{FF2B5EF4-FFF2-40B4-BE49-F238E27FC236}">
              <a16:creationId xmlns:a16="http://schemas.microsoft.com/office/drawing/2014/main" id="{42CFD08A-00AB-4574-9AFC-5D69D767ABAF}"/>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41" name="直線コネクタ 340">
          <a:extLst>
            <a:ext uri="{FF2B5EF4-FFF2-40B4-BE49-F238E27FC236}">
              <a16:creationId xmlns:a16="http://schemas.microsoft.com/office/drawing/2014/main" id="{2E918820-7B5D-4E87-AFB8-1C55EA8A3252}"/>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42" name="テキスト ボックス 341">
          <a:extLst>
            <a:ext uri="{FF2B5EF4-FFF2-40B4-BE49-F238E27FC236}">
              <a16:creationId xmlns:a16="http://schemas.microsoft.com/office/drawing/2014/main" id="{5EA40447-7EB2-4708-943E-F40D92B051A5}"/>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3" name="直線コネクタ 342">
          <a:extLst>
            <a:ext uri="{FF2B5EF4-FFF2-40B4-BE49-F238E27FC236}">
              <a16:creationId xmlns:a16="http://schemas.microsoft.com/office/drawing/2014/main" id="{FCBA4D26-DFC8-4D80-9481-50981954066D}"/>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4" name="テキスト ボックス 343">
          <a:extLst>
            <a:ext uri="{FF2B5EF4-FFF2-40B4-BE49-F238E27FC236}">
              <a16:creationId xmlns:a16="http://schemas.microsoft.com/office/drawing/2014/main" id="{5A1ABF45-AEC8-4B2D-90F2-E6A73B721AFB}"/>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5" name="直線コネクタ 344">
          <a:extLst>
            <a:ext uri="{FF2B5EF4-FFF2-40B4-BE49-F238E27FC236}">
              <a16:creationId xmlns:a16="http://schemas.microsoft.com/office/drawing/2014/main" id="{6E4E2251-5876-4762-95CD-A7328658BB84}"/>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6" name="テキスト ボックス 345">
          <a:extLst>
            <a:ext uri="{FF2B5EF4-FFF2-40B4-BE49-F238E27FC236}">
              <a16:creationId xmlns:a16="http://schemas.microsoft.com/office/drawing/2014/main" id="{0012DA49-3DA3-44A6-906E-11601A6E52B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7" name="直線コネクタ 346">
          <a:extLst>
            <a:ext uri="{FF2B5EF4-FFF2-40B4-BE49-F238E27FC236}">
              <a16:creationId xmlns:a16="http://schemas.microsoft.com/office/drawing/2014/main" id="{FAA85450-7360-4989-A835-538BF464E2A7}"/>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8" name="テキスト ボックス 347">
          <a:extLst>
            <a:ext uri="{FF2B5EF4-FFF2-40B4-BE49-F238E27FC236}">
              <a16:creationId xmlns:a16="http://schemas.microsoft.com/office/drawing/2014/main" id="{EACA6BCD-5E3A-4D57-B829-6D9A5C4FE957}"/>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9" name="直線コネクタ 348">
          <a:extLst>
            <a:ext uri="{FF2B5EF4-FFF2-40B4-BE49-F238E27FC236}">
              <a16:creationId xmlns:a16="http://schemas.microsoft.com/office/drawing/2014/main" id="{E91921A2-D930-4859-A8AE-68A888711876}"/>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50" name="テキスト ボックス 349">
          <a:extLst>
            <a:ext uri="{FF2B5EF4-FFF2-40B4-BE49-F238E27FC236}">
              <a16:creationId xmlns:a16="http://schemas.microsoft.com/office/drawing/2014/main" id="{0F91508A-819D-4540-A9BC-0B9D6C13DD41}"/>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51" name="【福祉施設】&#10;一人当たり面積グラフ枠">
          <a:extLst>
            <a:ext uri="{FF2B5EF4-FFF2-40B4-BE49-F238E27FC236}">
              <a16:creationId xmlns:a16="http://schemas.microsoft.com/office/drawing/2014/main" id="{E3799281-53D3-4973-B1CD-F1437C726E2C}"/>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70757</xdr:rowOff>
    </xdr:from>
    <xdr:to>
      <xdr:col>54</xdr:col>
      <xdr:colOff>189865</xdr:colOff>
      <xdr:row>85</xdr:row>
      <xdr:rowOff>144236</xdr:rowOff>
    </xdr:to>
    <xdr:cxnSp macro="">
      <xdr:nvCxnSpPr>
        <xdr:cNvPr id="352" name="直線コネクタ 351">
          <a:extLst>
            <a:ext uri="{FF2B5EF4-FFF2-40B4-BE49-F238E27FC236}">
              <a16:creationId xmlns:a16="http://schemas.microsoft.com/office/drawing/2014/main" id="{9DC966DE-AC13-469B-BF0F-DAC3D40E0795}"/>
            </a:ext>
          </a:extLst>
        </xdr:cNvPr>
        <xdr:cNvCxnSpPr/>
      </xdr:nvCxnSpPr>
      <xdr:spPr>
        <a:xfrm flipV="1">
          <a:off x="10476865" y="13443857"/>
          <a:ext cx="0" cy="127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148063</xdr:rowOff>
    </xdr:from>
    <xdr:ext cx="469744" cy="259045"/>
    <xdr:sp macro="" textlink="">
      <xdr:nvSpPr>
        <xdr:cNvPr id="353" name="【福祉施設】&#10;一人当たり面積最小値テキスト">
          <a:extLst>
            <a:ext uri="{FF2B5EF4-FFF2-40B4-BE49-F238E27FC236}">
              <a16:creationId xmlns:a16="http://schemas.microsoft.com/office/drawing/2014/main" id="{6702D16E-730E-4438-AD9B-0D5126ECBAB5}"/>
            </a:ext>
          </a:extLst>
        </xdr:cNvPr>
        <xdr:cNvSpPr txBox="1"/>
      </xdr:nvSpPr>
      <xdr:spPr>
        <a:xfrm>
          <a:off x="10515600" y="1472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144236</xdr:rowOff>
    </xdr:from>
    <xdr:to>
      <xdr:col>55</xdr:col>
      <xdr:colOff>88900</xdr:colOff>
      <xdr:row>85</xdr:row>
      <xdr:rowOff>144236</xdr:rowOff>
    </xdr:to>
    <xdr:cxnSp macro="">
      <xdr:nvCxnSpPr>
        <xdr:cNvPr id="354" name="直線コネクタ 353">
          <a:extLst>
            <a:ext uri="{FF2B5EF4-FFF2-40B4-BE49-F238E27FC236}">
              <a16:creationId xmlns:a16="http://schemas.microsoft.com/office/drawing/2014/main" id="{A29FBF05-957B-4785-B34B-5451C581FCD2}"/>
            </a:ext>
          </a:extLst>
        </xdr:cNvPr>
        <xdr:cNvCxnSpPr/>
      </xdr:nvCxnSpPr>
      <xdr:spPr>
        <a:xfrm>
          <a:off x="10388600" y="147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17434</xdr:rowOff>
    </xdr:from>
    <xdr:ext cx="469744" cy="259045"/>
    <xdr:sp macro="" textlink="">
      <xdr:nvSpPr>
        <xdr:cNvPr id="355" name="【福祉施設】&#10;一人当たり面積最大値テキスト">
          <a:extLst>
            <a:ext uri="{FF2B5EF4-FFF2-40B4-BE49-F238E27FC236}">
              <a16:creationId xmlns:a16="http://schemas.microsoft.com/office/drawing/2014/main" id="{972953C8-5628-41AB-898E-D5C4855BA49A}"/>
            </a:ext>
          </a:extLst>
        </xdr:cNvPr>
        <xdr:cNvSpPr txBox="1"/>
      </xdr:nvSpPr>
      <xdr:spPr>
        <a:xfrm>
          <a:off x="10515600" y="1321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70757</xdr:rowOff>
    </xdr:from>
    <xdr:to>
      <xdr:col>55</xdr:col>
      <xdr:colOff>88900</xdr:colOff>
      <xdr:row>78</xdr:row>
      <xdr:rowOff>70757</xdr:rowOff>
    </xdr:to>
    <xdr:cxnSp macro="">
      <xdr:nvCxnSpPr>
        <xdr:cNvPr id="356" name="直線コネクタ 355">
          <a:extLst>
            <a:ext uri="{FF2B5EF4-FFF2-40B4-BE49-F238E27FC236}">
              <a16:creationId xmlns:a16="http://schemas.microsoft.com/office/drawing/2014/main" id="{3E0CD9EA-33E7-46B1-90B7-CF7E8B7A96BA}"/>
            </a:ext>
          </a:extLst>
        </xdr:cNvPr>
        <xdr:cNvCxnSpPr/>
      </xdr:nvCxnSpPr>
      <xdr:spPr>
        <a:xfrm>
          <a:off x="10388600" y="1344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91820</xdr:rowOff>
    </xdr:from>
    <xdr:ext cx="469744" cy="259045"/>
    <xdr:sp macro="" textlink="">
      <xdr:nvSpPr>
        <xdr:cNvPr id="357" name="【福祉施設】&#10;一人当たり面積平均値テキスト">
          <a:extLst>
            <a:ext uri="{FF2B5EF4-FFF2-40B4-BE49-F238E27FC236}">
              <a16:creationId xmlns:a16="http://schemas.microsoft.com/office/drawing/2014/main" id="{5DAD5E9A-AC82-45E9-B3A1-3D5D836FE7F5}"/>
            </a:ext>
          </a:extLst>
        </xdr:cNvPr>
        <xdr:cNvSpPr txBox="1"/>
      </xdr:nvSpPr>
      <xdr:spPr>
        <a:xfrm>
          <a:off x="10515600" y="139792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68943</xdr:rowOff>
    </xdr:from>
    <xdr:to>
      <xdr:col>55</xdr:col>
      <xdr:colOff>50800</xdr:colOff>
      <xdr:row>82</xdr:row>
      <xdr:rowOff>170543</xdr:rowOff>
    </xdr:to>
    <xdr:sp macro="" textlink="">
      <xdr:nvSpPr>
        <xdr:cNvPr id="358" name="フローチャート: 判断 357">
          <a:extLst>
            <a:ext uri="{FF2B5EF4-FFF2-40B4-BE49-F238E27FC236}">
              <a16:creationId xmlns:a16="http://schemas.microsoft.com/office/drawing/2014/main" id="{930730C3-0197-4535-A0E0-E2FAD76998F5}"/>
            </a:ext>
          </a:extLst>
        </xdr:cNvPr>
        <xdr:cNvSpPr/>
      </xdr:nvSpPr>
      <xdr:spPr>
        <a:xfrm>
          <a:off x="104267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68943</xdr:rowOff>
    </xdr:from>
    <xdr:to>
      <xdr:col>50</xdr:col>
      <xdr:colOff>165100</xdr:colOff>
      <xdr:row>82</xdr:row>
      <xdr:rowOff>170543</xdr:rowOff>
    </xdr:to>
    <xdr:sp macro="" textlink="">
      <xdr:nvSpPr>
        <xdr:cNvPr id="359" name="フローチャート: 判断 358">
          <a:extLst>
            <a:ext uri="{FF2B5EF4-FFF2-40B4-BE49-F238E27FC236}">
              <a16:creationId xmlns:a16="http://schemas.microsoft.com/office/drawing/2014/main" id="{B6AABD16-C3C9-4989-9FC2-5F08B573B629}"/>
            </a:ext>
          </a:extLst>
        </xdr:cNvPr>
        <xdr:cNvSpPr/>
      </xdr:nvSpPr>
      <xdr:spPr>
        <a:xfrm>
          <a:off x="9588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85271</xdr:rowOff>
    </xdr:from>
    <xdr:to>
      <xdr:col>46</xdr:col>
      <xdr:colOff>38100</xdr:colOff>
      <xdr:row>83</xdr:row>
      <xdr:rowOff>15421</xdr:rowOff>
    </xdr:to>
    <xdr:sp macro="" textlink="">
      <xdr:nvSpPr>
        <xdr:cNvPr id="360" name="フローチャート: 判断 359">
          <a:extLst>
            <a:ext uri="{FF2B5EF4-FFF2-40B4-BE49-F238E27FC236}">
              <a16:creationId xmlns:a16="http://schemas.microsoft.com/office/drawing/2014/main" id="{9CBF659D-B9E5-49D0-912E-CC0942AFDD22}"/>
            </a:ext>
          </a:extLst>
        </xdr:cNvPr>
        <xdr:cNvSpPr/>
      </xdr:nvSpPr>
      <xdr:spPr>
        <a:xfrm>
          <a:off x="8699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68943</xdr:rowOff>
    </xdr:from>
    <xdr:to>
      <xdr:col>41</xdr:col>
      <xdr:colOff>101600</xdr:colOff>
      <xdr:row>82</xdr:row>
      <xdr:rowOff>170543</xdr:rowOff>
    </xdr:to>
    <xdr:sp macro="" textlink="">
      <xdr:nvSpPr>
        <xdr:cNvPr id="361" name="フローチャート: 判断 360">
          <a:extLst>
            <a:ext uri="{FF2B5EF4-FFF2-40B4-BE49-F238E27FC236}">
              <a16:creationId xmlns:a16="http://schemas.microsoft.com/office/drawing/2014/main" id="{FCB0B63C-0F55-46D6-8BB0-A4100D1B7D6B}"/>
            </a:ext>
          </a:extLst>
        </xdr:cNvPr>
        <xdr:cNvSpPr/>
      </xdr:nvSpPr>
      <xdr:spPr>
        <a:xfrm>
          <a:off x="7810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68943</xdr:rowOff>
    </xdr:from>
    <xdr:to>
      <xdr:col>36</xdr:col>
      <xdr:colOff>165100</xdr:colOff>
      <xdr:row>82</xdr:row>
      <xdr:rowOff>170543</xdr:rowOff>
    </xdr:to>
    <xdr:sp macro="" textlink="">
      <xdr:nvSpPr>
        <xdr:cNvPr id="362" name="フローチャート: 判断 361">
          <a:extLst>
            <a:ext uri="{FF2B5EF4-FFF2-40B4-BE49-F238E27FC236}">
              <a16:creationId xmlns:a16="http://schemas.microsoft.com/office/drawing/2014/main" id="{9A221615-DD2C-4170-BA8A-59AF0F4A24C4}"/>
            </a:ext>
          </a:extLst>
        </xdr:cNvPr>
        <xdr:cNvSpPr/>
      </xdr:nvSpPr>
      <xdr:spPr>
        <a:xfrm>
          <a:off x="6921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03C0B8E4-241A-4AB6-B24A-ACE0A02F2F73}"/>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3DF69B8D-D9F0-4575-B470-C785BA23686D}"/>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5" name="テキスト ボックス 364">
          <a:extLst>
            <a:ext uri="{FF2B5EF4-FFF2-40B4-BE49-F238E27FC236}">
              <a16:creationId xmlns:a16="http://schemas.microsoft.com/office/drawing/2014/main" id="{1C26DCB8-1F5D-4DFF-9016-8F3A601B06E6}"/>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6" name="テキスト ボックス 365">
          <a:extLst>
            <a:ext uri="{FF2B5EF4-FFF2-40B4-BE49-F238E27FC236}">
              <a16:creationId xmlns:a16="http://schemas.microsoft.com/office/drawing/2014/main" id="{0E104313-B1A8-41BA-A1D3-CF3F778B7344}"/>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7" name="テキスト ボックス 366">
          <a:extLst>
            <a:ext uri="{FF2B5EF4-FFF2-40B4-BE49-F238E27FC236}">
              <a16:creationId xmlns:a16="http://schemas.microsoft.com/office/drawing/2014/main" id="{13990C3C-066E-4538-8094-4A297834B0EF}"/>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60779</xdr:rowOff>
    </xdr:from>
    <xdr:to>
      <xdr:col>55</xdr:col>
      <xdr:colOff>50800</xdr:colOff>
      <xdr:row>83</xdr:row>
      <xdr:rowOff>162379</xdr:rowOff>
    </xdr:to>
    <xdr:sp macro="" textlink="">
      <xdr:nvSpPr>
        <xdr:cNvPr id="368" name="楕円 367">
          <a:extLst>
            <a:ext uri="{FF2B5EF4-FFF2-40B4-BE49-F238E27FC236}">
              <a16:creationId xmlns:a16="http://schemas.microsoft.com/office/drawing/2014/main" id="{76CFB681-2758-44C1-B828-0579DAB7801E}"/>
            </a:ext>
          </a:extLst>
        </xdr:cNvPr>
        <xdr:cNvSpPr/>
      </xdr:nvSpPr>
      <xdr:spPr>
        <a:xfrm>
          <a:off x="10426700" y="1429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39206</xdr:rowOff>
    </xdr:from>
    <xdr:ext cx="469744" cy="259045"/>
    <xdr:sp macro="" textlink="">
      <xdr:nvSpPr>
        <xdr:cNvPr id="369" name="【福祉施設】&#10;一人当たり面積該当値テキスト">
          <a:extLst>
            <a:ext uri="{FF2B5EF4-FFF2-40B4-BE49-F238E27FC236}">
              <a16:creationId xmlns:a16="http://schemas.microsoft.com/office/drawing/2014/main" id="{6A3F222F-2D08-4808-A0A4-3E085AC0C82E}"/>
            </a:ext>
          </a:extLst>
        </xdr:cNvPr>
        <xdr:cNvSpPr txBox="1"/>
      </xdr:nvSpPr>
      <xdr:spPr>
        <a:xfrm>
          <a:off x="10515600" y="1426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60779</xdr:rowOff>
    </xdr:from>
    <xdr:to>
      <xdr:col>50</xdr:col>
      <xdr:colOff>165100</xdr:colOff>
      <xdr:row>83</xdr:row>
      <xdr:rowOff>162379</xdr:rowOff>
    </xdr:to>
    <xdr:sp macro="" textlink="">
      <xdr:nvSpPr>
        <xdr:cNvPr id="370" name="楕円 369">
          <a:extLst>
            <a:ext uri="{FF2B5EF4-FFF2-40B4-BE49-F238E27FC236}">
              <a16:creationId xmlns:a16="http://schemas.microsoft.com/office/drawing/2014/main" id="{10D88A36-0183-4C3E-890E-152E5C870FD0}"/>
            </a:ext>
          </a:extLst>
        </xdr:cNvPr>
        <xdr:cNvSpPr/>
      </xdr:nvSpPr>
      <xdr:spPr>
        <a:xfrm>
          <a:off x="9588500" y="1429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111579</xdr:rowOff>
    </xdr:from>
    <xdr:to>
      <xdr:col>55</xdr:col>
      <xdr:colOff>0</xdr:colOff>
      <xdr:row>83</xdr:row>
      <xdr:rowOff>111579</xdr:rowOff>
    </xdr:to>
    <xdr:cxnSp macro="">
      <xdr:nvCxnSpPr>
        <xdr:cNvPr id="371" name="直線コネクタ 370">
          <a:extLst>
            <a:ext uri="{FF2B5EF4-FFF2-40B4-BE49-F238E27FC236}">
              <a16:creationId xmlns:a16="http://schemas.microsoft.com/office/drawing/2014/main" id="{39562CED-7DBE-4FC6-9622-C2FDDEBB56FD}"/>
            </a:ext>
          </a:extLst>
        </xdr:cNvPr>
        <xdr:cNvCxnSpPr/>
      </xdr:nvCxnSpPr>
      <xdr:spPr>
        <a:xfrm>
          <a:off x="9639300" y="143419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101600</xdr:rowOff>
    </xdr:from>
    <xdr:to>
      <xdr:col>46</xdr:col>
      <xdr:colOff>38100</xdr:colOff>
      <xdr:row>85</xdr:row>
      <xdr:rowOff>31750</xdr:rowOff>
    </xdr:to>
    <xdr:sp macro="" textlink="">
      <xdr:nvSpPr>
        <xdr:cNvPr id="372" name="楕円 371">
          <a:extLst>
            <a:ext uri="{FF2B5EF4-FFF2-40B4-BE49-F238E27FC236}">
              <a16:creationId xmlns:a16="http://schemas.microsoft.com/office/drawing/2014/main" id="{71B3DEE2-FAF5-45DB-8A6E-803A8F48333E}"/>
            </a:ext>
          </a:extLst>
        </xdr:cNvPr>
        <xdr:cNvSpPr/>
      </xdr:nvSpPr>
      <xdr:spPr>
        <a:xfrm>
          <a:off x="8699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111579</xdr:rowOff>
    </xdr:from>
    <xdr:to>
      <xdr:col>50</xdr:col>
      <xdr:colOff>114300</xdr:colOff>
      <xdr:row>84</xdr:row>
      <xdr:rowOff>152400</xdr:rowOff>
    </xdr:to>
    <xdr:cxnSp macro="">
      <xdr:nvCxnSpPr>
        <xdr:cNvPr id="373" name="直線コネクタ 372">
          <a:extLst>
            <a:ext uri="{FF2B5EF4-FFF2-40B4-BE49-F238E27FC236}">
              <a16:creationId xmlns:a16="http://schemas.microsoft.com/office/drawing/2014/main" id="{76851ED7-5D8B-4FA8-ADCC-2EC445AAA711}"/>
            </a:ext>
          </a:extLst>
        </xdr:cNvPr>
        <xdr:cNvCxnSpPr/>
      </xdr:nvCxnSpPr>
      <xdr:spPr>
        <a:xfrm flipV="1">
          <a:off x="8750300" y="14341929"/>
          <a:ext cx="889000" cy="21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68943</xdr:rowOff>
    </xdr:from>
    <xdr:to>
      <xdr:col>41</xdr:col>
      <xdr:colOff>101600</xdr:colOff>
      <xdr:row>84</xdr:row>
      <xdr:rowOff>170543</xdr:rowOff>
    </xdr:to>
    <xdr:sp macro="" textlink="">
      <xdr:nvSpPr>
        <xdr:cNvPr id="374" name="楕円 373">
          <a:extLst>
            <a:ext uri="{FF2B5EF4-FFF2-40B4-BE49-F238E27FC236}">
              <a16:creationId xmlns:a16="http://schemas.microsoft.com/office/drawing/2014/main" id="{9916B0C7-0C1B-446A-B865-7A39F36F0BDA}"/>
            </a:ext>
          </a:extLst>
        </xdr:cNvPr>
        <xdr:cNvSpPr/>
      </xdr:nvSpPr>
      <xdr:spPr>
        <a:xfrm>
          <a:off x="7810500" y="144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119743</xdr:rowOff>
    </xdr:from>
    <xdr:to>
      <xdr:col>45</xdr:col>
      <xdr:colOff>177800</xdr:colOff>
      <xdr:row>84</xdr:row>
      <xdr:rowOff>152400</xdr:rowOff>
    </xdr:to>
    <xdr:cxnSp macro="">
      <xdr:nvCxnSpPr>
        <xdr:cNvPr id="375" name="直線コネクタ 374">
          <a:extLst>
            <a:ext uri="{FF2B5EF4-FFF2-40B4-BE49-F238E27FC236}">
              <a16:creationId xmlns:a16="http://schemas.microsoft.com/office/drawing/2014/main" id="{7D449E62-29F1-4B46-8C2A-569BCB54B28A}"/>
            </a:ext>
          </a:extLst>
        </xdr:cNvPr>
        <xdr:cNvCxnSpPr/>
      </xdr:nvCxnSpPr>
      <xdr:spPr>
        <a:xfrm>
          <a:off x="7861300" y="145215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126093</xdr:rowOff>
    </xdr:from>
    <xdr:to>
      <xdr:col>36</xdr:col>
      <xdr:colOff>165100</xdr:colOff>
      <xdr:row>84</xdr:row>
      <xdr:rowOff>56243</xdr:rowOff>
    </xdr:to>
    <xdr:sp macro="" textlink="">
      <xdr:nvSpPr>
        <xdr:cNvPr id="376" name="楕円 375">
          <a:extLst>
            <a:ext uri="{FF2B5EF4-FFF2-40B4-BE49-F238E27FC236}">
              <a16:creationId xmlns:a16="http://schemas.microsoft.com/office/drawing/2014/main" id="{7EA2ECE1-D523-4FC5-9F7D-E9C5A5511192}"/>
            </a:ext>
          </a:extLst>
        </xdr:cNvPr>
        <xdr:cNvSpPr/>
      </xdr:nvSpPr>
      <xdr:spPr>
        <a:xfrm>
          <a:off x="6921500" y="1435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5443</xdr:rowOff>
    </xdr:from>
    <xdr:to>
      <xdr:col>41</xdr:col>
      <xdr:colOff>50800</xdr:colOff>
      <xdr:row>84</xdr:row>
      <xdr:rowOff>119743</xdr:rowOff>
    </xdr:to>
    <xdr:cxnSp macro="">
      <xdr:nvCxnSpPr>
        <xdr:cNvPr id="377" name="直線コネクタ 376">
          <a:extLst>
            <a:ext uri="{FF2B5EF4-FFF2-40B4-BE49-F238E27FC236}">
              <a16:creationId xmlns:a16="http://schemas.microsoft.com/office/drawing/2014/main" id="{82D7C11C-68AF-42F5-B2C2-B43E995A5BD6}"/>
            </a:ext>
          </a:extLst>
        </xdr:cNvPr>
        <xdr:cNvCxnSpPr/>
      </xdr:nvCxnSpPr>
      <xdr:spPr>
        <a:xfrm>
          <a:off x="6972300" y="14407243"/>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15620</xdr:rowOff>
    </xdr:from>
    <xdr:ext cx="469744" cy="259045"/>
    <xdr:sp macro="" textlink="">
      <xdr:nvSpPr>
        <xdr:cNvPr id="378" name="n_1aveValue【福祉施設】&#10;一人当たり面積">
          <a:extLst>
            <a:ext uri="{FF2B5EF4-FFF2-40B4-BE49-F238E27FC236}">
              <a16:creationId xmlns:a16="http://schemas.microsoft.com/office/drawing/2014/main" id="{4529420F-5CF3-42A0-8231-09C110C37AE1}"/>
            </a:ext>
          </a:extLst>
        </xdr:cNvPr>
        <xdr:cNvSpPr txBox="1"/>
      </xdr:nvSpPr>
      <xdr:spPr>
        <a:xfrm>
          <a:off x="9391727" y="1390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31948</xdr:rowOff>
    </xdr:from>
    <xdr:ext cx="469744" cy="259045"/>
    <xdr:sp macro="" textlink="">
      <xdr:nvSpPr>
        <xdr:cNvPr id="379" name="n_2aveValue【福祉施設】&#10;一人当たり面積">
          <a:extLst>
            <a:ext uri="{FF2B5EF4-FFF2-40B4-BE49-F238E27FC236}">
              <a16:creationId xmlns:a16="http://schemas.microsoft.com/office/drawing/2014/main" id="{31375CFB-67D6-4FE1-9E89-2362EBD0CABC}"/>
            </a:ext>
          </a:extLst>
        </xdr:cNvPr>
        <xdr:cNvSpPr txBox="1"/>
      </xdr:nvSpPr>
      <xdr:spPr>
        <a:xfrm>
          <a:off x="8515427" y="1391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15620</xdr:rowOff>
    </xdr:from>
    <xdr:ext cx="469744" cy="259045"/>
    <xdr:sp macro="" textlink="">
      <xdr:nvSpPr>
        <xdr:cNvPr id="380" name="n_3aveValue【福祉施設】&#10;一人当たり面積">
          <a:extLst>
            <a:ext uri="{FF2B5EF4-FFF2-40B4-BE49-F238E27FC236}">
              <a16:creationId xmlns:a16="http://schemas.microsoft.com/office/drawing/2014/main" id="{A7D2891F-5A07-42F3-BF91-CBDEE406589D}"/>
            </a:ext>
          </a:extLst>
        </xdr:cNvPr>
        <xdr:cNvSpPr txBox="1"/>
      </xdr:nvSpPr>
      <xdr:spPr>
        <a:xfrm>
          <a:off x="7626427" y="1390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15620</xdr:rowOff>
    </xdr:from>
    <xdr:ext cx="469744" cy="259045"/>
    <xdr:sp macro="" textlink="">
      <xdr:nvSpPr>
        <xdr:cNvPr id="381" name="n_4aveValue【福祉施設】&#10;一人当たり面積">
          <a:extLst>
            <a:ext uri="{FF2B5EF4-FFF2-40B4-BE49-F238E27FC236}">
              <a16:creationId xmlns:a16="http://schemas.microsoft.com/office/drawing/2014/main" id="{C2A7A7E4-ED59-4C38-8FD7-0B5D1EBB24EC}"/>
            </a:ext>
          </a:extLst>
        </xdr:cNvPr>
        <xdr:cNvSpPr txBox="1"/>
      </xdr:nvSpPr>
      <xdr:spPr>
        <a:xfrm>
          <a:off x="6737427" y="1390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153506</xdr:rowOff>
    </xdr:from>
    <xdr:ext cx="469744" cy="259045"/>
    <xdr:sp macro="" textlink="">
      <xdr:nvSpPr>
        <xdr:cNvPr id="382" name="n_1mainValue【福祉施設】&#10;一人当たり面積">
          <a:extLst>
            <a:ext uri="{FF2B5EF4-FFF2-40B4-BE49-F238E27FC236}">
              <a16:creationId xmlns:a16="http://schemas.microsoft.com/office/drawing/2014/main" id="{E5960A07-ED11-4B81-8AA0-AA84D0DBCF86}"/>
            </a:ext>
          </a:extLst>
        </xdr:cNvPr>
        <xdr:cNvSpPr txBox="1"/>
      </xdr:nvSpPr>
      <xdr:spPr>
        <a:xfrm>
          <a:off x="9391727" y="1438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22877</xdr:rowOff>
    </xdr:from>
    <xdr:ext cx="469744" cy="259045"/>
    <xdr:sp macro="" textlink="">
      <xdr:nvSpPr>
        <xdr:cNvPr id="383" name="n_2mainValue【福祉施設】&#10;一人当たり面積">
          <a:extLst>
            <a:ext uri="{FF2B5EF4-FFF2-40B4-BE49-F238E27FC236}">
              <a16:creationId xmlns:a16="http://schemas.microsoft.com/office/drawing/2014/main" id="{5C82B871-7277-4697-9C9D-6655938296D6}"/>
            </a:ext>
          </a:extLst>
        </xdr:cNvPr>
        <xdr:cNvSpPr txBox="1"/>
      </xdr:nvSpPr>
      <xdr:spPr>
        <a:xfrm>
          <a:off x="8515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161670</xdr:rowOff>
    </xdr:from>
    <xdr:ext cx="469744" cy="259045"/>
    <xdr:sp macro="" textlink="">
      <xdr:nvSpPr>
        <xdr:cNvPr id="384" name="n_3mainValue【福祉施設】&#10;一人当たり面積">
          <a:extLst>
            <a:ext uri="{FF2B5EF4-FFF2-40B4-BE49-F238E27FC236}">
              <a16:creationId xmlns:a16="http://schemas.microsoft.com/office/drawing/2014/main" id="{BF5CCB5A-A156-4A49-A1E3-506DD012D474}"/>
            </a:ext>
          </a:extLst>
        </xdr:cNvPr>
        <xdr:cNvSpPr txBox="1"/>
      </xdr:nvSpPr>
      <xdr:spPr>
        <a:xfrm>
          <a:off x="7626427" y="1456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47370</xdr:rowOff>
    </xdr:from>
    <xdr:ext cx="469744" cy="259045"/>
    <xdr:sp macro="" textlink="">
      <xdr:nvSpPr>
        <xdr:cNvPr id="385" name="n_4mainValue【福祉施設】&#10;一人当たり面積">
          <a:extLst>
            <a:ext uri="{FF2B5EF4-FFF2-40B4-BE49-F238E27FC236}">
              <a16:creationId xmlns:a16="http://schemas.microsoft.com/office/drawing/2014/main" id="{306BEFB8-3EA1-4955-B73B-C8915E679699}"/>
            </a:ext>
          </a:extLst>
        </xdr:cNvPr>
        <xdr:cNvSpPr txBox="1"/>
      </xdr:nvSpPr>
      <xdr:spPr>
        <a:xfrm>
          <a:off x="6737427" y="1444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6" name="正方形/長方形 385">
          <a:extLst>
            <a:ext uri="{FF2B5EF4-FFF2-40B4-BE49-F238E27FC236}">
              <a16:creationId xmlns:a16="http://schemas.microsoft.com/office/drawing/2014/main" id="{7E0CBAB7-0BC0-4872-B59E-B48525BE3D83}"/>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7" name="正方形/長方形 386">
          <a:extLst>
            <a:ext uri="{FF2B5EF4-FFF2-40B4-BE49-F238E27FC236}">
              <a16:creationId xmlns:a16="http://schemas.microsoft.com/office/drawing/2014/main" id="{AF265F4D-0459-419D-B851-022A7EB6FF3F}"/>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8" name="正方形/長方形 387">
          <a:extLst>
            <a:ext uri="{FF2B5EF4-FFF2-40B4-BE49-F238E27FC236}">
              <a16:creationId xmlns:a16="http://schemas.microsoft.com/office/drawing/2014/main" id="{48DA0303-47FC-480C-A2CD-C8BA1742484B}"/>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9" name="正方形/長方形 388">
          <a:extLst>
            <a:ext uri="{FF2B5EF4-FFF2-40B4-BE49-F238E27FC236}">
              <a16:creationId xmlns:a16="http://schemas.microsoft.com/office/drawing/2014/main" id="{3A4E96CA-DFA9-496B-8B1A-3019B1BE972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90" name="正方形/長方形 389">
          <a:extLst>
            <a:ext uri="{FF2B5EF4-FFF2-40B4-BE49-F238E27FC236}">
              <a16:creationId xmlns:a16="http://schemas.microsoft.com/office/drawing/2014/main" id="{144AAA6E-664C-4AE1-B02A-520DBD79A79A}"/>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91" name="正方形/長方形 390">
          <a:extLst>
            <a:ext uri="{FF2B5EF4-FFF2-40B4-BE49-F238E27FC236}">
              <a16:creationId xmlns:a16="http://schemas.microsoft.com/office/drawing/2014/main" id="{4CA8EA21-CD91-4997-BFC1-FFC7FBCDE16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2" name="正方形/長方形 391">
          <a:extLst>
            <a:ext uri="{FF2B5EF4-FFF2-40B4-BE49-F238E27FC236}">
              <a16:creationId xmlns:a16="http://schemas.microsoft.com/office/drawing/2014/main" id="{FF72DB06-31C0-4168-BA7F-681A09DDBA2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3" name="正方形/長方形 392">
          <a:extLst>
            <a:ext uri="{FF2B5EF4-FFF2-40B4-BE49-F238E27FC236}">
              <a16:creationId xmlns:a16="http://schemas.microsoft.com/office/drawing/2014/main" id="{3B005BF3-8B02-4B22-BAEB-DA4ECFFF1FB3}"/>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4" name="テキスト ボックス 393">
          <a:extLst>
            <a:ext uri="{FF2B5EF4-FFF2-40B4-BE49-F238E27FC236}">
              <a16:creationId xmlns:a16="http://schemas.microsoft.com/office/drawing/2014/main" id="{9144A2CB-7BE3-457F-BB75-C71C52E91CD3}"/>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5" name="直線コネクタ 394">
          <a:extLst>
            <a:ext uri="{FF2B5EF4-FFF2-40B4-BE49-F238E27FC236}">
              <a16:creationId xmlns:a16="http://schemas.microsoft.com/office/drawing/2014/main" id="{EC5F9AF5-3138-4F9B-A625-4F319CB1BCB2}"/>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6" name="テキスト ボックス 395">
          <a:extLst>
            <a:ext uri="{FF2B5EF4-FFF2-40B4-BE49-F238E27FC236}">
              <a16:creationId xmlns:a16="http://schemas.microsoft.com/office/drawing/2014/main" id="{1736D72E-E1A3-4720-9787-4C7C1B4F04D1}"/>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7" name="直線コネクタ 396">
          <a:extLst>
            <a:ext uri="{FF2B5EF4-FFF2-40B4-BE49-F238E27FC236}">
              <a16:creationId xmlns:a16="http://schemas.microsoft.com/office/drawing/2014/main" id="{C411E19A-07CB-4774-8F02-81D3D4DFBC4D}"/>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8" name="テキスト ボックス 397">
          <a:extLst>
            <a:ext uri="{FF2B5EF4-FFF2-40B4-BE49-F238E27FC236}">
              <a16:creationId xmlns:a16="http://schemas.microsoft.com/office/drawing/2014/main" id="{122BC0BB-6AC1-4041-8451-4C42296227D2}"/>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9" name="直線コネクタ 398">
          <a:extLst>
            <a:ext uri="{FF2B5EF4-FFF2-40B4-BE49-F238E27FC236}">
              <a16:creationId xmlns:a16="http://schemas.microsoft.com/office/drawing/2014/main" id="{A76AFC63-189B-4474-ABAD-C46BE87AFD6E}"/>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400" name="テキスト ボックス 399">
          <a:extLst>
            <a:ext uri="{FF2B5EF4-FFF2-40B4-BE49-F238E27FC236}">
              <a16:creationId xmlns:a16="http://schemas.microsoft.com/office/drawing/2014/main" id="{47992837-67BB-4C75-A163-280469F1864A}"/>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401" name="直線コネクタ 400">
          <a:extLst>
            <a:ext uri="{FF2B5EF4-FFF2-40B4-BE49-F238E27FC236}">
              <a16:creationId xmlns:a16="http://schemas.microsoft.com/office/drawing/2014/main" id="{4AC797FA-7906-4A97-9041-3D9E889DE756}"/>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402" name="テキスト ボックス 401">
          <a:extLst>
            <a:ext uri="{FF2B5EF4-FFF2-40B4-BE49-F238E27FC236}">
              <a16:creationId xmlns:a16="http://schemas.microsoft.com/office/drawing/2014/main" id="{F7E7A190-969C-4398-9767-725622838FAB}"/>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403" name="直線コネクタ 402">
          <a:extLst>
            <a:ext uri="{FF2B5EF4-FFF2-40B4-BE49-F238E27FC236}">
              <a16:creationId xmlns:a16="http://schemas.microsoft.com/office/drawing/2014/main" id="{8C0169C1-0C66-4B24-A998-E155CC080457}"/>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4" name="テキスト ボックス 403">
          <a:extLst>
            <a:ext uri="{FF2B5EF4-FFF2-40B4-BE49-F238E27FC236}">
              <a16:creationId xmlns:a16="http://schemas.microsoft.com/office/drawing/2014/main" id="{400F4FC9-5299-495A-8BFD-FFA3030C17F7}"/>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5" name="直線コネクタ 404">
          <a:extLst>
            <a:ext uri="{FF2B5EF4-FFF2-40B4-BE49-F238E27FC236}">
              <a16:creationId xmlns:a16="http://schemas.microsoft.com/office/drawing/2014/main" id="{2FFBB0F8-60F9-4309-9CCD-036597052B0D}"/>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6" name="テキスト ボックス 405">
          <a:extLst>
            <a:ext uri="{FF2B5EF4-FFF2-40B4-BE49-F238E27FC236}">
              <a16:creationId xmlns:a16="http://schemas.microsoft.com/office/drawing/2014/main" id="{48D0F486-6621-49E2-9734-CBF4C5983FFE}"/>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7" name="直線コネクタ 406">
          <a:extLst>
            <a:ext uri="{FF2B5EF4-FFF2-40B4-BE49-F238E27FC236}">
              <a16:creationId xmlns:a16="http://schemas.microsoft.com/office/drawing/2014/main" id="{6E741B56-3996-48A1-9231-C4F06DE33F61}"/>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8" name="テキスト ボックス 407">
          <a:extLst>
            <a:ext uri="{FF2B5EF4-FFF2-40B4-BE49-F238E27FC236}">
              <a16:creationId xmlns:a16="http://schemas.microsoft.com/office/drawing/2014/main" id="{09D7D419-AD8E-4C87-8E1D-64A98F5114CD}"/>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9" name="【市民会館】&#10;有形固定資産減価償却率グラフ枠">
          <a:extLst>
            <a:ext uri="{FF2B5EF4-FFF2-40B4-BE49-F238E27FC236}">
              <a16:creationId xmlns:a16="http://schemas.microsoft.com/office/drawing/2014/main" id="{552F8DEA-AF0B-4F1E-98B4-9D820C7E45DE}"/>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154305</xdr:rowOff>
    </xdr:from>
    <xdr:to>
      <xdr:col>24</xdr:col>
      <xdr:colOff>62865</xdr:colOff>
      <xdr:row>108</xdr:row>
      <xdr:rowOff>152400</xdr:rowOff>
    </xdr:to>
    <xdr:cxnSp macro="">
      <xdr:nvCxnSpPr>
        <xdr:cNvPr id="410" name="直線コネクタ 409">
          <a:extLst>
            <a:ext uri="{FF2B5EF4-FFF2-40B4-BE49-F238E27FC236}">
              <a16:creationId xmlns:a16="http://schemas.microsoft.com/office/drawing/2014/main" id="{422E29D3-596D-4FAD-B04D-895DD239EEB2}"/>
            </a:ext>
          </a:extLst>
        </xdr:cNvPr>
        <xdr:cNvCxnSpPr/>
      </xdr:nvCxnSpPr>
      <xdr:spPr>
        <a:xfrm flipV="1">
          <a:off x="4634865" y="17127855"/>
          <a:ext cx="0" cy="154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11" name="【市民会館】&#10;有形固定資産減価償却率最小値テキスト">
          <a:extLst>
            <a:ext uri="{FF2B5EF4-FFF2-40B4-BE49-F238E27FC236}">
              <a16:creationId xmlns:a16="http://schemas.microsoft.com/office/drawing/2014/main" id="{4CDBF6B8-E111-4414-8F41-4FFBAFF2C5AE}"/>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12" name="直線コネクタ 411">
          <a:extLst>
            <a:ext uri="{FF2B5EF4-FFF2-40B4-BE49-F238E27FC236}">
              <a16:creationId xmlns:a16="http://schemas.microsoft.com/office/drawing/2014/main" id="{ABC0E67B-52A8-4DF7-AD6B-E84E1614DCE8}"/>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100982</xdr:rowOff>
    </xdr:from>
    <xdr:ext cx="405111" cy="259045"/>
    <xdr:sp macro="" textlink="">
      <xdr:nvSpPr>
        <xdr:cNvPr id="413" name="【市民会館】&#10;有形固定資産減価償却率最大値テキスト">
          <a:extLst>
            <a:ext uri="{FF2B5EF4-FFF2-40B4-BE49-F238E27FC236}">
              <a16:creationId xmlns:a16="http://schemas.microsoft.com/office/drawing/2014/main" id="{F39145FE-1D27-40C0-8C36-EDF9A03C716B}"/>
            </a:ext>
          </a:extLst>
        </xdr:cNvPr>
        <xdr:cNvSpPr txBox="1"/>
      </xdr:nvSpPr>
      <xdr:spPr>
        <a:xfrm>
          <a:off x="4673600" y="1690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154305</xdr:rowOff>
    </xdr:from>
    <xdr:to>
      <xdr:col>24</xdr:col>
      <xdr:colOff>152400</xdr:colOff>
      <xdr:row>99</xdr:row>
      <xdr:rowOff>154305</xdr:rowOff>
    </xdr:to>
    <xdr:cxnSp macro="">
      <xdr:nvCxnSpPr>
        <xdr:cNvPr id="414" name="直線コネクタ 413">
          <a:extLst>
            <a:ext uri="{FF2B5EF4-FFF2-40B4-BE49-F238E27FC236}">
              <a16:creationId xmlns:a16="http://schemas.microsoft.com/office/drawing/2014/main" id="{0212AB66-6222-48DF-BBB9-D2349EACE4D5}"/>
            </a:ext>
          </a:extLst>
        </xdr:cNvPr>
        <xdr:cNvCxnSpPr/>
      </xdr:nvCxnSpPr>
      <xdr:spPr>
        <a:xfrm>
          <a:off x="4546600" y="17127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63516</xdr:rowOff>
    </xdr:from>
    <xdr:ext cx="405111" cy="259045"/>
    <xdr:sp macro="" textlink="">
      <xdr:nvSpPr>
        <xdr:cNvPr id="415" name="【市民会館】&#10;有形固定資産減価償却率平均値テキスト">
          <a:extLst>
            <a:ext uri="{FF2B5EF4-FFF2-40B4-BE49-F238E27FC236}">
              <a16:creationId xmlns:a16="http://schemas.microsoft.com/office/drawing/2014/main" id="{CFD83FEE-F05D-4A28-8B1A-F70AE3CA1789}"/>
            </a:ext>
          </a:extLst>
        </xdr:cNvPr>
        <xdr:cNvSpPr txBox="1"/>
      </xdr:nvSpPr>
      <xdr:spPr>
        <a:xfrm>
          <a:off x="4673600" y="175514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40639</xdr:rowOff>
    </xdr:from>
    <xdr:to>
      <xdr:col>24</xdr:col>
      <xdr:colOff>114300</xdr:colOff>
      <xdr:row>103</xdr:row>
      <xdr:rowOff>142239</xdr:rowOff>
    </xdr:to>
    <xdr:sp macro="" textlink="">
      <xdr:nvSpPr>
        <xdr:cNvPr id="416" name="フローチャート: 判断 415">
          <a:extLst>
            <a:ext uri="{FF2B5EF4-FFF2-40B4-BE49-F238E27FC236}">
              <a16:creationId xmlns:a16="http://schemas.microsoft.com/office/drawing/2014/main" id="{5851C8A8-BFB7-4E16-9777-52A55B421852}"/>
            </a:ext>
          </a:extLst>
        </xdr:cNvPr>
        <xdr:cNvSpPr/>
      </xdr:nvSpPr>
      <xdr:spPr>
        <a:xfrm>
          <a:off x="4584700" y="1769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38736</xdr:rowOff>
    </xdr:from>
    <xdr:to>
      <xdr:col>20</xdr:col>
      <xdr:colOff>38100</xdr:colOff>
      <xdr:row>103</xdr:row>
      <xdr:rowOff>140336</xdr:rowOff>
    </xdr:to>
    <xdr:sp macro="" textlink="">
      <xdr:nvSpPr>
        <xdr:cNvPr id="417" name="フローチャート: 判断 416">
          <a:extLst>
            <a:ext uri="{FF2B5EF4-FFF2-40B4-BE49-F238E27FC236}">
              <a16:creationId xmlns:a16="http://schemas.microsoft.com/office/drawing/2014/main" id="{851151BD-582A-4803-8589-E29E13EF7327}"/>
            </a:ext>
          </a:extLst>
        </xdr:cNvPr>
        <xdr:cNvSpPr/>
      </xdr:nvSpPr>
      <xdr:spPr>
        <a:xfrm>
          <a:off x="3746500" y="1769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55880</xdr:rowOff>
    </xdr:from>
    <xdr:to>
      <xdr:col>15</xdr:col>
      <xdr:colOff>101600</xdr:colOff>
      <xdr:row>103</xdr:row>
      <xdr:rowOff>157480</xdr:rowOff>
    </xdr:to>
    <xdr:sp macro="" textlink="">
      <xdr:nvSpPr>
        <xdr:cNvPr id="418" name="フローチャート: 判断 417">
          <a:extLst>
            <a:ext uri="{FF2B5EF4-FFF2-40B4-BE49-F238E27FC236}">
              <a16:creationId xmlns:a16="http://schemas.microsoft.com/office/drawing/2014/main" id="{1AA471B4-AC61-430D-8B87-9697658D5BEB}"/>
            </a:ext>
          </a:extLst>
        </xdr:cNvPr>
        <xdr:cNvSpPr/>
      </xdr:nvSpPr>
      <xdr:spPr>
        <a:xfrm>
          <a:off x="2857500" y="1771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44450</xdr:rowOff>
    </xdr:from>
    <xdr:to>
      <xdr:col>10</xdr:col>
      <xdr:colOff>165100</xdr:colOff>
      <xdr:row>103</xdr:row>
      <xdr:rowOff>146050</xdr:rowOff>
    </xdr:to>
    <xdr:sp macro="" textlink="">
      <xdr:nvSpPr>
        <xdr:cNvPr id="419" name="フローチャート: 判断 418">
          <a:extLst>
            <a:ext uri="{FF2B5EF4-FFF2-40B4-BE49-F238E27FC236}">
              <a16:creationId xmlns:a16="http://schemas.microsoft.com/office/drawing/2014/main" id="{5BA38C09-C78B-4467-853B-35A3D5580301}"/>
            </a:ext>
          </a:extLst>
        </xdr:cNvPr>
        <xdr:cNvSpPr/>
      </xdr:nvSpPr>
      <xdr:spPr>
        <a:xfrm>
          <a:off x="1968500" y="177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8255</xdr:rowOff>
    </xdr:from>
    <xdr:to>
      <xdr:col>6</xdr:col>
      <xdr:colOff>38100</xdr:colOff>
      <xdr:row>103</xdr:row>
      <xdr:rowOff>109855</xdr:rowOff>
    </xdr:to>
    <xdr:sp macro="" textlink="">
      <xdr:nvSpPr>
        <xdr:cNvPr id="420" name="フローチャート: 判断 419">
          <a:extLst>
            <a:ext uri="{FF2B5EF4-FFF2-40B4-BE49-F238E27FC236}">
              <a16:creationId xmlns:a16="http://schemas.microsoft.com/office/drawing/2014/main" id="{46B1A3A2-53DE-4473-9618-A2BF34358B15}"/>
            </a:ext>
          </a:extLst>
        </xdr:cNvPr>
        <xdr:cNvSpPr/>
      </xdr:nvSpPr>
      <xdr:spPr>
        <a:xfrm>
          <a:off x="1079500" y="176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843067F8-7F67-4264-8486-29C1A1B71F35}"/>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id="{EFF4FA96-7029-4F31-937F-E3531769B3CF}"/>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3" name="テキスト ボックス 422">
          <a:extLst>
            <a:ext uri="{FF2B5EF4-FFF2-40B4-BE49-F238E27FC236}">
              <a16:creationId xmlns:a16="http://schemas.microsoft.com/office/drawing/2014/main" id="{D5F423E4-757C-4F52-95BB-F56D1AEB4EC9}"/>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4" name="テキスト ボックス 423">
          <a:extLst>
            <a:ext uri="{FF2B5EF4-FFF2-40B4-BE49-F238E27FC236}">
              <a16:creationId xmlns:a16="http://schemas.microsoft.com/office/drawing/2014/main" id="{67953808-B58B-43A2-A136-3685231B22AD}"/>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5" name="テキスト ボックス 424">
          <a:extLst>
            <a:ext uri="{FF2B5EF4-FFF2-40B4-BE49-F238E27FC236}">
              <a16:creationId xmlns:a16="http://schemas.microsoft.com/office/drawing/2014/main" id="{DEF35A03-B336-4CC5-A14B-E83AD7351F3E}"/>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33020</xdr:rowOff>
    </xdr:from>
    <xdr:to>
      <xdr:col>24</xdr:col>
      <xdr:colOff>114300</xdr:colOff>
      <xdr:row>106</xdr:row>
      <xdr:rowOff>134620</xdr:rowOff>
    </xdr:to>
    <xdr:sp macro="" textlink="">
      <xdr:nvSpPr>
        <xdr:cNvPr id="426" name="楕円 425">
          <a:extLst>
            <a:ext uri="{FF2B5EF4-FFF2-40B4-BE49-F238E27FC236}">
              <a16:creationId xmlns:a16="http://schemas.microsoft.com/office/drawing/2014/main" id="{59621628-72D9-4B80-ACFB-0E3EFAF0CC0E}"/>
            </a:ext>
          </a:extLst>
        </xdr:cNvPr>
        <xdr:cNvSpPr/>
      </xdr:nvSpPr>
      <xdr:spPr>
        <a:xfrm>
          <a:off x="4584700" y="182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11447</xdr:rowOff>
    </xdr:from>
    <xdr:ext cx="405111" cy="259045"/>
    <xdr:sp macro="" textlink="">
      <xdr:nvSpPr>
        <xdr:cNvPr id="427" name="【市民会館】&#10;有形固定資産減価償却率該当値テキスト">
          <a:extLst>
            <a:ext uri="{FF2B5EF4-FFF2-40B4-BE49-F238E27FC236}">
              <a16:creationId xmlns:a16="http://schemas.microsoft.com/office/drawing/2014/main" id="{7865DA91-516E-4482-B9F5-1A3ADD0B99B8}"/>
            </a:ext>
          </a:extLst>
        </xdr:cNvPr>
        <xdr:cNvSpPr txBox="1"/>
      </xdr:nvSpPr>
      <xdr:spPr>
        <a:xfrm>
          <a:off x="4673600" y="1818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158750</xdr:rowOff>
    </xdr:from>
    <xdr:to>
      <xdr:col>20</xdr:col>
      <xdr:colOff>38100</xdr:colOff>
      <xdr:row>106</xdr:row>
      <xdr:rowOff>88900</xdr:rowOff>
    </xdr:to>
    <xdr:sp macro="" textlink="">
      <xdr:nvSpPr>
        <xdr:cNvPr id="428" name="楕円 427">
          <a:extLst>
            <a:ext uri="{FF2B5EF4-FFF2-40B4-BE49-F238E27FC236}">
              <a16:creationId xmlns:a16="http://schemas.microsoft.com/office/drawing/2014/main" id="{F33ADA31-B975-43C0-B3CA-42F5A1FD3924}"/>
            </a:ext>
          </a:extLst>
        </xdr:cNvPr>
        <xdr:cNvSpPr/>
      </xdr:nvSpPr>
      <xdr:spPr>
        <a:xfrm>
          <a:off x="37465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38100</xdr:rowOff>
    </xdr:from>
    <xdr:to>
      <xdr:col>24</xdr:col>
      <xdr:colOff>63500</xdr:colOff>
      <xdr:row>106</xdr:row>
      <xdr:rowOff>83820</xdr:rowOff>
    </xdr:to>
    <xdr:cxnSp macro="">
      <xdr:nvCxnSpPr>
        <xdr:cNvPr id="429" name="直線コネクタ 428">
          <a:extLst>
            <a:ext uri="{FF2B5EF4-FFF2-40B4-BE49-F238E27FC236}">
              <a16:creationId xmlns:a16="http://schemas.microsoft.com/office/drawing/2014/main" id="{C86A111F-5AD9-45D1-9856-B69FABBF9E0A}"/>
            </a:ext>
          </a:extLst>
        </xdr:cNvPr>
        <xdr:cNvCxnSpPr/>
      </xdr:nvCxnSpPr>
      <xdr:spPr>
        <a:xfrm>
          <a:off x="3797300" y="182118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114936</xdr:rowOff>
    </xdr:from>
    <xdr:to>
      <xdr:col>15</xdr:col>
      <xdr:colOff>101600</xdr:colOff>
      <xdr:row>106</xdr:row>
      <xdr:rowOff>45086</xdr:rowOff>
    </xdr:to>
    <xdr:sp macro="" textlink="">
      <xdr:nvSpPr>
        <xdr:cNvPr id="430" name="楕円 429">
          <a:extLst>
            <a:ext uri="{FF2B5EF4-FFF2-40B4-BE49-F238E27FC236}">
              <a16:creationId xmlns:a16="http://schemas.microsoft.com/office/drawing/2014/main" id="{A1619375-4838-4414-BD24-F16CE3A8C34A}"/>
            </a:ext>
          </a:extLst>
        </xdr:cNvPr>
        <xdr:cNvSpPr/>
      </xdr:nvSpPr>
      <xdr:spPr>
        <a:xfrm>
          <a:off x="2857500" y="1811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165736</xdr:rowOff>
    </xdr:from>
    <xdr:to>
      <xdr:col>19</xdr:col>
      <xdr:colOff>177800</xdr:colOff>
      <xdr:row>106</xdr:row>
      <xdr:rowOff>38100</xdr:rowOff>
    </xdr:to>
    <xdr:cxnSp macro="">
      <xdr:nvCxnSpPr>
        <xdr:cNvPr id="431" name="直線コネクタ 430">
          <a:extLst>
            <a:ext uri="{FF2B5EF4-FFF2-40B4-BE49-F238E27FC236}">
              <a16:creationId xmlns:a16="http://schemas.microsoft.com/office/drawing/2014/main" id="{19A1FF2B-0140-405F-A8D0-BA4D93EC56C1}"/>
            </a:ext>
          </a:extLst>
        </xdr:cNvPr>
        <xdr:cNvCxnSpPr/>
      </xdr:nvCxnSpPr>
      <xdr:spPr>
        <a:xfrm>
          <a:off x="2908300" y="18167986"/>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69214</xdr:rowOff>
    </xdr:from>
    <xdr:to>
      <xdr:col>10</xdr:col>
      <xdr:colOff>165100</xdr:colOff>
      <xdr:row>105</xdr:row>
      <xdr:rowOff>170814</xdr:rowOff>
    </xdr:to>
    <xdr:sp macro="" textlink="">
      <xdr:nvSpPr>
        <xdr:cNvPr id="432" name="楕円 431">
          <a:extLst>
            <a:ext uri="{FF2B5EF4-FFF2-40B4-BE49-F238E27FC236}">
              <a16:creationId xmlns:a16="http://schemas.microsoft.com/office/drawing/2014/main" id="{F8EC152E-0EE6-44A2-9936-05C8D5E1F98C}"/>
            </a:ext>
          </a:extLst>
        </xdr:cNvPr>
        <xdr:cNvSpPr/>
      </xdr:nvSpPr>
      <xdr:spPr>
        <a:xfrm>
          <a:off x="1968500" y="1807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120014</xdr:rowOff>
    </xdr:from>
    <xdr:to>
      <xdr:col>15</xdr:col>
      <xdr:colOff>50800</xdr:colOff>
      <xdr:row>105</xdr:row>
      <xdr:rowOff>165736</xdr:rowOff>
    </xdr:to>
    <xdr:cxnSp macro="">
      <xdr:nvCxnSpPr>
        <xdr:cNvPr id="433" name="直線コネクタ 432">
          <a:extLst>
            <a:ext uri="{FF2B5EF4-FFF2-40B4-BE49-F238E27FC236}">
              <a16:creationId xmlns:a16="http://schemas.microsoft.com/office/drawing/2014/main" id="{676423BC-F3BE-4FD9-8CE7-8819897ACCE1}"/>
            </a:ext>
          </a:extLst>
        </xdr:cNvPr>
        <xdr:cNvCxnSpPr/>
      </xdr:nvCxnSpPr>
      <xdr:spPr>
        <a:xfrm>
          <a:off x="2019300" y="18122264"/>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21589</xdr:rowOff>
    </xdr:from>
    <xdr:to>
      <xdr:col>6</xdr:col>
      <xdr:colOff>38100</xdr:colOff>
      <xdr:row>105</xdr:row>
      <xdr:rowOff>123189</xdr:rowOff>
    </xdr:to>
    <xdr:sp macro="" textlink="">
      <xdr:nvSpPr>
        <xdr:cNvPr id="434" name="楕円 433">
          <a:extLst>
            <a:ext uri="{FF2B5EF4-FFF2-40B4-BE49-F238E27FC236}">
              <a16:creationId xmlns:a16="http://schemas.microsoft.com/office/drawing/2014/main" id="{8A0BEB20-3E1E-407C-8ABF-78A397CFD054}"/>
            </a:ext>
          </a:extLst>
        </xdr:cNvPr>
        <xdr:cNvSpPr/>
      </xdr:nvSpPr>
      <xdr:spPr>
        <a:xfrm>
          <a:off x="1079500" y="1802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72389</xdr:rowOff>
    </xdr:from>
    <xdr:to>
      <xdr:col>10</xdr:col>
      <xdr:colOff>114300</xdr:colOff>
      <xdr:row>105</xdr:row>
      <xdr:rowOff>120014</xdr:rowOff>
    </xdr:to>
    <xdr:cxnSp macro="">
      <xdr:nvCxnSpPr>
        <xdr:cNvPr id="435" name="直線コネクタ 434">
          <a:extLst>
            <a:ext uri="{FF2B5EF4-FFF2-40B4-BE49-F238E27FC236}">
              <a16:creationId xmlns:a16="http://schemas.microsoft.com/office/drawing/2014/main" id="{3A50C096-1E35-46AC-B50D-2E89DD8A3A6F}"/>
            </a:ext>
          </a:extLst>
        </xdr:cNvPr>
        <xdr:cNvCxnSpPr/>
      </xdr:nvCxnSpPr>
      <xdr:spPr>
        <a:xfrm>
          <a:off x="1130300" y="18074639"/>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156863</xdr:rowOff>
    </xdr:from>
    <xdr:ext cx="405111" cy="259045"/>
    <xdr:sp macro="" textlink="">
      <xdr:nvSpPr>
        <xdr:cNvPr id="436" name="n_1aveValue【市民会館】&#10;有形固定資産減価償却率">
          <a:extLst>
            <a:ext uri="{FF2B5EF4-FFF2-40B4-BE49-F238E27FC236}">
              <a16:creationId xmlns:a16="http://schemas.microsoft.com/office/drawing/2014/main" id="{FB2F1C98-B878-4233-AC75-BA46B636C857}"/>
            </a:ext>
          </a:extLst>
        </xdr:cNvPr>
        <xdr:cNvSpPr txBox="1"/>
      </xdr:nvSpPr>
      <xdr:spPr>
        <a:xfrm>
          <a:off x="3582044" y="1747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2557</xdr:rowOff>
    </xdr:from>
    <xdr:ext cx="405111" cy="259045"/>
    <xdr:sp macro="" textlink="">
      <xdr:nvSpPr>
        <xdr:cNvPr id="437" name="n_2aveValue【市民会館】&#10;有形固定資産減価償却率">
          <a:extLst>
            <a:ext uri="{FF2B5EF4-FFF2-40B4-BE49-F238E27FC236}">
              <a16:creationId xmlns:a16="http://schemas.microsoft.com/office/drawing/2014/main" id="{DD3B2B57-F056-4B66-8B32-97527955BC1E}"/>
            </a:ext>
          </a:extLst>
        </xdr:cNvPr>
        <xdr:cNvSpPr txBox="1"/>
      </xdr:nvSpPr>
      <xdr:spPr>
        <a:xfrm>
          <a:off x="2705744" y="1749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162577</xdr:rowOff>
    </xdr:from>
    <xdr:ext cx="405111" cy="259045"/>
    <xdr:sp macro="" textlink="">
      <xdr:nvSpPr>
        <xdr:cNvPr id="438" name="n_3aveValue【市民会館】&#10;有形固定資産減価償却率">
          <a:extLst>
            <a:ext uri="{FF2B5EF4-FFF2-40B4-BE49-F238E27FC236}">
              <a16:creationId xmlns:a16="http://schemas.microsoft.com/office/drawing/2014/main" id="{6A1EFBA0-BE15-4757-828F-F4877EFE2160}"/>
            </a:ext>
          </a:extLst>
        </xdr:cNvPr>
        <xdr:cNvSpPr txBox="1"/>
      </xdr:nvSpPr>
      <xdr:spPr>
        <a:xfrm>
          <a:off x="1816744" y="1747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126382</xdr:rowOff>
    </xdr:from>
    <xdr:ext cx="405111" cy="259045"/>
    <xdr:sp macro="" textlink="">
      <xdr:nvSpPr>
        <xdr:cNvPr id="439" name="n_4aveValue【市民会館】&#10;有形固定資産減価償却率">
          <a:extLst>
            <a:ext uri="{FF2B5EF4-FFF2-40B4-BE49-F238E27FC236}">
              <a16:creationId xmlns:a16="http://schemas.microsoft.com/office/drawing/2014/main" id="{470BD22B-6F0D-4CC2-96D3-BAADEC49A046}"/>
            </a:ext>
          </a:extLst>
        </xdr:cNvPr>
        <xdr:cNvSpPr txBox="1"/>
      </xdr:nvSpPr>
      <xdr:spPr>
        <a:xfrm>
          <a:off x="927744" y="1744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80027</xdr:rowOff>
    </xdr:from>
    <xdr:ext cx="405111" cy="259045"/>
    <xdr:sp macro="" textlink="">
      <xdr:nvSpPr>
        <xdr:cNvPr id="440" name="n_1mainValue【市民会館】&#10;有形固定資産減価償却率">
          <a:extLst>
            <a:ext uri="{FF2B5EF4-FFF2-40B4-BE49-F238E27FC236}">
              <a16:creationId xmlns:a16="http://schemas.microsoft.com/office/drawing/2014/main" id="{45BF4B20-095B-417C-8858-CAFC62937BF9}"/>
            </a:ext>
          </a:extLst>
        </xdr:cNvPr>
        <xdr:cNvSpPr txBox="1"/>
      </xdr:nvSpPr>
      <xdr:spPr>
        <a:xfrm>
          <a:off x="3582044" y="1825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36213</xdr:rowOff>
    </xdr:from>
    <xdr:ext cx="405111" cy="259045"/>
    <xdr:sp macro="" textlink="">
      <xdr:nvSpPr>
        <xdr:cNvPr id="441" name="n_2mainValue【市民会館】&#10;有形固定資産減価償却率">
          <a:extLst>
            <a:ext uri="{FF2B5EF4-FFF2-40B4-BE49-F238E27FC236}">
              <a16:creationId xmlns:a16="http://schemas.microsoft.com/office/drawing/2014/main" id="{F90F11C9-326D-48FB-B5E4-CA859385D300}"/>
            </a:ext>
          </a:extLst>
        </xdr:cNvPr>
        <xdr:cNvSpPr txBox="1"/>
      </xdr:nvSpPr>
      <xdr:spPr>
        <a:xfrm>
          <a:off x="2705744" y="18209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161941</xdr:rowOff>
    </xdr:from>
    <xdr:ext cx="405111" cy="259045"/>
    <xdr:sp macro="" textlink="">
      <xdr:nvSpPr>
        <xdr:cNvPr id="442" name="n_3mainValue【市民会館】&#10;有形固定資産減価償却率">
          <a:extLst>
            <a:ext uri="{FF2B5EF4-FFF2-40B4-BE49-F238E27FC236}">
              <a16:creationId xmlns:a16="http://schemas.microsoft.com/office/drawing/2014/main" id="{1B3C2B23-C4C7-4523-B3FA-CF4B05BA8934}"/>
            </a:ext>
          </a:extLst>
        </xdr:cNvPr>
        <xdr:cNvSpPr txBox="1"/>
      </xdr:nvSpPr>
      <xdr:spPr>
        <a:xfrm>
          <a:off x="1816744" y="1816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114316</xdr:rowOff>
    </xdr:from>
    <xdr:ext cx="405111" cy="259045"/>
    <xdr:sp macro="" textlink="">
      <xdr:nvSpPr>
        <xdr:cNvPr id="443" name="n_4mainValue【市民会館】&#10;有形固定資産減価償却率">
          <a:extLst>
            <a:ext uri="{FF2B5EF4-FFF2-40B4-BE49-F238E27FC236}">
              <a16:creationId xmlns:a16="http://schemas.microsoft.com/office/drawing/2014/main" id="{3C85D756-CAE5-4E82-96DC-1A1AC480CC72}"/>
            </a:ext>
          </a:extLst>
        </xdr:cNvPr>
        <xdr:cNvSpPr txBox="1"/>
      </xdr:nvSpPr>
      <xdr:spPr>
        <a:xfrm>
          <a:off x="927744" y="1811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4" name="正方形/長方形 443">
          <a:extLst>
            <a:ext uri="{FF2B5EF4-FFF2-40B4-BE49-F238E27FC236}">
              <a16:creationId xmlns:a16="http://schemas.microsoft.com/office/drawing/2014/main" id="{1B700B54-FA86-41FE-93C5-A5620415908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5" name="正方形/長方形 444">
          <a:extLst>
            <a:ext uri="{FF2B5EF4-FFF2-40B4-BE49-F238E27FC236}">
              <a16:creationId xmlns:a16="http://schemas.microsoft.com/office/drawing/2014/main" id="{236DD65A-B7A5-4123-A3EC-3BDA7EEA57DB}"/>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6" name="正方形/長方形 445">
          <a:extLst>
            <a:ext uri="{FF2B5EF4-FFF2-40B4-BE49-F238E27FC236}">
              <a16:creationId xmlns:a16="http://schemas.microsoft.com/office/drawing/2014/main" id="{DCE6C19D-6646-4C48-9C3E-49C745498FB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7" name="正方形/長方形 446">
          <a:extLst>
            <a:ext uri="{FF2B5EF4-FFF2-40B4-BE49-F238E27FC236}">
              <a16:creationId xmlns:a16="http://schemas.microsoft.com/office/drawing/2014/main" id="{34BC2CA1-7F87-472B-8EEA-1300799D2D46}"/>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8" name="正方形/長方形 447">
          <a:extLst>
            <a:ext uri="{FF2B5EF4-FFF2-40B4-BE49-F238E27FC236}">
              <a16:creationId xmlns:a16="http://schemas.microsoft.com/office/drawing/2014/main" id="{EA6A3110-76D5-42DA-89E9-A0917D77F62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9" name="正方形/長方形 448">
          <a:extLst>
            <a:ext uri="{FF2B5EF4-FFF2-40B4-BE49-F238E27FC236}">
              <a16:creationId xmlns:a16="http://schemas.microsoft.com/office/drawing/2014/main" id="{93495F17-FB41-4BE2-8B53-16BF95E3F093}"/>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50" name="正方形/長方形 449">
          <a:extLst>
            <a:ext uri="{FF2B5EF4-FFF2-40B4-BE49-F238E27FC236}">
              <a16:creationId xmlns:a16="http://schemas.microsoft.com/office/drawing/2014/main" id="{58AB3463-C9B4-4FC2-9A23-88A00B60FA5C}"/>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51" name="正方形/長方形 450">
          <a:extLst>
            <a:ext uri="{FF2B5EF4-FFF2-40B4-BE49-F238E27FC236}">
              <a16:creationId xmlns:a16="http://schemas.microsoft.com/office/drawing/2014/main" id="{62216FBE-910E-456C-A4FB-C7FB6A4B5D7C}"/>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2" name="テキスト ボックス 451">
          <a:extLst>
            <a:ext uri="{FF2B5EF4-FFF2-40B4-BE49-F238E27FC236}">
              <a16:creationId xmlns:a16="http://schemas.microsoft.com/office/drawing/2014/main" id="{D00E66B3-E0B8-419A-8A19-11299F7CDC41}"/>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3" name="直線コネクタ 452">
          <a:extLst>
            <a:ext uri="{FF2B5EF4-FFF2-40B4-BE49-F238E27FC236}">
              <a16:creationId xmlns:a16="http://schemas.microsoft.com/office/drawing/2014/main" id="{E5E05FCD-1689-4114-A3E3-78EEAA6B50D5}"/>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4" name="直線コネクタ 453">
          <a:extLst>
            <a:ext uri="{FF2B5EF4-FFF2-40B4-BE49-F238E27FC236}">
              <a16:creationId xmlns:a16="http://schemas.microsoft.com/office/drawing/2014/main" id="{DE481C12-BD7C-44EE-973C-DC07B387F7BF}"/>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5" name="テキスト ボックス 454">
          <a:extLst>
            <a:ext uri="{FF2B5EF4-FFF2-40B4-BE49-F238E27FC236}">
              <a16:creationId xmlns:a16="http://schemas.microsoft.com/office/drawing/2014/main" id="{F8CBF447-8BD5-489D-B72D-8439A2EC1429}"/>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6" name="直線コネクタ 455">
          <a:extLst>
            <a:ext uri="{FF2B5EF4-FFF2-40B4-BE49-F238E27FC236}">
              <a16:creationId xmlns:a16="http://schemas.microsoft.com/office/drawing/2014/main" id="{A32C1D41-8FF7-48CC-B96C-9F29CCC22056}"/>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7" name="テキスト ボックス 456">
          <a:extLst>
            <a:ext uri="{FF2B5EF4-FFF2-40B4-BE49-F238E27FC236}">
              <a16:creationId xmlns:a16="http://schemas.microsoft.com/office/drawing/2014/main" id="{1EA57A89-31DC-4151-B720-C82194DBC3CB}"/>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8" name="直線コネクタ 457">
          <a:extLst>
            <a:ext uri="{FF2B5EF4-FFF2-40B4-BE49-F238E27FC236}">
              <a16:creationId xmlns:a16="http://schemas.microsoft.com/office/drawing/2014/main" id="{2B87A9AF-FF36-4DD2-8F97-637F7A3C6A52}"/>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9" name="テキスト ボックス 458">
          <a:extLst>
            <a:ext uri="{FF2B5EF4-FFF2-40B4-BE49-F238E27FC236}">
              <a16:creationId xmlns:a16="http://schemas.microsoft.com/office/drawing/2014/main" id="{A9BCE27C-135E-4BEB-8396-A1F4DDBD38CE}"/>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60" name="直線コネクタ 459">
          <a:extLst>
            <a:ext uri="{FF2B5EF4-FFF2-40B4-BE49-F238E27FC236}">
              <a16:creationId xmlns:a16="http://schemas.microsoft.com/office/drawing/2014/main" id="{2C37B4F4-6F0B-42AA-978C-2CE786802866}"/>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61" name="テキスト ボックス 460">
          <a:extLst>
            <a:ext uri="{FF2B5EF4-FFF2-40B4-BE49-F238E27FC236}">
              <a16:creationId xmlns:a16="http://schemas.microsoft.com/office/drawing/2014/main" id="{E154C218-BAAE-455C-A615-6572A66DE24D}"/>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2" name="直線コネクタ 461">
          <a:extLst>
            <a:ext uri="{FF2B5EF4-FFF2-40B4-BE49-F238E27FC236}">
              <a16:creationId xmlns:a16="http://schemas.microsoft.com/office/drawing/2014/main" id="{2C5137CF-3D01-4AAD-BDC1-5EEAE3D106ED}"/>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3" name="テキスト ボックス 462">
          <a:extLst>
            <a:ext uri="{FF2B5EF4-FFF2-40B4-BE49-F238E27FC236}">
              <a16:creationId xmlns:a16="http://schemas.microsoft.com/office/drawing/2014/main" id="{054FA860-DB35-4F90-8FC6-9F367796B166}"/>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4" name="【市民会館】&#10;一人当たり面積グラフ枠">
          <a:extLst>
            <a:ext uri="{FF2B5EF4-FFF2-40B4-BE49-F238E27FC236}">
              <a16:creationId xmlns:a16="http://schemas.microsoft.com/office/drawing/2014/main" id="{452E2313-459A-43EF-95B7-888A4C113C97}"/>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44196</xdr:rowOff>
    </xdr:from>
    <xdr:to>
      <xdr:col>54</xdr:col>
      <xdr:colOff>189865</xdr:colOff>
      <xdr:row>108</xdr:row>
      <xdr:rowOff>48768</xdr:rowOff>
    </xdr:to>
    <xdr:cxnSp macro="">
      <xdr:nvCxnSpPr>
        <xdr:cNvPr id="465" name="直線コネクタ 464">
          <a:extLst>
            <a:ext uri="{FF2B5EF4-FFF2-40B4-BE49-F238E27FC236}">
              <a16:creationId xmlns:a16="http://schemas.microsoft.com/office/drawing/2014/main" id="{DC8B59A1-BD45-4A2B-AF60-C768E9874160}"/>
            </a:ext>
          </a:extLst>
        </xdr:cNvPr>
        <xdr:cNvCxnSpPr/>
      </xdr:nvCxnSpPr>
      <xdr:spPr>
        <a:xfrm flipV="1">
          <a:off x="10476865" y="17532096"/>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52595</xdr:rowOff>
    </xdr:from>
    <xdr:ext cx="469744" cy="259045"/>
    <xdr:sp macro="" textlink="">
      <xdr:nvSpPr>
        <xdr:cNvPr id="466" name="【市民会館】&#10;一人当たり面積最小値テキスト">
          <a:extLst>
            <a:ext uri="{FF2B5EF4-FFF2-40B4-BE49-F238E27FC236}">
              <a16:creationId xmlns:a16="http://schemas.microsoft.com/office/drawing/2014/main" id="{C4D4FF8F-00F5-4498-B5B4-2D5F1C1AAC23}"/>
            </a:ext>
          </a:extLst>
        </xdr:cNvPr>
        <xdr:cNvSpPr txBox="1"/>
      </xdr:nvSpPr>
      <xdr:spPr>
        <a:xfrm>
          <a:off x="10515600" y="1856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48768</xdr:rowOff>
    </xdr:from>
    <xdr:to>
      <xdr:col>55</xdr:col>
      <xdr:colOff>88900</xdr:colOff>
      <xdr:row>108</xdr:row>
      <xdr:rowOff>48768</xdr:rowOff>
    </xdr:to>
    <xdr:cxnSp macro="">
      <xdr:nvCxnSpPr>
        <xdr:cNvPr id="467" name="直線コネクタ 466">
          <a:extLst>
            <a:ext uri="{FF2B5EF4-FFF2-40B4-BE49-F238E27FC236}">
              <a16:creationId xmlns:a16="http://schemas.microsoft.com/office/drawing/2014/main" id="{44E4542A-FA43-40CE-BFE2-6DD0E6A3FF44}"/>
            </a:ext>
          </a:extLst>
        </xdr:cNvPr>
        <xdr:cNvCxnSpPr/>
      </xdr:nvCxnSpPr>
      <xdr:spPr>
        <a:xfrm>
          <a:off x="10388600" y="1856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162323</xdr:rowOff>
    </xdr:from>
    <xdr:ext cx="469744" cy="259045"/>
    <xdr:sp macro="" textlink="">
      <xdr:nvSpPr>
        <xdr:cNvPr id="468" name="【市民会館】&#10;一人当たり面積最大値テキスト">
          <a:extLst>
            <a:ext uri="{FF2B5EF4-FFF2-40B4-BE49-F238E27FC236}">
              <a16:creationId xmlns:a16="http://schemas.microsoft.com/office/drawing/2014/main" id="{7A36A7E0-10E4-4C08-BB13-125F58D3E25E}"/>
            </a:ext>
          </a:extLst>
        </xdr:cNvPr>
        <xdr:cNvSpPr txBox="1"/>
      </xdr:nvSpPr>
      <xdr:spPr>
        <a:xfrm>
          <a:off x="10515600" y="17307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44196</xdr:rowOff>
    </xdr:from>
    <xdr:to>
      <xdr:col>55</xdr:col>
      <xdr:colOff>88900</xdr:colOff>
      <xdr:row>102</xdr:row>
      <xdr:rowOff>44196</xdr:rowOff>
    </xdr:to>
    <xdr:cxnSp macro="">
      <xdr:nvCxnSpPr>
        <xdr:cNvPr id="469" name="直線コネクタ 468">
          <a:extLst>
            <a:ext uri="{FF2B5EF4-FFF2-40B4-BE49-F238E27FC236}">
              <a16:creationId xmlns:a16="http://schemas.microsoft.com/office/drawing/2014/main" id="{21AE1F73-506D-48FD-849C-E655C1F4BEE6}"/>
            </a:ext>
          </a:extLst>
        </xdr:cNvPr>
        <xdr:cNvCxnSpPr/>
      </xdr:nvCxnSpPr>
      <xdr:spPr>
        <a:xfrm>
          <a:off x="10388600" y="17532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8399</xdr:rowOff>
    </xdr:from>
    <xdr:ext cx="469744" cy="259045"/>
    <xdr:sp macro="" textlink="">
      <xdr:nvSpPr>
        <xdr:cNvPr id="470" name="【市民会館】&#10;一人当たり面積平均値テキスト">
          <a:extLst>
            <a:ext uri="{FF2B5EF4-FFF2-40B4-BE49-F238E27FC236}">
              <a16:creationId xmlns:a16="http://schemas.microsoft.com/office/drawing/2014/main" id="{3DAFC969-12BC-44D0-A59D-DFC22FEC6E7E}"/>
            </a:ext>
          </a:extLst>
        </xdr:cNvPr>
        <xdr:cNvSpPr txBox="1"/>
      </xdr:nvSpPr>
      <xdr:spPr>
        <a:xfrm>
          <a:off x="10515600" y="18182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29972</xdr:rowOff>
    </xdr:from>
    <xdr:to>
      <xdr:col>55</xdr:col>
      <xdr:colOff>50800</xdr:colOff>
      <xdr:row>106</xdr:row>
      <xdr:rowOff>131572</xdr:rowOff>
    </xdr:to>
    <xdr:sp macro="" textlink="">
      <xdr:nvSpPr>
        <xdr:cNvPr id="471" name="フローチャート: 判断 470">
          <a:extLst>
            <a:ext uri="{FF2B5EF4-FFF2-40B4-BE49-F238E27FC236}">
              <a16:creationId xmlns:a16="http://schemas.microsoft.com/office/drawing/2014/main" id="{34D76459-8B74-45BF-98D5-A0B6479A4BB2}"/>
            </a:ext>
          </a:extLst>
        </xdr:cNvPr>
        <xdr:cNvSpPr/>
      </xdr:nvSpPr>
      <xdr:spPr>
        <a:xfrm>
          <a:off x="104267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34544</xdr:rowOff>
    </xdr:from>
    <xdr:to>
      <xdr:col>50</xdr:col>
      <xdr:colOff>165100</xdr:colOff>
      <xdr:row>106</xdr:row>
      <xdr:rowOff>136144</xdr:rowOff>
    </xdr:to>
    <xdr:sp macro="" textlink="">
      <xdr:nvSpPr>
        <xdr:cNvPr id="472" name="フローチャート: 判断 471">
          <a:extLst>
            <a:ext uri="{FF2B5EF4-FFF2-40B4-BE49-F238E27FC236}">
              <a16:creationId xmlns:a16="http://schemas.microsoft.com/office/drawing/2014/main" id="{B4A6D63A-CB48-4329-90A4-7548541E6B62}"/>
            </a:ext>
          </a:extLst>
        </xdr:cNvPr>
        <xdr:cNvSpPr/>
      </xdr:nvSpPr>
      <xdr:spPr>
        <a:xfrm>
          <a:off x="9588500" y="1820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34544</xdr:rowOff>
    </xdr:from>
    <xdr:to>
      <xdr:col>46</xdr:col>
      <xdr:colOff>38100</xdr:colOff>
      <xdr:row>106</xdr:row>
      <xdr:rowOff>136144</xdr:rowOff>
    </xdr:to>
    <xdr:sp macro="" textlink="">
      <xdr:nvSpPr>
        <xdr:cNvPr id="473" name="フローチャート: 判断 472">
          <a:extLst>
            <a:ext uri="{FF2B5EF4-FFF2-40B4-BE49-F238E27FC236}">
              <a16:creationId xmlns:a16="http://schemas.microsoft.com/office/drawing/2014/main" id="{506FC82D-D5EC-4950-AAE4-B9968D1ED424}"/>
            </a:ext>
          </a:extLst>
        </xdr:cNvPr>
        <xdr:cNvSpPr/>
      </xdr:nvSpPr>
      <xdr:spPr>
        <a:xfrm>
          <a:off x="8699500" y="1820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34544</xdr:rowOff>
    </xdr:from>
    <xdr:to>
      <xdr:col>41</xdr:col>
      <xdr:colOff>101600</xdr:colOff>
      <xdr:row>106</xdr:row>
      <xdr:rowOff>136144</xdr:rowOff>
    </xdr:to>
    <xdr:sp macro="" textlink="">
      <xdr:nvSpPr>
        <xdr:cNvPr id="474" name="フローチャート: 判断 473">
          <a:extLst>
            <a:ext uri="{FF2B5EF4-FFF2-40B4-BE49-F238E27FC236}">
              <a16:creationId xmlns:a16="http://schemas.microsoft.com/office/drawing/2014/main" id="{932CC56D-D242-4C73-841E-1E392849CF44}"/>
            </a:ext>
          </a:extLst>
        </xdr:cNvPr>
        <xdr:cNvSpPr/>
      </xdr:nvSpPr>
      <xdr:spPr>
        <a:xfrm>
          <a:off x="7810500" y="1820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39115</xdr:rowOff>
    </xdr:from>
    <xdr:to>
      <xdr:col>36</xdr:col>
      <xdr:colOff>165100</xdr:colOff>
      <xdr:row>106</xdr:row>
      <xdr:rowOff>140715</xdr:rowOff>
    </xdr:to>
    <xdr:sp macro="" textlink="">
      <xdr:nvSpPr>
        <xdr:cNvPr id="475" name="フローチャート: 判断 474">
          <a:extLst>
            <a:ext uri="{FF2B5EF4-FFF2-40B4-BE49-F238E27FC236}">
              <a16:creationId xmlns:a16="http://schemas.microsoft.com/office/drawing/2014/main" id="{5170ADFC-EC51-4347-88D8-333B403F55DA}"/>
            </a:ext>
          </a:extLst>
        </xdr:cNvPr>
        <xdr:cNvSpPr/>
      </xdr:nvSpPr>
      <xdr:spPr>
        <a:xfrm>
          <a:off x="6921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BA081095-2F58-44E7-8BEE-649658523C4D}"/>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1FAC7BA4-C79A-49DA-A652-69C22DB58A21}"/>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F8BB82D8-6F6E-4A28-A6F8-737FCB53C13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0843580E-3A60-44E5-99E1-4A7BBAB8F283}"/>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0" name="テキスト ボックス 479">
          <a:extLst>
            <a:ext uri="{FF2B5EF4-FFF2-40B4-BE49-F238E27FC236}">
              <a16:creationId xmlns:a16="http://schemas.microsoft.com/office/drawing/2014/main" id="{440A3409-9937-4D0D-893C-633D4BD13AF5}"/>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96265</xdr:rowOff>
    </xdr:from>
    <xdr:to>
      <xdr:col>55</xdr:col>
      <xdr:colOff>50800</xdr:colOff>
      <xdr:row>104</xdr:row>
      <xdr:rowOff>26415</xdr:rowOff>
    </xdr:to>
    <xdr:sp macro="" textlink="">
      <xdr:nvSpPr>
        <xdr:cNvPr id="481" name="楕円 480">
          <a:extLst>
            <a:ext uri="{FF2B5EF4-FFF2-40B4-BE49-F238E27FC236}">
              <a16:creationId xmlns:a16="http://schemas.microsoft.com/office/drawing/2014/main" id="{F9A090E7-7EB6-4B06-B874-82CD29349CD9}"/>
            </a:ext>
          </a:extLst>
        </xdr:cNvPr>
        <xdr:cNvSpPr/>
      </xdr:nvSpPr>
      <xdr:spPr>
        <a:xfrm>
          <a:off x="10426700" y="1775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119142</xdr:rowOff>
    </xdr:from>
    <xdr:ext cx="469744" cy="259045"/>
    <xdr:sp macro="" textlink="">
      <xdr:nvSpPr>
        <xdr:cNvPr id="482" name="【市民会館】&#10;一人当たり面積該当値テキスト">
          <a:extLst>
            <a:ext uri="{FF2B5EF4-FFF2-40B4-BE49-F238E27FC236}">
              <a16:creationId xmlns:a16="http://schemas.microsoft.com/office/drawing/2014/main" id="{976B8F88-830A-43EC-9456-654BCB198537}"/>
            </a:ext>
          </a:extLst>
        </xdr:cNvPr>
        <xdr:cNvSpPr txBox="1"/>
      </xdr:nvSpPr>
      <xdr:spPr>
        <a:xfrm>
          <a:off x="10515600" y="17607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100837</xdr:rowOff>
    </xdr:from>
    <xdr:to>
      <xdr:col>50</xdr:col>
      <xdr:colOff>165100</xdr:colOff>
      <xdr:row>104</xdr:row>
      <xdr:rowOff>30987</xdr:rowOff>
    </xdr:to>
    <xdr:sp macro="" textlink="">
      <xdr:nvSpPr>
        <xdr:cNvPr id="483" name="楕円 482">
          <a:extLst>
            <a:ext uri="{FF2B5EF4-FFF2-40B4-BE49-F238E27FC236}">
              <a16:creationId xmlns:a16="http://schemas.microsoft.com/office/drawing/2014/main" id="{4392B715-CFFF-4FB5-BBA2-2D17FD542581}"/>
            </a:ext>
          </a:extLst>
        </xdr:cNvPr>
        <xdr:cNvSpPr/>
      </xdr:nvSpPr>
      <xdr:spPr>
        <a:xfrm>
          <a:off x="9588500" y="1776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147065</xdr:rowOff>
    </xdr:from>
    <xdr:to>
      <xdr:col>55</xdr:col>
      <xdr:colOff>0</xdr:colOff>
      <xdr:row>103</xdr:row>
      <xdr:rowOff>151637</xdr:rowOff>
    </xdr:to>
    <xdr:cxnSp macro="">
      <xdr:nvCxnSpPr>
        <xdr:cNvPr id="484" name="直線コネクタ 483">
          <a:extLst>
            <a:ext uri="{FF2B5EF4-FFF2-40B4-BE49-F238E27FC236}">
              <a16:creationId xmlns:a16="http://schemas.microsoft.com/office/drawing/2014/main" id="{44E7C787-AA6A-4A71-8FC6-20FB941C13F5}"/>
            </a:ext>
          </a:extLst>
        </xdr:cNvPr>
        <xdr:cNvCxnSpPr/>
      </xdr:nvCxnSpPr>
      <xdr:spPr>
        <a:xfrm flipV="1">
          <a:off x="9639300" y="17806415"/>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105411</xdr:rowOff>
    </xdr:from>
    <xdr:to>
      <xdr:col>46</xdr:col>
      <xdr:colOff>38100</xdr:colOff>
      <xdr:row>104</xdr:row>
      <xdr:rowOff>35561</xdr:rowOff>
    </xdr:to>
    <xdr:sp macro="" textlink="">
      <xdr:nvSpPr>
        <xdr:cNvPr id="485" name="楕円 484">
          <a:extLst>
            <a:ext uri="{FF2B5EF4-FFF2-40B4-BE49-F238E27FC236}">
              <a16:creationId xmlns:a16="http://schemas.microsoft.com/office/drawing/2014/main" id="{346B6A2C-C7C1-4520-9579-967197DBFA63}"/>
            </a:ext>
          </a:extLst>
        </xdr:cNvPr>
        <xdr:cNvSpPr/>
      </xdr:nvSpPr>
      <xdr:spPr>
        <a:xfrm>
          <a:off x="8699500" y="1776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151637</xdr:rowOff>
    </xdr:from>
    <xdr:to>
      <xdr:col>50</xdr:col>
      <xdr:colOff>114300</xdr:colOff>
      <xdr:row>103</xdr:row>
      <xdr:rowOff>156211</xdr:rowOff>
    </xdr:to>
    <xdr:cxnSp macro="">
      <xdr:nvCxnSpPr>
        <xdr:cNvPr id="486" name="直線コネクタ 485">
          <a:extLst>
            <a:ext uri="{FF2B5EF4-FFF2-40B4-BE49-F238E27FC236}">
              <a16:creationId xmlns:a16="http://schemas.microsoft.com/office/drawing/2014/main" id="{142E93AA-C372-4C28-A71C-5769FB0D4342}"/>
            </a:ext>
          </a:extLst>
        </xdr:cNvPr>
        <xdr:cNvCxnSpPr/>
      </xdr:nvCxnSpPr>
      <xdr:spPr>
        <a:xfrm flipV="1">
          <a:off x="8750300" y="17810987"/>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87122</xdr:rowOff>
    </xdr:from>
    <xdr:to>
      <xdr:col>41</xdr:col>
      <xdr:colOff>101600</xdr:colOff>
      <xdr:row>104</xdr:row>
      <xdr:rowOff>17272</xdr:rowOff>
    </xdr:to>
    <xdr:sp macro="" textlink="">
      <xdr:nvSpPr>
        <xdr:cNvPr id="487" name="楕円 486">
          <a:extLst>
            <a:ext uri="{FF2B5EF4-FFF2-40B4-BE49-F238E27FC236}">
              <a16:creationId xmlns:a16="http://schemas.microsoft.com/office/drawing/2014/main" id="{91D66522-B903-48A9-AD13-89A8FC0ED40D}"/>
            </a:ext>
          </a:extLst>
        </xdr:cNvPr>
        <xdr:cNvSpPr/>
      </xdr:nvSpPr>
      <xdr:spPr>
        <a:xfrm>
          <a:off x="7810500" y="1774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137922</xdr:rowOff>
    </xdr:from>
    <xdr:to>
      <xdr:col>45</xdr:col>
      <xdr:colOff>177800</xdr:colOff>
      <xdr:row>103</xdr:row>
      <xdr:rowOff>156211</xdr:rowOff>
    </xdr:to>
    <xdr:cxnSp macro="">
      <xdr:nvCxnSpPr>
        <xdr:cNvPr id="488" name="直線コネクタ 487">
          <a:extLst>
            <a:ext uri="{FF2B5EF4-FFF2-40B4-BE49-F238E27FC236}">
              <a16:creationId xmlns:a16="http://schemas.microsoft.com/office/drawing/2014/main" id="{E715DD17-7BDA-434C-9220-5AC938EBE3B3}"/>
            </a:ext>
          </a:extLst>
        </xdr:cNvPr>
        <xdr:cNvCxnSpPr/>
      </xdr:nvCxnSpPr>
      <xdr:spPr>
        <a:xfrm>
          <a:off x="7861300" y="17797272"/>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103</xdr:row>
      <xdr:rowOff>87122</xdr:rowOff>
    </xdr:from>
    <xdr:to>
      <xdr:col>36</xdr:col>
      <xdr:colOff>165100</xdr:colOff>
      <xdr:row>104</xdr:row>
      <xdr:rowOff>17272</xdr:rowOff>
    </xdr:to>
    <xdr:sp macro="" textlink="">
      <xdr:nvSpPr>
        <xdr:cNvPr id="489" name="楕円 488">
          <a:extLst>
            <a:ext uri="{FF2B5EF4-FFF2-40B4-BE49-F238E27FC236}">
              <a16:creationId xmlns:a16="http://schemas.microsoft.com/office/drawing/2014/main" id="{99546B84-104C-4DAB-9207-009AB3D0DFDF}"/>
            </a:ext>
          </a:extLst>
        </xdr:cNvPr>
        <xdr:cNvSpPr/>
      </xdr:nvSpPr>
      <xdr:spPr>
        <a:xfrm>
          <a:off x="6921500" y="1774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103</xdr:row>
      <xdr:rowOff>137922</xdr:rowOff>
    </xdr:from>
    <xdr:to>
      <xdr:col>41</xdr:col>
      <xdr:colOff>50800</xdr:colOff>
      <xdr:row>103</xdr:row>
      <xdr:rowOff>137922</xdr:rowOff>
    </xdr:to>
    <xdr:cxnSp macro="">
      <xdr:nvCxnSpPr>
        <xdr:cNvPr id="490" name="直線コネクタ 489">
          <a:extLst>
            <a:ext uri="{FF2B5EF4-FFF2-40B4-BE49-F238E27FC236}">
              <a16:creationId xmlns:a16="http://schemas.microsoft.com/office/drawing/2014/main" id="{841D762B-BDAE-4139-9A38-65C0923DDB63}"/>
            </a:ext>
          </a:extLst>
        </xdr:cNvPr>
        <xdr:cNvCxnSpPr/>
      </xdr:nvCxnSpPr>
      <xdr:spPr>
        <a:xfrm>
          <a:off x="6972300" y="177972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127271</xdr:rowOff>
    </xdr:from>
    <xdr:ext cx="469744" cy="259045"/>
    <xdr:sp macro="" textlink="">
      <xdr:nvSpPr>
        <xdr:cNvPr id="491" name="n_1aveValue【市民会館】&#10;一人当たり面積">
          <a:extLst>
            <a:ext uri="{FF2B5EF4-FFF2-40B4-BE49-F238E27FC236}">
              <a16:creationId xmlns:a16="http://schemas.microsoft.com/office/drawing/2014/main" id="{26172143-4726-491D-BE6A-6447F8199C81}"/>
            </a:ext>
          </a:extLst>
        </xdr:cNvPr>
        <xdr:cNvSpPr txBox="1"/>
      </xdr:nvSpPr>
      <xdr:spPr>
        <a:xfrm>
          <a:off x="9391727" y="1830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127271</xdr:rowOff>
    </xdr:from>
    <xdr:ext cx="469744" cy="259045"/>
    <xdr:sp macro="" textlink="">
      <xdr:nvSpPr>
        <xdr:cNvPr id="492" name="n_2aveValue【市民会館】&#10;一人当たり面積">
          <a:extLst>
            <a:ext uri="{FF2B5EF4-FFF2-40B4-BE49-F238E27FC236}">
              <a16:creationId xmlns:a16="http://schemas.microsoft.com/office/drawing/2014/main" id="{61E5BFC6-7C1B-49E8-A8B2-B10023D0B9DD}"/>
            </a:ext>
          </a:extLst>
        </xdr:cNvPr>
        <xdr:cNvSpPr txBox="1"/>
      </xdr:nvSpPr>
      <xdr:spPr>
        <a:xfrm>
          <a:off x="8515427" y="1830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127271</xdr:rowOff>
    </xdr:from>
    <xdr:ext cx="469744" cy="259045"/>
    <xdr:sp macro="" textlink="">
      <xdr:nvSpPr>
        <xdr:cNvPr id="493" name="n_3aveValue【市民会館】&#10;一人当たり面積">
          <a:extLst>
            <a:ext uri="{FF2B5EF4-FFF2-40B4-BE49-F238E27FC236}">
              <a16:creationId xmlns:a16="http://schemas.microsoft.com/office/drawing/2014/main" id="{961E1570-FE32-4548-BEF9-32D1CB5E9CE1}"/>
            </a:ext>
          </a:extLst>
        </xdr:cNvPr>
        <xdr:cNvSpPr txBox="1"/>
      </xdr:nvSpPr>
      <xdr:spPr>
        <a:xfrm>
          <a:off x="7626427" y="1830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131842</xdr:rowOff>
    </xdr:from>
    <xdr:ext cx="469744" cy="259045"/>
    <xdr:sp macro="" textlink="">
      <xdr:nvSpPr>
        <xdr:cNvPr id="494" name="n_4aveValue【市民会館】&#10;一人当たり面積">
          <a:extLst>
            <a:ext uri="{FF2B5EF4-FFF2-40B4-BE49-F238E27FC236}">
              <a16:creationId xmlns:a16="http://schemas.microsoft.com/office/drawing/2014/main" id="{F7B8DDD8-2821-4992-B20D-73FAE333E094}"/>
            </a:ext>
          </a:extLst>
        </xdr:cNvPr>
        <xdr:cNvSpPr txBox="1"/>
      </xdr:nvSpPr>
      <xdr:spPr>
        <a:xfrm>
          <a:off x="6737427" y="1830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47514</xdr:rowOff>
    </xdr:from>
    <xdr:ext cx="469744" cy="259045"/>
    <xdr:sp macro="" textlink="">
      <xdr:nvSpPr>
        <xdr:cNvPr id="495" name="n_1mainValue【市民会館】&#10;一人当たり面積">
          <a:extLst>
            <a:ext uri="{FF2B5EF4-FFF2-40B4-BE49-F238E27FC236}">
              <a16:creationId xmlns:a16="http://schemas.microsoft.com/office/drawing/2014/main" id="{447E7BDC-090C-4A04-AAF8-C750D08C7628}"/>
            </a:ext>
          </a:extLst>
        </xdr:cNvPr>
        <xdr:cNvSpPr txBox="1"/>
      </xdr:nvSpPr>
      <xdr:spPr>
        <a:xfrm>
          <a:off x="9391727" y="17535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52088</xdr:rowOff>
    </xdr:from>
    <xdr:ext cx="469744" cy="259045"/>
    <xdr:sp macro="" textlink="">
      <xdr:nvSpPr>
        <xdr:cNvPr id="496" name="n_2mainValue【市民会館】&#10;一人当たり面積">
          <a:extLst>
            <a:ext uri="{FF2B5EF4-FFF2-40B4-BE49-F238E27FC236}">
              <a16:creationId xmlns:a16="http://schemas.microsoft.com/office/drawing/2014/main" id="{8706AA04-71C2-4BCE-A25F-8AC3987D4FAA}"/>
            </a:ext>
          </a:extLst>
        </xdr:cNvPr>
        <xdr:cNvSpPr txBox="1"/>
      </xdr:nvSpPr>
      <xdr:spPr>
        <a:xfrm>
          <a:off x="8515427" y="17539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33799</xdr:rowOff>
    </xdr:from>
    <xdr:ext cx="469744" cy="259045"/>
    <xdr:sp macro="" textlink="">
      <xdr:nvSpPr>
        <xdr:cNvPr id="497" name="n_3mainValue【市民会館】&#10;一人当たり面積">
          <a:extLst>
            <a:ext uri="{FF2B5EF4-FFF2-40B4-BE49-F238E27FC236}">
              <a16:creationId xmlns:a16="http://schemas.microsoft.com/office/drawing/2014/main" id="{7C57B6F9-0F44-4A72-AC55-88596CAC5CE2}"/>
            </a:ext>
          </a:extLst>
        </xdr:cNvPr>
        <xdr:cNvSpPr txBox="1"/>
      </xdr:nvSpPr>
      <xdr:spPr>
        <a:xfrm>
          <a:off x="7626427" y="17521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33799</xdr:rowOff>
    </xdr:from>
    <xdr:ext cx="469744" cy="259045"/>
    <xdr:sp macro="" textlink="">
      <xdr:nvSpPr>
        <xdr:cNvPr id="498" name="n_4mainValue【市民会館】&#10;一人当たり面積">
          <a:extLst>
            <a:ext uri="{FF2B5EF4-FFF2-40B4-BE49-F238E27FC236}">
              <a16:creationId xmlns:a16="http://schemas.microsoft.com/office/drawing/2014/main" id="{E27B9556-AC41-4B40-9DC6-0EAE0673E545}"/>
            </a:ext>
          </a:extLst>
        </xdr:cNvPr>
        <xdr:cNvSpPr txBox="1"/>
      </xdr:nvSpPr>
      <xdr:spPr>
        <a:xfrm>
          <a:off x="6737427" y="17521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9" name="正方形/長方形 498">
          <a:extLst>
            <a:ext uri="{FF2B5EF4-FFF2-40B4-BE49-F238E27FC236}">
              <a16:creationId xmlns:a16="http://schemas.microsoft.com/office/drawing/2014/main" id="{B6192C05-06F6-4C4D-9409-A6D0C0E5E681}"/>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0" name="正方形/長方形 499">
          <a:extLst>
            <a:ext uri="{FF2B5EF4-FFF2-40B4-BE49-F238E27FC236}">
              <a16:creationId xmlns:a16="http://schemas.microsoft.com/office/drawing/2014/main" id="{EEC9FF34-2B67-40F8-B637-2222FD960DD9}"/>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1" name="正方形/長方形 500">
          <a:extLst>
            <a:ext uri="{FF2B5EF4-FFF2-40B4-BE49-F238E27FC236}">
              <a16:creationId xmlns:a16="http://schemas.microsoft.com/office/drawing/2014/main" id="{32F066ED-F51B-4F02-A959-B75700D5C279}"/>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2" name="正方形/長方形 501">
          <a:extLst>
            <a:ext uri="{FF2B5EF4-FFF2-40B4-BE49-F238E27FC236}">
              <a16:creationId xmlns:a16="http://schemas.microsoft.com/office/drawing/2014/main" id="{D722839C-D8B7-4DD7-8CCE-F11D1121C4D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3" name="正方形/長方形 502">
          <a:extLst>
            <a:ext uri="{FF2B5EF4-FFF2-40B4-BE49-F238E27FC236}">
              <a16:creationId xmlns:a16="http://schemas.microsoft.com/office/drawing/2014/main" id="{4AB9D6AC-2C56-4B35-87F8-7765FA2DD41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4" name="正方形/長方形 503">
          <a:extLst>
            <a:ext uri="{FF2B5EF4-FFF2-40B4-BE49-F238E27FC236}">
              <a16:creationId xmlns:a16="http://schemas.microsoft.com/office/drawing/2014/main" id="{7B7910C9-C858-4A9E-B473-A5BBA7D622E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5" name="正方形/長方形 504">
          <a:extLst>
            <a:ext uri="{FF2B5EF4-FFF2-40B4-BE49-F238E27FC236}">
              <a16:creationId xmlns:a16="http://schemas.microsoft.com/office/drawing/2014/main" id="{9D4DD0B5-47AE-45B8-A62B-2FEEBDD66CD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6" name="正方形/長方形 505">
          <a:extLst>
            <a:ext uri="{FF2B5EF4-FFF2-40B4-BE49-F238E27FC236}">
              <a16:creationId xmlns:a16="http://schemas.microsoft.com/office/drawing/2014/main" id="{E4CC4B46-0251-4330-94DE-EB1E4E32DB25}"/>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7" name="テキスト ボックス 506">
          <a:extLst>
            <a:ext uri="{FF2B5EF4-FFF2-40B4-BE49-F238E27FC236}">
              <a16:creationId xmlns:a16="http://schemas.microsoft.com/office/drawing/2014/main" id="{D28B299A-3744-4182-879E-2D18B5CD4E99}"/>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8" name="直線コネクタ 507">
          <a:extLst>
            <a:ext uri="{FF2B5EF4-FFF2-40B4-BE49-F238E27FC236}">
              <a16:creationId xmlns:a16="http://schemas.microsoft.com/office/drawing/2014/main" id="{D3AEEBAB-9FC5-49BF-8398-BF3078116494}"/>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509" name="テキスト ボックス 508">
          <a:extLst>
            <a:ext uri="{FF2B5EF4-FFF2-40B4-BE49-F238E27FC236}">
              <a16:creationId xmlns:a16="http://schemas.microsoft.com/office/drawing/2014/main" id="{96FFB9E8-3105-44AF-9671-D5A21C4E6497}"/>
            </a:ext>
          </a:extLst>
        </xdr:cNvPr>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510" name="直線コネクタ 509">
          <a:extLst>
            <a:ext uri="{FF2B5EF4-FFF2-40B4-BE49-F238E27FC236}">
              <a16:creationId xmlns:a16="http://schemas.microsoft.com/office/drawing/2014/main" id="{78249F56-F633-4984-8FE0-914EA404A955}"/>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511" name="テキスト ボックス 510">
          <a:extLst>
            <a:ext uri="{FF2B5EF4-FFF2-40B4-BE49-F238E27FC236}">
              <a16:creationId xmlns:a16="http://schemas.microsoft.com/office/drawing/2014/main" id="{7091AD47-00A1-46CE-842A-A3593BC9A6BC}"/>
            </a:ext>
          </a:extLst>
        </xdr:cNvPr>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512" name="直線コネクタ 511">
          <a:extLst>
            <a:ext uri="{FF2B5EF4-FFF2-40B4-BE49-F238E27FC236}">
              <a16:creationId xmlns:a16="http://schemas.microsoft.com/office/drawing/2014/main" id="{BB67299E-4AF1-4F5A-892E-AD6695B98EEA}"/>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13" name="テキスト ボックス 512">
          <a:extLst>
            <a:ext uri="{FF2B5EF4-FFF2-40B4-BE49-F238E27FC236}">
              <a16:creationId xmlns:a16="http://schemas.microsoft.com/office/drawing/2014/main" id="{2DEBF1ED-D1D3-4480-A665-B91240F45D35}"/>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14" name="直線コネクタ 513">
          <a:extLst>
            <a:ext uri="{FF2B5EF4-FFF2-40B4-BE49-F238E27FC236}">
              <a16:creationId xmlns:a16="http://schemas.microsoft.com/office/drawing/2014/main" id="{F90EE8CA-AE8A-43A4-9410-1BAB674037C3}"/>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15" name="テキスト ボックス 514">
          <a:extLst>
            <a:ext uri="{FF2B5EF4-FFF2-40B4-BE49-F238E27FC236}">
              <a16:creationId xmlns:a16="http://schemas.microsoft.com/office/drawing/2014/main" id="{2E8861CC-F3D0-4ED6-8828-C1A97406869A}"/>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16" name="直線コネクタ 515">
          <a:extLst>
            <a:ext uri="{FF2B5EF4-FFF2-40B4-BE49-F238E27FC236}">
              <a16:creationId xmlns:a16="http://schemas.microsoft.com/office/drawing/2014/main" id="{916DB05A-6586-4BA7-8B7F-DBA5DF036B53}"/>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17" name="テキスト ボックス 516">
          <a:extLst>
            <a:ext uri="{FF2B5EF4-FFF2-40B4-BE49-F238E27FC236}">
              <a16:creationId xmlns:a16="http://schemas.microsoft.com/office/drawing/2014/main" id="{1505AFF2-4E3E-4C8D-9E18-FDB18FEFF364}"/>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a:extLst>
            <a:ext uri="{FF2B5EF4-FFF2-40B4-BE49-F238E27FC236}">
              <a16:creationId xmlns:a16="http://schemas.microsoft.com/office/drawing/2014/main" id="{7AA96793-C587-4900-9AA9-16FB4AA4A7C1}"/>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19" name="テキスト ボックス 518">
          <a:extLst>
            <a:ext uri="{FF2B5EF4-FFF2-40B4-BE49-F238E27FC236}">
              <a16:creationId xmlns:a16="http://schemas.microsoft.com/office/drawing/2014/main" id="{DD4E4533-A64E-4A4B-8DDF-9AECE567CEB0}"/>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a:extLst>
            <a:ext uri="{FF2B5EF4-FFF2-40B4-BE49-F238E27FC236}">
              <a16:creationId xmlns:a16="http://schemas.microsoft.com/office/drawing/2014/main" id="{7ABF3A74-680E-405D-B7E9-689E0F76B248}"/>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14478</xdr:rowOff>
    </xdr:from>
    <xdr:to>
      <xdr:col>85</xdr:col>
      <xdr:colOff>126364</xdr:colOff>
      <xdr:row>41</xdr:row>
      <xdr:rowOff>5334</xdr:rowOff>
    </xdr:to>
    <xdr:cxnSp macro="">
      <xdr:nvCxnSpPr>
        <xdr:cNvPr id="521" name="直線コネクタ 520">
          <a:extLst>
            <a:ext uri="{FF2B5EF4-FFF2-40B4-BE49-F238E27FC236}">
              <a16:creationId xmlns:a16="http://schemas.microsoft.com/office/drawing/2014/main" id="{B81924B1-4293-488D-ABBD-914F08C41E55}"/>
            </a:ext>
          </a:extLst>
        </xdr:cNvPr>
        <xdr:cNvCxnSpPr/>
      </xdr:nvCxnSpPr>
      <xdr:spPr>
        <a:xfrm flipV="1">
          <a:off x="16318864" y="6015228"/>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9161</xdr:rowOff>
    </xdr:from>
    <xdr:ext cx="405111" cy="259045"/>
    <xdr:sp macro="" textlink="">
      <xdr:nvSpPr>
        <xdr:cNvPr id="522" name="【一般廃棄物処理施設】&#10;有形固定資産減価償却率最小値テキスト">
          <a:extLst>
            <a:ext uri="{FF2B5EF4-FFF2-40B4-BE49-F238E27FC236}">
              <a16:creationId xmlns:a16="http://schemas.microsoft.com/office/drawing/2014/main" id="{CCF515E0-7637-43B8-894F-A83566484101}"/>
            </a:ext>
          </a:extLst>
        </xdr:cNvPr>
        <xdr:cNvSpPr txBox="1"/>
      </xdr:nvSpPr>
      <xdr:spPr>
        <a:xfrm>
          <a:off x="16357600" y="7038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5334</xdr:rowOff>
    </xdr:from>
    <xdr:to>
      <xdr:col>86</xdr:col>
      <xdr:colOff>25400</xdr:colOff>
      <xdr:row>41</xdr:row>
      <xdr:rowOff>5334</xdr:rowOff>
    </xdr:to>
    <xdr:cxnSp macro="">
      <xdr:nvCxnSpPr>
        <xdr:cNvPr id="523" name="直線コネクタ 522">
          <a:extLst>
            <a:ext uri="{FF2B5EF4-FFF2-40B4-BE49-F238E27FC236}">
              <a16:creationId xmlns:a16="http://schemas.microsoft.com/office/drawing/2014/main" id="{AF0045A2-80BC-42C6-B69C-26C33C369EA6}"/>
            </a:ext>
          </a:extLst>
        </xdr:cNvPr>
        <xdr:cNvCxnSpPr/>
      </xdr:nvCxnSpPr>
      <xdr:spPr>
        <a:xfrm>
          <a:off x="16230600" y="7034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132605</xdr:rowOff>
    </xdr:from>
    <xdr:ext cx="405111" cy="259045"/>
    <xdr:sp macro="" textlink="">
      <xdr:nvSpPr>
        <xdr:cNvPr id="524" name="【一般廃棄物処理施設】&#10;有形固定資産減価償却率最大値テキスト">
          <a:extLst>
            <a:ext uri="{FF2B5EF4-FFF2-40B4-BE49-F238E27FC236}">
              <a16:creationId xmlns:a16="http://schemas.microsoft.com/office/drawing/2014/main" id="{C7AEF792-A5B6-4FAE-95BF-2B1CEB5D618D}"/>
            </a:ext>
          </a:extLst>
        </xdr:cNvPr>
        <xdr:cNvSpPr txBox="1"/>
      </xdr:nvSpPr>
      <xdr:spPr>
        <a:xfrm>
          <a:off x="16357600" y="5790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14478</xdr:rowOff>
    </xdr:from>
    <xdr:to>
      <xdr:col>86</xdr:col>
      <xdr:colOff>25400</xdr:colOff>
      <xdr:row>35</xdr:row>
      <xdr:rowOff>14478</xdr:rowOff>
    </xdr:to>
    <xdr:cxnSp macro="">
      <xdr:nvCxnSpPr>
        <xdr:cNvPr id="525" name="直線コネクタ 524">
          <a:extLst>
            <a:ext uri="{FF2B5EF4-FFF2-40B4-BE49-F238E27FC236}">
              <a16:creationId xmlns:a16="http://schemas.microsoft.com/office/drawing/2014/main" id="{08748963-87FC-45C2-9874-9264E5387DE1}"/>
            </a:ext>
          </a:extLst>
        </xdr:cNvPr>
        <xdr:cNvCxnSpPr/>
      </xdr:nvCxnSpPr>
      <xdr:spPr>
        <a:xfrm>
          <a:off x="16230600" y="6015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76979</xdr:rowOff>
    </xdr:from>
    <xdr:ext cx="405111" cy="259045"/>
    <xdr:sp macro="" textlink="">
      <xdr:nvSpPr>
        <xdr:cNvPr id="526" name="【一般廃棄物処理施設】&#10;有形固定資産減価償却率平均値テキスト">
          <a:extLst>
            <a:ext uri="{FF2B5EF4-FFF2-40B4-BE49-F238E27FC236}">
              <a16:creationId xmlns:a16="http://schemas.microsoft.com/office/drawing/2014/main" id="{CE72C645-7F7E-4021-8713-50722102E97F}"/>
            </a:ext>
          </a:extLst>
        </xdr:cNvPr>
        <xdr:cNvSpPr txBox="1"/>
      </xdr:nvSpPr>
      <xdr:spPr>
        <a:xfrm>
          <a:off x="16357600" y="65920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98552</xdr:rowOff>
    </xdr:from>
    <xdr:to>
      <xdr:col>85</xdr:col>
      <xdr:colOff>177800</xdr:colOff>
      <xdr:row>39</xdr:row>
      <xdr:rowOff>28702</xdr:rowOff>
    </xdr:to>
    <xdr:sp macro="" textlink="">
      <xdr:nvSpPr>
        <xdr:cNvPr id="527" name="フローチャート: 判断 526">
          <a:extLst>
            <a:ext uri="{FF2B5EF4-FFF2-40B4-BE49-F238E27FC236}">
              <a16:creationId xmlns:a16="http://schemas.microsoft.com/office/drawing/2014/main" id="{4D3B00CB-4AA7-4D89-B48C-A49D136ED60E}"/>
            </a:ext>
          </a:extLst>
        </xdr:cNvPr>
        <xdr:cNvSpPr/>
      </xdr:nvSpPr>
      <xdr:spPr>
        <a:xfrm>
          <a:off x="16268700" y="661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34544</xdr:rowOff>
    </xdr:from>
    <xdr:to>
      <xdr:col>81</xdr:col>
      <xdr:colOff>101600</xdr:colOff>
      <xdr:row>38</xdr:row>
      <xdr:rowOff>136144</xdr:rowOff>
    </xdr:to>
    <xdr:sp macro="" textlink="">
      <xdr:nvSpPr>
        <xdr:cNvPr id="528" name="フローチャート: 判断 527">
          <a:extLst>
            <a:ext uri="{FF2B5EF4-FFF2-40B4-BE49-F238E27FC236}">
              <a16:creationId xmlns:a16="http://schemas.microsoft.com/office/drawing/2014/main" id="{175431E8-5654-4D58-B91C-C8B39949F703}"/>
            </a:ext>
          </a:extLst>
        </xdr:cNvPr>
        <xdr:cNvSpPr/>
      </xdr:nvSpPr>
      <xdr:spPr>
        <a:xfrm>
          <a:off x="15430500" y="65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155702</xdr:rowOff>
    </xdr:from>
    <xdr:to>
      <xdr:col>76</xdr:col>
      <xdr:colOff>165100</xdr:colOff>
      <xdr:row>38</xdr:row>
      <xdr:rowOff>85852</xdr:rowOff>
    </xdr:to>
    <xdr:sp macro="" textlink="">
      <xdr:nvSpPr>
        <xdr:cNvPr id="529" name="フローチャート: 判断 528">
          <a:extLst>
            <a:ext uri="{FF2B5EF4-FFF2-40B4-BE49-F238E27FC236}">
              <a16:creationId xmlns:a16="http://schemas.microsoft.com/office/drawing/2014/main" id="{640843C6-562F-4C3A-9FE2-EA00D657BB0C}"/>
            </a:ext>
          </a:extLst>
        </xdr:cNvPr>
        <xdr:cNvSpPr/>
      </xdr:nvSpPr>
      <xdr:spPr>
        <a:xfrm>
          <a:off x="14541500" y="649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34544</xdr:rowOff>
    </xdr:from>
    <xdr:to>
      <xdr:col>72</xdr:col>
      <xdr:colOff>38100</xdr:colOff>
      <xdr:row>38</xdr:row>
      <xdr:rowOff>136144</xdr:rowOff>
    </xdr:to>
    <xdr:sp macro="" textlink="">
      <xdr:nvSpPr>
        <xdr:cNvPr id="530" name="フローチャート: 判断 529">
          <a:extLst>
            <a:ext uri="{FF2B5EF4-FFF2-40B4-BE49-F238E27FC236}">
              <a16:creationId xmlns:a16="http://schemas.microsoft.com/office/drawing/2014/main" id="{9D025F38-E086-49EF-BD99-04910B864AD5}"/>
            </a:ext>
          </a:extLst>
        </xdr:cNvPr>
        <xdr:cNvSpPr/>
      </xdr:nvSpPr>
      <xdr:spPr>
        <a:xfrm>
          <a:off x="13652500" y="65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2540</xdr:rowOff>
    </xdr:from>
    <xdr:to>
      <xdr:col>67</xdr:col>
      <xdr:colOff>101600</xdr:colOff>
      <xdr:row>38</xdr:row>
      <xdr:rowOff>104140</xdr:rowOff>
    </xdr:to>
    <xdr:sp macro="" textlink="">
      <xdr:nvSpPr>
        <xdr:cNvPr id="531" name="フローチャート: 判断 530">
          <a:extLst>
            <a:ext uri="{FF2B5EF4-FFF2-40B4-BE49-F238E27FC236}">
              <a16:creationId xmlns:a16="http://schemas.microsoft.com/office/drawing/2014/main" id="{8E42EEAA-7CD7-4C11-BD96-419CFCFA895E}"/>
            </a:ext>
          </a:extLst>
        </xdr:cNvPr>
        <xdr:cNvSpPr/>
      </xdr:nvSpPr>
      <xdr:spPr>
        <a:xfrm>
          <a:off x="12763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20889850-BC14-47A5-B464-BE5D45F7C5C5}"/>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8FD27A3-65A4-4C25-BEE9-CEAFCD6283EC}"/>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2E527B0E-07DF-4973-ABCC-262A71BE625E}"/>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5818EDA6-3D35-4AD8-A71A-AA0C71D5FF25}"/>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21EE343D-E215-43D1-A098-9C066855189D}"/>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34544</xdr:rowOff>
    </xdr:from>
    <xdr:to>
      <xdr:col>85</xdr:col>
      <xdr:colOff>177800</xdr:colOff>
      <xdr:row>36</xdr:row>
      <xdr:rowOff>136144</xdr:rowOff>
    </xdr:to>
    <xdr:sp macro="" textlink="">
      <xdr:nvSpPr>
        <xdr:cNvPr id="537" name="楕円 536">
          <a:extLst>
            <a:ext uri="{FF2B5EF4-FFF2-40B4-BE49-F238E27FC236}">
              <a16:creationId xmlns:a16="http://schemas.microsoft.com/office/drawing/2014/main" id="{2A5C1EE9-E915-4D9B-B915-934D686860AC}"/>
            </a:ext>
          </a:extLst>
        </xdr:cNvPr>
        <xdr:cNvSpPr/>
      </xdr:nvSpPr>
      <xdr:spPr>
        <a:xfrm>
          <a:off x="16268700" y="620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57421</xdr:rowOff>
    </xdr:from>
    <xdr:ext cx="405111" cy="259045"/>
    <xdr:sp macro="" textlink="">
      <xdr:nvSpPr>
        <xdr:cNvPr id="538" name="【一般廃棄物処理施設】&#10;有形固定資産減価償却率該当値テキスト">
          <a:extLst>
            <a:ext uri="{FF2B5EF4-FFF2-40B4-BE49-F238E27FC236}">
              <a16:creationId xmlns:a16="http://schemas.microsoft.com/office/drawing/2014/main" id="{AD0E4521-91DC-4C36-B7B7-744C68190952}"/>
            </a:ext>
          </a:extLst>
        </xdr:cNvPr>
        <xdr:cNvSpPr txBox="1"/>
      </xdr:nvSpPr>
      <xdr:spPr>
        <a:xfrm>
          <a:off x="16357600" y="605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160274</xdr:rowOff>
    </xdr:from>
    <xdr:to>
      <xdr:col>81</xdr:col>
      <xdr:colOff>101600</xdr:colOff>
      <xdr:row>38</xdr:row>
      <xdr:rowOff>90424</xdr:rowOff>
    </xdr:to>
    <xdr:sp macro="" textlink="">
      <xdr:nvSpPr>
        <xdr:cNvPr id="539" name="楕円 538">
          <a:extLst>
            <a:ext uri="{FF2B5EF4-FFF2-40B4-BE49-F238E27FC236}">
              <a16:creationId xmlns:a16="http://schemas.microsoft.com/office/drawing/2014/main" id="{FDEE3265-3061-4FD7-9C4E-EE948A6352F8}"/>
            </a:ext>
          </a:extLst>
        </xdr:cNvPr>
        <xdr:cNvSpPr/>
      </xdr:nvSpPr>
      <xdr:spPr>
        <a:xfrm>
          <a:off x="15430500" y="650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85344</xdr:rowOff>
    </xdr:from>
    <xdr:to>
      <xdr:col>85</xdr:col>
      <xdr:colOff>127000</xdr:colOff>
      <xdr:row>38</xdr:row>
      <xdr:rowOff>39624</xdr:rowOff>
    </xdr:to>
    <xdr:cxnSp macro="">
      <xdr:nvCxnSpPr>
        <xdr:cNvPr id="540" name="直線コネクタ 539">
          <a:extLst>
            <a:ext uri="{FF2B5EF4-FFF2-40B4-BE49-F238E27FC236}">
              <a16:creationId xmlns:a16="http://schemas.microsoft.com/office/drawing/2014/main" id="{8A2D7C94-AB21-4E19-B597-E95BEC813600}"/>
            </a:ext>
          </a:extLst>
        </xdr:cNvPr>
        <xdr:cNvCxnSpPr/>
      </xdr:nvCxnSpPr>
      <xdr:spPr>
        <a:xfrm flipV="1">
          <a:off x="15481300" y="6257544"/>
          <a:ext cx="8382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73406</xdr:rowOff>
    </xdr:from>
    <xdr:to>
      <xdr:col>76</xdr:col>
      <xdr:colOff>165100</xdr:colOff>
      <xdr:row>38</xdr:row>
      <xdr:rowOff>3556</xdr:rowOff>
    </xdr:to>
    <xdr:sp macro="" textlink="">
      <xdr:nvSpPr>
        <xdr:cNvPr id="541" name="楕円 540">
          <a:extLst>
            <a:ext uri="{FF2B5EF4-FFF2-40B4-BE49-F238E27FC236}">
              <a16:creationId xmlns:a16="http://schemas.microsoft.com/office/drawing/2014/main" id="{D17C0B83-BA8E-4345-8E40-D5A0F2871B69}"/>
            </a:ext>
          </a:extLst>
        </xdr:cNvPr>
        <xdr:cNvSpPr/>
      </xdr:nvSpPr>
      <xdr:spPr>
        <a:xfrm>
          <a:off x="14541500" y="641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124206</xdr:rowOff>
    </xdr:from>
    <xdr:to>
      <xdr:col>81</xdr:col>
      <xdr:colOff>50800</xdr:colOff>
      <xdr:row>38</xdr:row>
      <xdr:rowOff>39624</xdr:rowOff>
    </xdr:to>
    <xdr:cxnSp macro="">
      <xdr:nvCxnSpPr>
        <xdr:cNvPr id="542" name="直線コネクタ 541">
          <a:extLst>
            <a:ext uri="{FF2B5EF4-FFF2-40B4-BE49-F238E27FC236}">
              <a16:creationId xmlns:a16="http://schemas.microsoft.com/office/drawing/2014/main" id="{096363F0-A07F-4FA1-9C26-978B461A3786}"/>
            </a:ext>
          </a:extLst>
        </xdr:cNvPr>
        <xdr:cNvCxnSpPr/>
      </xdr:nvCxnSpPr>
      <xdr:spPr>
        <a:xfrm>
          <a:off x="14592300" y="646785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162560</xdr:rowOff>
    </xdr:from>
    <xdr:to>
      <xdr:col>72</xdr:col>
      <xdr:colOff>38100</xdr:colOff>
      <xdr:row>37</xdr:row>
      <xdr:rowOff>92710</xdr:rowOff>
    </xdr:to>
    <xdr:sp macro="" textlink="">
      <xdr:nvSpPr>
        <xdr:cNvPr id="543" name="楕円 542">
          <a:extLst>
            <a:ext uri="{FF2B5EF4-FFF2-40B4-BE49-F238E27FC236}">
              <a16:creationId xmlns:a16="http://schemas.microsoft.com/office/drawing/2014/main" id="{CCAA3F1B-6872-4681-A4AA-7E87556FF51C}"/>
            </a:ext>
          </a:extLst>
        </xdr:cNvPr>
        <xdr:cNvSpPr/>
      </xdr:nvSpPr>
      <xdr:spPr>
        <a:xfrm>
          <a:off x="13652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41910</xdr:rowOff>
    </xdr:from>
    <xdr:to>
      <xdr:col>76</xdr:col>
      <xdr:colOff>114300</xdr:colOff>
      <xdr:row>37</xdr:row>
      <xdr:rowOff>124206</xdr:rowOff>
    </xdr:to>
    <xdr:cxnSp macro="">
      <xdr:nvCxnSpPr>
        <xdr:cNvPr id="544" name="直線コネクタ 543">
          <a:extLst>
            <a:ext uri="{FF2B5EF4-FFF2-40B4-BE49-F238E27FC236}">
              <a16:creationId xmlns:a16="http://schemas.microsoft.com/office/drawing/2014/main" id="{BB6743F3-1989-4F0F-9B29-8743D44E1CFD}"/>
            </a:ext>
          </a:extLst>
        </xdr:cNvPr>
        <xdr:cNvCxnSpPr/>
      </xdr:nvCxnSpPr>
      <xdr:spPr>
        <a:xfrm>
          <a:off x="13703300" y="638556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80264</xdr:rowOff>
    </xdr:from>
    <xdr:to>
      <xdr:col>67</xdr:col>
      <xdr:colOff>101600</xdr:colOff>
      <xdr:row>37</xdr:row>
      <xdr:rowOff>10414</xdr:rowOff>
    </xdr:to>
    <xdr:sp macro="" textlink="">
      <xdr:nvSpPr>
        <xdr:cNvPr id="545" name="楕円 544">
          <a:extLst>
            <a:ext uri="{FF2B5EF4-FFF2-40B4-BE49-F238E27FC236}">
              <a16:creationId xmlns:a16="http://schemas.microsoft.com/office/drawing/2014/main" id="{58FFECA0-F54B-4D84-91D4-FFA9C1972393}"/>
            </a:ext>
          </a:extLst>
        </xdr:cNvPr>
        <xdr:cNvSpPr/>
      </xdr:nvSpPr>
      <xdr:spPr>
        <a:xfrm>
          <a:off x="12763500" y="625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131064</xdr:rowOff>
    </xdr:from>
    <xdr:to>
      <xdr:col>71</xdr:col>
      <xdr:colOff>177800</xdr:colOff>
      <xdr:row>37</xdr:row>
      <xdr:rowOff>41910</xdr:rowOff>
    </xdr:to>
    <xdr:cxnSp macro="">
      <xdr:nvCxnSpPr>
        <xdr:cNvPr id="546" name="直線コネクタ 545">
          <a:extLst>
            <a:ext uri="{FF2B5EF4-FFF2-40B4-BE49-F238E27FC236}">
              <a16:creationId xmlns:a16="http://schemas.microsoft.com/office/drawing/2014/main" id="{86C3F756-D6DF-465B-B67B-A8D1A975F19A}"/>
            </a:ext>
          </a:extLst>
        </xdr:cNvPr>
        <xdr:cNvCxnSpPr/>
      </xdr:nvCxnSpPr>
      <xdr:spPr>
        <a:xfrm>
          <a:off x="12814300" y="630326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127271</xdr:rowOff>
    </xdr:from>
    <xdr:ext cx="405111" cy="259045"/>
    <xdr:sp macro="" textlink="">
      <xdr:nvSpPr>
        <xdr:cNvPr id="547" name="n_1aveValue【一般廃棄物処理施設】&#10;有形固定資産減価償却率">
          <a:extLst>
            <a:ext uri="{FF2B5EF4-FFF2-40B4-BE49-F238E27FC236}">
              <a16:creationId xmlns:a16="http://schemas.microsoft.com/office/drawing/2014/main" id="{66F99DFB-7251-4310-B5E8-15A7BC30DEFF}"/>
            </a:ext>
          </a:extLst>
        </xdr:cNvPr>
        <xdr:cNvSpPr txBox="1"/>
      </xdr:nvSpPr>
      <xdr:spPr>
        <a:xfrm>
          <a:off x="15266044" y="6642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76979</xdr:rowOff>
    </xdr:from>
    <xdr:ext cx="405111" cy="259045"/>
    <xdr:sp macro="" textlink="">
      <xdr:nvSpPr>
        <xdr:cNvPr id="548" name="n_2aveValue【一般廃棄物処理施設】&#10;有形固定資産減価償却率">
          <a:extLst>
            <a:ext uri="{FF2B5EF4-FFF2-40B4-BE49-F238E27FC236}">
              <a16:creationId xmlns:a16="http://schemas.microsoft.com/office/drawing/2014/main" id="{02D5DECD-7669-4172-B180-AA19556AAF9D}"/>
            </a:ext>
          </a:extLst>
        </xdr:cNvPr>
        <xdr:cNvSpPr txBox="1"/>
      </xdr:nvSpPr>
      <xdr:spPr>
        <a:xfrm>
          <a:off x="14389744" y="6592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127271</xdr:rowOff>
    </xdr:from>
    <xdr:ext cx="405111" cy="259045"/>
    <xdr:sp macro="" textlink="">
      <xdr:nvSpPr>
        <xdr:cNvPr id="549" name="n_3aveValue【一般廃棄物処理施設】&#10;有形固定資産減価償却率">
          <a:extLst>
            <a:ext uri="{FF2B5EF4-FFF2-40B4-BE49-F238E27FC236}">
              <a16:creationId xmlns:a16="http://schemas.microsoft.com/office/drawing/2014/main" id="{70732BC1-EF0C-46FA-8A26-3A609038C690}"/>
            </a:ext>
          </a:extLst>
        </xdr:cNvPr>
        <xdr:cNvSpPr txBox="1"/>
      </xdr:nvSpPr>
      <xdr:spPr>
        <a:xfrm>
          <a:off x="13500744" y="6642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95267</xdr:rowOff>
    </xdr:from>
    <xdr:ext cx="405111" cy="259045"/>
    <xdr:sp macro="" textlink="">
      <xdr:nvSpPr>
        <xdr:cNvPr id="550" name="n_4aveValue【一般廃棄物処理施設】&#10;有形固定資産減価償却率">
          <a:extLst>
            <a:ext uri="{FF2B5EF4-FFF2-40B4-BE49-F238E27FC236}">
              <a16:creationId xmlns:a16="http://schemas.microsoft.com/office/drawing/2014/main" id="{7FA1D936-4907-4D6F-881C-2A26712C6A0A}"/>
            </a:ext>
          </a:extLst>
        </xdr:cNvPr>
        <xdr:cNvSpPr txBox="1"/>
      </xdr:nvSpPr>
      <xdr:spPr>
        <a:xfrm>
          <a:off x="12611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106951</xdr:rowOff>
    </xdr:from>
    <xdr:ext cx="405111" cy="259045"/>
    <xdr:sp macro="" textlink="">
      <xdr:nvSpPr>
        <xdr:cNvPr id="551" name="n_1mainValue【一般廃棄物処理施設】&#10;有形固定資産減価償却率">
          <a:extLst>
            <a:ext uri="{FF2B5EF4-FFF2-40B4-BE49-F238E27FC236}">
              <a16:creationId xmlns:a16="http://schemas.microsoft.com/office/drawing/2014/main" id="{F0214588-B8B7-44B3-AC9F-A606CF217507}"/>
            </a:ext>
          </a:extLst>
        </xdr:cNvPr>
        <xdr:cNvSpPr txBox="1"/>
      </xdr:nvSpPr>
      <xdr:spPr>
        <a:xfrm>
          <a:off x="15266044" y="6279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20083</xdr:rowOff>
    </xdr:from>
    <xdr:ext cx="405111" cy="259045"/>
    <xdr:sp macro="" textlink="">
      <xdr:nvSpPr>
        <xdr:cNvPr id="552" name="n_2mainValue【一般廃棄物処理施設】&#10;有形固定資産減価償却率">
          <a:extLst>
            <a:ext uri="{FF2B5EF4-FFF2-40B4-BE49-F238E27FC236}">
              <a16:creationId xmlns:a16="http://schemas.microsoft.com/office/drawing/2014/main" id="{7849C5D2-A1AF-4212-A8C2-CBA2582642EB}"/>
            </a:ext>
          </a:extLst>
        </xdr:cNvPr>
        <xdr:cNvSpPr txBox="1"/>
      </xdr:nvSpPr>
      <xdr:spPr>
        <a:xfrm>
          <a:off x="14389744" y="6192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109237</xdr:rowOff>
    </xdr:from>
    <xdr:ext cx="405111" cy="259045"/>
    <xdr:sp macro="" textlink="">
      <xdr:nvSpPr>
        <xdr:cNvPr id="553" name="n_3mainValue【一般廃棄物処理施設】&#10;有形固定資産減価償却率">
          <a:extLst>
            <a:ext uri="{FF2B5EF4-FFF2-40B4-BE49-F238E27FC236}">
              <a16:creationId xmlns:a16="http://schemas.microsoft.com/office/drawing/2014/main" id="{EDE03594-F73D-4020-AE62-5E1D1A23130A}"/>
            </a:ext>
          </a:extLst>
        </xdr:cNvPr>
        <xdr:cNvSpPr txBox="1"/>
      </xdr:nvSpPr>
      <xdr:spPr>
        <a:xfrm>
          <a:off x="13500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26941</xdr:rowOff>
    </xdr:from>
    <xdr:ext cx="405111" cy="259045"/>
    <xdr:sp macro="" textlink="">
      <xdr:nvSpPr>
        <xdr:cNvPr id="554" name="n_4mainValue【一般廃棄物処理施設】&#10;有形固定資産減価償却率">
          <a:extLst>
            <a:ext uri="{FF2B5EF4-FFF2-40B4-BE49-F238E27FC236}">
              <a16:creationId xmlns:a16="http://schemas.microsoft.com/office/drawing/2014/main" id="{5695B438-DB23-49CD-AC8E-D308BA2E8B0C}"/>
            </a:ext>
          </a:extLst>
        </xdr:cNvPr>
        <xdr:cNvSpPr txBox="1"/>
      </xdr:nvSpPr>
      <xdr:spPr>
        <a:xfrm>
          <a:off x="12611744" y="6027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a:extLst>
            <a:ext uri="{FF2B5EF4-FFF2-40B4-BE49-F238E27FC236}">
              <a16:creationId xmlns:a16="http://schemas.microsoft.com/office/drawing/2014/main" id="{27FB99F4-2C51-478F-BEB2-2B309B179E4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a:extLst>
            <a:ext uri="{FF2B5EF4-FFF2-40B4-BE49-F238E27FC236}">
              <a16:creationId xmlns:a16="http://schemas.microsoft.com/office/drawing/2014/main" id="{9A455190-A4FC-4BAD-9384-C5E688BD4989}"/>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a:extLst>
            <a:ext uri="{FF2B5EF4-FFF2-40B4-BE49-F238E27FC236}">
              <a16:creationId xmlns:a16="http://schemas.microsoft.com/office/drawing/2014/main" id="{BE719B1E-17A3-4D42-8C6E-8B2AD5A6FF2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a:extLst>
            <a:ext uri="{FF2B5EF4-FFF2-40B4-BE49-F238E27FC236}">
              <a16:creationId xmlns:a16="http://schemas.microsoft.com/office/drawing/2014/main" id="{7B8326C3-9D94-460C-9379-002EFB20EFF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a:extLst>
            <a:ext uri="{FF2B5EF4-FFF2-40B4-BE49-F238E27FC236}">
              <a16:creationId xmlns:a16="http://schemas.microsoft.com/office/drawing/2014/main" id="{BE1BDD13-702F-43DF-B462-A5A779F41016}"/>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a:extLst>
            <a:ext uri="{FF2B5EF4-FFF2-40B4-BE49-F238E27FC236}">
              <a16:creationId xmlns:a16="http://schemas.microsoft.com/office/drawing/2014/main" id="{297376B6-74C1-445E-9517-A49F54DCD37A}"/>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a:extLst>
            <a:ext uri="{FF2B5EF4-FFF2-40B4-BE49-F238E27FC236}">
              <a16:creationId xmlns:a16="http://schemas.microsoft.com/office/drawing/2014/main" id="{D9EB1DFF-24E3-442F-978B-6291AFC6F13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a:extLst>
            <a:ext uri="{FF2B5EF4-FFF2-40B4-BE49-F238E27FC236}">
              <a16:creationId xmlns:a16="http://schemas.microsoft.com/office/drawing/2014/main" id="{8F88A556-C19A-496F-9DC0-3A545F53DFDF}"/>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a:extLst>
            <a:ext uri="{FF2B5EF4-FFF2-40B4-BE49-F238E27FC236}">
              <a16:creationId xmlns:a16="http://schemas.microsoft.com/office/drawing/2014/main" id="{FDA5CB66-1294-4A13-AD80-4712076ADD9E}"/>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a:extLst>
            <a:ext uri="{FF2B5EF4-FFF2-40B4-BE49-F238E27FC236}">
              <a16:creationId xmlns:a16="http://schemas.microsoft.com/office/drawing/2014/main" id="{1ADEECD3-F0DF-46C0-8FD2-D4AB3669271F}"/>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43</xdr:row>
      <xdr:rowOff>105427</xdr:rowOff>
    </xdr:from>
    <xdr:ext cx="248786" cy="259045"/>
    <xdr:sp macro="" textlink="">
      <xdr:nvSpPr>
        <xdr:cNvPr id="565" name="テキスト ボックス 564">
          <a:extLst>
            <a:ext uri="{FF2B5EF4-FFF2-40B4-BE49-F238E27FC236}">
              <a16:creationId xmlns:a16="http://schemas.microsoft.com/office/drawing/2014/main" id="{09D17FE8-B74F-49F8-B428-B2F612220C8B}"/>
            </a:ext>
          </a:extLst>
        </xdr:cNvPr>
        <xdr:cNvSpPr txBox="1"/>
      </xdr:nvSpPr>
      <xdr:spPr>
        <a:xfrm>
          <a:off x="18039214" y="747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92528</xdr:rowOff>
    </xdr:from>
    <xdr:to>
      <xdr:col>120</xdr:col>
      <xdr:colOff>114300</xdr:colOff>
      <xdr:row>42</xdr:row>
      <xdr:rowOff>92528</xdr:rowOff>
    </xdr:to>
    <xdr:cxnSp macro="">
      <xdr:nvCxnSpPr>
        <xdr:cNvPr id="566" name="直線コネクタ 565">
          <a:extLst>
            <a:ext uri="{FF2B5EF4-FFF2-40B4-BE49-F238E27FC236}">
              <a16:creationId xmlns:a16="http://schemas.microsoft.com/office/drawing/2014/main" id="{85A00E03-A60C-415E-BC73-C0880574989F}"/>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41</xdr:row>
      <xdr:rowOff>121755</xdr:rowOff>
    </xdr:from>
    <xdr:ext cx="531299" cy="259045"/>
    <xdr:sp macro="" textlink="">
      <xdr:nvSpPr>
        <xdr:cNvPr id="567" name="テキスト ボックス 566">
          <a:extLst>
            <a:ext uri="{FF2B5EF4-FFF2-40B4-BE49-F238E27FC236}">
              <a16:creationId xmlns:a16="http://schemas.microsoft.com/office/drawing/2014/main" id="{294141C1-3E71-4278-9F11-FD6FAF6803B0}"/>
            </a:ext>
          </a:extLst>
        </xdr:cNvPr>
        <xdr:cNvSpPr txBox="1"/>
      </xdr:nvSpPr>
      <xdr:spPr>
        <a:xfrm>
          <a:off x="17756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8" name="直線コネクタ 567">
          <a:extLst>
            <a:ext uri="{FF2B5EF4-FFF2-40B4-BE49-F238E27FC236}">
              <a16:creationId xmlns:a16="http://schemas.microsoft.com/office/drawing/2014/main" id="{0FF0A590-98BE-4841-A3BC-D3DAE8BC0942}"/>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69" name="テキスト ボックス 568">
          <a:extLst>
            <a:ext uri="{FF2B5EF4-FFF2-40B4-BE49-F238E27FC236}">
              <a16:creationId xmlns:a16="http://schemas.microsoft.com/office/drawing/2014/main" id="{2D5C264F-F254-4C7B-A0CD-2E8799AFC3C2}"/>
            </a:ext>
          </a:extLst>
        </xdr:cNvPr>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70" name="直線コネクタ 569">
          <a:extLst>
            <a:ext uri="{FF2B5EF4-FFF2-40B4-BE49-F238E27FC236}">
              <a16:creationId xmlns:a16="http://schemas.microsoft.com/office/drawing/2014/main" id="{CF74B99F-0F09-437B-BD02-CAC57CBE6C9E}"/>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71" name="テキスト ボックス 570">
          <a:extLst>
            <a:ext uri="{FF2B5EF4-FFF2-40B4-BE49-F238E27FC236}">
              <a16:creationId xmlns:a16="http://schemas.microsoft.com/office/drawing/2014/main" id="{DDB2C168-3D27-4D9C-9618-6B54F577FBA5}"/>
            </a:ext>
          </a:extLst>
        </xdr:cNvPr>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72" name="直線コネクタ 571">
          <a:extLst>
            <a:ext uri="{FF2B5EF4-FFF2-40B4-BE49-F238E27FC236}">
              <a16:creationId xmlns:a16="http://schemas.microsoft.com/office/drawing/2014/main" id="{890DFF43-779C-4779-B302-9C6324AC659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73" name="テキスト ボックス 572">
          <a:extLst>
            <a:ext uri="{FF2B5EF4-FFF2-40B4-BE49-F238E27FC236}">
              <a16:creationId xmlns:a16="http://schemas.microsoft.com/office/drawing/2014/main" id="{A5ED8515-9ACF-4006-93D6-171788E236DF}"/>
            </a:ext>
          </a:extLst>
        </xdr:cNvPr>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4" name="直線コネクタ 573">
          <a:extLst>
            <a:ext uri="{FF2B5EF4-FFF2-40B4-BE49-F238E27FC236}">
              <a16:creationId xmlns:a16="http://schemas.microsoft.com/office/drawing/2014/main" id="{AA93CE1C-A595-467F-A565-26E5AC1A7D23}"/>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5" name="テキスト ボックス 574">
          <a:extLst>
            <a:ext uri="{FF2B5EF4-FFF2-40B4-BE49-F238E27FC236}">
              <a16:creationId xmlns:a16="http://schemas.microsoft.com/office/drawing/2014/main" id="{05AE4098-D4F1-4335-A798-078FF61282AE}"/>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6" name="直線コネクタ 575">
          <a:extLst>
            <a:ext uri="{FF2B5EF4-FFF2-40B4-BE49-F238E27FC236}">
              <a16:creationId xmlns:a16="http://schemas.microsoft.com/office/drawing/2014/main" id="{2892A105-B426-44FC-87B7-DB0A0B910D4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7" name="テキスト ボックス 576">
          <a:extLst>
            <a:ext uri="{FF2B5EF4-FFF2-40B4-BE49-F238E27FC236}">
              <a16:creationId xmlns:a16="http://schemas.microsoft.com/office/drawing/2014/main" id="{709A3ECA-FECD-43FF-9144-41A4AC0441F5}"/>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8" name="直線コネクタ 577">
          <a:extLst>
            <a:ext uri="{FF2B5EF4-FFF2-40B4-BE49-F238E27FC236}">
              <a16:creationId xmlns:a16="http://schemas.microsoft.com/office/drawing/2014/main" id="{2F363D66-9788-43D0-AB58-BFACAD957877}"/>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9" name="テキスト ボックス 578">
          <a:extLst>
            <a:ext uri="{FF2B5EF4-FFF2-40B4-BE49-F238E27FC236}">
              <a16:creationId xmlns:a16="http://schemas.microsoft.com/office/drawing/2014/main" id="{AC95AC0C-7547-4EC6-AF77-A748732AAEC5}"/>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80" name="【一般廃棄物処理施設】&#10;一人当たり有形固定資産（償却資産）額グラフ枠">
          <a:extLst>
            <a:ext uri="{FF2B5EF4-FFF2-40B4-BE49-F238E27FC236}">
              <a16:creationId xmlns:a16="http://schemas.microsoft.com/office/drawing/2014/main" id="{4D6BDC53-2B92-46F1-8F2E-6187AE2A9603}"/>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165681</xdr:rowOff>
    </xdr:from>
    <xdr:to>
      <xdr:col>116</xdr:col>
      <xdr:colOff>62864</xdr:colOff>
      <xdr:row>42</xdr:row>
      <xdr:rowOff>80364</xdr:rowOff>
    </xdr:to>
    <xdr:cxnSp macro="">
      <xdr:nvCxnSpPr>
        <xdr:cNvPr id="581" name="直線コネクタ 580">
          <a:extLst>
            <a:ext uri="{FF2B5EF4-FFF2-40B4-BE49-F238E27FC236}">
              <a16:creationId xmlns:a16="http://schemas.microsoft.com/office/drawing/2014/main" id="{D1A04B44-ECFD-4DAE-8120-1C8D26AE6E06}"/>
            </a:ext>
          </a:extLst>
        </xdr:cNvPr>
        <xdr:cNvCxnSpPr/>
      </xdr:nvCxnSpPr>
      <xdr:spPr>
        <a:xfrm flipV="1">
          <a:off x="22160864" y="5823531"/>
          <a:ext cx="0" cy="1457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84191</xdr:rowOff>
    </xdr:from>
    <xdr:ext cx="534377" cy="259045"/>
    <xdr:sp macro="" textlink="">
      <xdr:nvSpPr>
        <xdr:cNvPr id="582" name="【一般廃棄物処理施設】&#10;一人当たり有形固定資産（償却資産）額最小値テキスト">
          <a:extLst>
            <a:ext uri="{FF2B5EF4-FFF2-40B4-BE49-F238E27FC236}">
              <a16:creationId xmlns:a16="http://schemas.microsoft.com/office/drawing/2014/main" id="{FA4DAAE1-0512-4078-B8A8-BA8159AA6C55}"/>
            </a:ext>
          </a:extLst>
        </xdr:cNvPr>
        <xdr:cNvSpPr txBox="1"/>
      </xdr:nvSpPr>
      <xdr:spPr>
        <a:xfrm>
          <a:off x="22199600" y="7285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80364</xdr:rowOff>
    </xdr:from>
    <xdr:to>
      <xdr:col>116</xdr:col>
      <xdr:colOff>152400</xdr:colOff>
      <xdr:row>42</xdr:row>
      <xdr:rowOff>80364</xdr:rowOff>
    </xdr:to>
    <xdr:cxnSp macro="">
      <xdr:nvCxnSpPr>
        <xdr:cNvPr id="583" name="直線コネクタ 582">
          <a:extLst>
            <a:ext uri="{FF2B5EF4-FFF2-40B4-BE49-F238E27FC236}">
              <a16:creationId xmlns:a16="http://schemas.microsoft.com/office/drawing/2014/main" id="{F461ED5F-DDEA-4CF5-AD6C-2C19453AA6E7}"/>
            </a:ext>
          </a:extLst>
        </xdr:cNvPr>
        <xdr:cNvCxnSpPr/>
      </xdr:nvCxnSpPr>
      <xdr:spPr>
        <a:xfrm>
          <a:off x="22072600" y="728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112358</xdr:rowOff>
    </xdr:from>
    <xdr:ext cx="599010" cy="259045"/>
    <xdr:sp macro="" textlink="">
      <xdr:nvSpPr>
        <xdr:cNvPr id="584" name="【一般廃棄物処理施設】&#10;一人当たり有形固定資産（償却資産）額最大値テキスト">
          <a:extLst>
            <a:ext uri="{FF2B5EF4-FFF2-40B4-BE49-F238E27FC236}">
              <a16:creationId xmlns:a16="http://schemas.microsoft.com/office/drawing/2014/main" id="{7D779EC1-1ECC-423B-BA46-A8B5D836F291}"/>
            </a:ext>
          </a:extLst>
        </xdr:cNvPr>
        <xdr:cNvSpPr txBox="1"/>
      </xdr:nvSpPr>
      <xdr:spPr>
        <a:xfrm>
          <a:off x="22199600" y="5598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165681</xdr:rowOff>
    </xdr:from>
    <xdr:to>
      <xdr:col>116</xdr:col>
      <xdr:colOff>152400</xdr:colOff>
      <xdr:row>33</xdr:row>
      <xdr:rowOff>165681</xdr:rowOff>
    </xdr:to>
    <xdr:cxnSp macro="">
      <xdr:nvCxnSpPr>
        <xdr:cNvPr id="585" name="直線コネクタ 584">
          <a:extLst>
            <a:ext uri="{FF2B5EF4-FFF2-40B4-BE49-F238E27FC236}">
              <a16:creationId xmlns:a16="http://schemas.microsoft.com/office/drawing/2014/main" id="{930F8A71-87C8-454E-9664-55328F30998F}"/>
            </a:ext>
          </a:extLst>
        </xdr:cNvPr>
        <xdr:cNvCxnSpPr/>
      </xdr:nvCxnSpPr>
      <xdr:spPr>
        <a:xfrm>
          <a:off x="22072600" y="5823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6473</xdr:rowOff>
    </xdr:from>
    <xdr:ext cx="534377" cy="259045"/>
    <xdr:sp macro="" textlink="">
      <xdr:nvSpPr>
        <xdr:cNvPr id="586" name="【一般廃棄物処理施設】&#10;一人当たり有形固定資産（償却資産）額平均値テキスト">
          <a:extLst>
            <a:ext uri="{FF2B5EF4-FFF2-40B4-BE49-F238E27FC236}">
              <a16:creationId xmlns:a16="http://schemas.microsoft.com/office/drawing/2014/main" id="{0E872011-3753-4A19-B79F-C7FA837368EA}"/>
            </a:ext>
          </a:extLst>
        </xdr:cNvPr>
        <xdr:cNvSpPr txBox="1"/>
      </xdr:nvSpPr>
      <xdr:spPr>
        <a:xfrm>
          <a:off x="22199600" y="65215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28046</xdr:rowOff>
    </xdr:from>
    <xdr:to>
      <xdr:col>116</xdr:col>
      <xdr:colOff>114300</xdr:colOff>
      <xdr:row>38</xdr:row>
      <xdr:rowOff>129646</xdr:rowOff>
    </xdr:to>
    <xdr:sp macro="" textlink="">
      <xdr:nvSpPr>
        <xdr:cNvPr id="587" name="フローチャート: 判断 586">
          <a:extLst>
            <a:ext uri="{FF2B5EF4-FFF2-40B4-BE49-F238E27FC236}">
              <a16:creationId xmlns:a16="http://schemas.microsoft.com/office/drawing/2014/main" id="{68FDAC93-BB62-4733-B813-853B2F3B1035}"/>
            </a:ext>
          </a:extLst>
        </xdr:cNvPr>
        <xdr:cNvSpPr/>
      </xdr:nvSpPr>
      <xdr:spPr>
        <a:xfrm>
          <a:off x="22110700" y="654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49582</xdr:rowOff>
    </xdr:from>
    <xdr:to>
      <xdr:col>112</xdr:col>
      <xdr:colOff>38100</xdr:colOff>
      <xdr:row>38</xdr:row>
      <xdr:rowOff>151182</xdr:rowOff>
    </xdr:to>
    <xdr:sp macro="" textlink="">
      <xdr:nvSpPr>
        <xdr:cNvPr id="588" name="フローチャート: 判断 587">
          <a:extLst>
            <a:ext uri="{FF2B5EF4-FFF2-40B4-BE49-F238E27FC236}">
              <a16:creationId xmlns:a16="http://schemas.microsoft.com/office/drawing/2014/main" id="{29870272-3D50-45EB-9E6C-E9934CA094C1}"/>
            </a:ext>
          </a:extLst>
        </xdr:cNvPr>
        <xdr:cNvSpPr/>
      </xdr:nvSpPr>
      <xdr:spPr>
        <a:xfrm>
          <a:off x="21272500" y="6564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62531</xdr:rowOff>
    </xdr:from>
    <xdr:to>
      <xdr:col>107</xdr:col>
      <xdr:colOff>101600</xdr:colOff>
      <xdr:row>38</xdr:row>
      <xdr:rowOff>164131</xdr:rowOff>
    </xdr:to>
    <xdr:sp macro="" textlink="">
      <xdr:nvSpPr>
        <xdr:cNvPr id="589" name="フローチャート: 判断 588">
          <a:extLst>
            <a:ext uri="{FF2B5EF4-FFF2-40B4-BE49-F238E27FC236}">
              <a16:creationId xmlns:a16="http://schemas.microsoft.com/office/drawing/2014/main" id="{4CF8DE94-BBA7-4358-BE39-A29EC8F8114E}"/>
            </a:ext>
          </a:extLst>
        </xdr:cNvPr>
        <xdr:cNvSpPr/>
      </xdr:nvSpPr>
      <xdr:spPr>
        <a:xfrm>
          <a:off x="20383500" y="657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94307</xdr:rowOff>
    </xdr:from>
    <xdr:to>
      <xdr:col>102</xdr:col>
      <xdr:colOff>165100</xdr:colOff>
      <xdr:row>39</xdr:row>
      <xdr:rowOff>24457</xdr:rowOff>
    </xdr:to>
    <xdr:sp macro="" textlink="">
      <xdr:nvSpPr>
        <xdr:cNvPr id="590" name="フローチャート: 判断 589">
          <a:extLst>
            <a:ext uri="{FF2B5EF4-FFF2-40B4-BE49-F238E27FC236}">
              <a16:creationId xmlns:a16="http://schemas.microsoft.com/office/drawing/2014/main" id="{BC335C08-0EC0-4350-BB4D-FC6F78D79A62}"/>
            </a:ext>
          </a:extLst>
        </xdr:cNvPr>
        <xdr:cNvSpPr/>
      </xdr:nvSpPr>
      <xdr:spPr>
        <a:xfrm>
          <a:off x="19494500" y="660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72312</xdr:rowOff>
    </xdr:from>
    <xdr:to>
      <xdr:col>98</xdr:col>
      <xdr:colOff>38100</xdr:colOff>
      <xdr:row>39</xdr:row>
      <xdr:rowOff>2462</xdr:rowOff>
    </xdr:to>
    <xdr:sp macro="" textlink="">
      <xdr:nvSpPr>
        <xdr:cNvPr id="591" name="フローチャート: 判断 590">
          <a:extLst>
            <a:ext uri="{FF2B5EF4-FFF2-40B4-BE49-F238E27FC236}">
              <a16:creationId xmlns:a16="http://schemas.microsoft.com/office/drawing/2014/main" id="{F77F25D8-F184-4960-A37D-926472F2C8D0}"/>
            </a:ext>
          </a:extLst>
        </xdr:cNvPr>
        <xdr:cNvSpPr/>
      </xdr:nvSpPr>
      <xdr:spPr>
        <a:xfrm>
          <a:off x="18605500" y="658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E9B3D3ED-52FA-4E37-AAB3-49C864A59E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E362DA8A-141F-40DD-8E68-6B226CEE6E57}"/>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4" name="テキスト ボックス 593">
          <a:extLst>
            <a:ext uri="{FF2B5EF4-FFF2-40B4-BE49-F238E27FC236}">
              <a16:creationId xmlns:a16="http://schemas.microsoft.com/office/drawing/2014/main" id="{410EADB4-BE4F-4611-B269-BCF2C1A7992D}"/>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5" name="テキスト ボックス 594">
          <a:extLst>
            <a:ext uri="{FF2B5EF4-FFF2-40B4-BE49-F238E27FC236}">
              <a16:creationId xmlns:a16="http://schemas.microsoft.com/office/drawing/2014/main" id="{9F4FB0F6-0FCE-40A0-938F-89642844630F}"/>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6" name="テキスト ボックス 595">
          <a:extLst>
            <a:ext uri="{FF2B5EF4-FFF2-40B4-BE49-F238E27FC236}">
              <a16:creationId xmlns:a16="http://schemas.microsoft.com/office/drawing/2014/main" id="{34BD734D-77C9-4EFF-A500-63CEBEC226DA}"/>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46562</xdr:rowOff>
    </xdr:from>
    <xdr:to>
      <xdr:col>116</xdr:col>
      <xdr:colOff>114300</xdr:colOff>
      <xdr:row>37</xdr:row>
      <xdr:rowOff>148162</xdr:rowOff>
    </xdr:to>
    <xdr:sp macro="" textlink="">
      <xdr:nvSpPr>
        <xdr:cNvPr id="597" name="楕円 596">
          <a:extLst>
            <a:ext uri="{FF2B5EF4-FFF2-40B4-BE49-F238E27FC236}">
              <a16:creationId xmlns:a16="http://schemas.microsoft.com/office/drawing/2014/main" id="{3012AFD9-9596-4879-93B6-79487B83E6B2}"/>
            </a:ext>
          </a:extLst>
        </xdr:cNvPr>
        <xdr:cNvSpPr/>
      </xdr:nvSpPr>
      <xdr:spPr>
        <a:xfrm>
          <a:off x="22110700" y="639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69439</xdr:rowOff>
    </xdr:from>
    <xdr:ext cx="534377" cy="259045"/>
    <xdr:sp macro="" textlink="">
      <xdr:nvSpPr>
        <xdr:cNvPr id="598" name="【一般廃棄物処理施設】&#10;一人当たり有形固定資産（償却資産）額該当値テキスト">
          <a:extLst>
            <a:ext uri="{FF2B5EF4-FFF2-40B4-BE49-F238E27FC236}">
              <a16:creationId xmlns:a16="http://schemas.microsoft.com/office/drawing/2014/main" id="{5DA31CE0-F02A-4BE9-AEAF-FEB310E74CC2}"/>
            </a:ext>
          </a:extLst>
        </xdr:cNvPr>
        <xdr:cNvSpPr txBox="1"/>
      </xdr:nvSpPr>
      <xdr:spPr>
        <a:xfrm>
          <a:off x="22199600" y="624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4271</xdr:rowOff>
    </xdr:from>
    <xdr:to>
      <xdr:col>112</xdr:col>
      <xdr:colOff>38100</xdr:colOff>
      <xdr:row>38</xdr:row>
      <xdr:rowOff>105871</xdr:rowOff>
    </xdr:to>
    <xdr:sp macro="" textlink="">
      <xdr:nvSpPr>
        <xdr:cNvPr id="599" name="楕円 598">
          <a:extLst>
            <a:ext uri="{FF2B5EF4-FFF2-40B4-BE49-F238E27FC236}">
              <a16:creationId xmlns:a16="http://schemas.microsoft.com/office/drawing/2014/main" id="{908FA95C-D224-47BC-BD9F-99923A46E2E6}"/>
            </a:ext>
          </a:extLst>
        </xdr:cNvPr>
        <xdr:cNvSpPr/>
      </xdr:nvSpPr>
      <xdr:spPr>
        <a:xfrm>
          <a:off x="21272500" y="651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97362</xdr:rowOff>
    </xdr:from>
    <xdr:to>
      <xdr:col>116</xdr:col>
      <xdr:colOff>63500</xdr:colOff>
      <xdr:row>38</xdr:row>
      <xdr:rowOff>55071</xdr:rowOff>
    </xdr:to>
    <xdr:cxnSp macro="">
      <xdr:nvCxnSpPr>
        <xdr:cNvPr id="600" name="直線コネクタ 599">
          <a:extLst>
            <a:ext uri="{FF2B5EF4-FFF2-40B4-BE49-F238E27FC236}">
              <a16:creationId xmlns:a16="http://schemas.microsoft.com/office/drawing/2014/main" id="{3C13CB37-9BE8-4ACE-A30A-3DE811AEAB45}"/>
            </a:ext>
          </a:extLst>
        </xdr:cNvPr>
        <xdr:cNvCxnSpPr/>
      </xdr:nvCxnSpPr>
      <xdr:spPr>
        <a:xfrm flipV="1">
          <a:off x="21323300" y="6441012"/>
          <a:ext cx="838200" cy="129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9986</xdr:rowOff>
    </xdr:from>
    <xdr:to>
      <xdr:col>107</xdr:col>
      <xdr:colOff>101600</xdr:colOff>
      <xdr:row>38</xdr:row>
      <xdr:rowOff>111586</xdr:rowOff>
    </xdr:to>
    <xdr:sp macro="" textlink="">
      <xdr:nvSpPr>
        <xdr:cNvPr id="601" name="楕円 600">
          <a:extLst>
            <a:ext uri="{FF2B5EF4-FFF2-40B4-BE49-F238E27FC236}">
              <a16:creationId xmlns:a16="http://schemas.microsoft.com/office/drawing/2014/main" id="{73EDE4AD-7162-484C-94A0-2B3C89D44334}"/>
            </a:ext>
          </a:extLst>
        </xdr:cNvPr>
        <xdr:cNvSpPr/>
      </xdr:nvSpPr>
      <xdr:spPr>
        <a:xfrm>
          <a:off x="20383500" y="652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55071</xdr:rowOff>
    </xdr:from>
    <xdr:to>
      <xdr:col>111</xdr:col>
      <xdr:colOff>177800</xdr:colOff>
      <xdr:row>38</xdr:row>
      <xdr:rowOff>60786</xdr:rowOff>
    </xdr:to>
    <xdr:cxnSp macro="">
      <xdr:nvCxnSpPr>
        <xdr:cNvPr id="602" name="直線コネクタ 601">
          <a:extLst>
            <a:ext uri="{FF2B5EF4-FFF2-40B4-BE49-F238E27FC236}">
              <a16:creationId xmlns:a16="http://schemas.microsoft.com/office/drawing/2014/main" id="{BE68D234-7D1C-4CC0-9B3B-27FD0390DBEF}"/>
            </a:ext>
          </a:extLst>
        </xdr:cNvPr>
        <xdr:cNvCxnSpPr/>
      </xdr:nvCxnSpPr>
      <xdr:spPr>
        <a:xfrm flipV="1">
          <a:off x="20434300" y="6570171"/>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11961</xdr:rowOff>
    </xdr:from>
    <xdr:to>
      <xdr:col>102</xdr:col>
      <xdr:colOff>165100</xdr:colOff>
      <xdr:row>38</xdr:row>
      <xdr:rowOff>113561</xdr:rowOff>
    </xdr:to>
    <xdr:sp macro="" textlink="">
      <xdr:nvSpPr>
        <xdr:cNvPr id="603" name="楕円 602">
          <a:extLst>
            <a:ext uri="{FF2B5EF4-FFF2-40B4-BE49-F238E27FC236}">
              <a16:creationId xmlns:a16="http://schemas.microsoft.com/office/drawing/2014/main" id="{A8C26EB0-CDAF-49DD-A7AD-D77C7ADC199E}"/>
            </a:ext>
          </a:extLst>
        </xdr:cNvPr>
        <xdr:cNvSpPr/>
      </xdr:nvSpPr>
      <xdr:spPr>
        <a:xfrm>
          <a:off x="19494500" y="652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60786</xdr:rowOff>
    </xdr:from>
    <xdr:to>
      <xdr:col>107</xdr:col>
      <xdr:colOff>50800</xdr:colOff>
      <xdr:row>38</xdr:row>
      <xdr:rowOff>62761</xdr:rowOff>
    </xdr:to>
    <xdr:cxnSp macro="">
      <xdr:nvCxnSpPr>
        <xdr:cNvPr id="604" name="直線コネクタ 603">
          <a:extLst>
            <a:ext uri="{FF2B5EF4-FFF2-40B4-BE49-F238E27FC236}">
              <a16:creationId xmlns:a16="http://schemas.microsoft.com/office/drawing/2014/main" id="{E8A2B695-BD43-46A8-B130-6B8117CCFE74}"/>
            </a:ext>
          </a:extLst>
        </xdr:cNvPr>
        <xdr:cNvCxnSpPr/>
      </xdr:nvCxnSpPr>
      <xdr:spPr>
        <a:xfrm flipV="1">
          <a:off x="19545300" y="6575886"/>
          <a:ext cx="889000" cy="1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133789</xdr:rowOff>
    </xdr:from>
    <xdr:to>
      <xdr:col>98</xdr:col>
      <xdr:colOff>38100</xdr:colOff>
      <xdr:row>38</xdr:row>
      <xdr:rowOff>63939</xdr:rowOff>
    </xdr:to>
    <xdr:sp macro="" textlink="">
      <xdr:nvSpPr>
        <xdr:cNvPr id="605" name="楕円 604">
          <a:extLst>
            <a:ext uri="{FF2B5EF4-FFF2-40B4-BE49-F238E27FC236}">
              <a16:creationId xmlns:a16="http://schemas.microsoft.com/office/drawing/2014/main" id="{D69F5F42-7BCD-4458-AB3E-2C4DC0929BB2}"/>
            </a:ext>
          </a:extLst>
        </xdr:cNvPr>
        <xdr:cNvSpPr/>
      </xdr:nvSpPr>
      <xdr:spPr>
        <a:xfrm>
          <a:off x="18605500" y="647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13139</xdr:rowOff>
    </xdr:from>
    <xdr:to>
      <xdr:col>102</xdr:col>
      <xdr:colOff>114300</xdr:colOff>
      <xdr:row>38</xdr:row>
      <xdr:rowOff>62761</xdr:rowOff>
    </xdr:to>
    <xdr:cxnSp macro="">
      <xdr:nvCxnSpPr>
        <xdr:cNvPr id="606" name="直線コネクタ 605">
          <a:extLst>
            <a:ext uri="{FF2B5EF4-FFF2-40B4-BE49-F238E27FC236}">
              <a16:creationId xmlns:a16="http://schemas.microsoft.com/office/drawing/2014/main" id="{3E15584F-A22C-4832-98C9-C3AF28F56C41}"/>
            </a:ext>
          </a:extLst>
        </xdr:cNvPr>
        <xdr:cNvCxnSpPr/>
      </xdr:nvCxnSpPr>
      <xdr:spPr>
        <a:xfrm>
          <a:off x="18656300" y="6528239"/>
          <a:ext cx="889000" cy="49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142309</xdr:rowOff>
    </xdr:from>
    <xdr:ext cx="534377" cy="259045"/>
    <xdr:sp macro="" textlink="">
      <xdr:nvSpPr>
        <xdr:cNvPr id="607" name="n_1aveValue【一般廃棄物処理施設】&#10;一人当たり有形固定資産（償却資産）額">
          <a:extLst>
            <a:ext uri="{FF2B5EF4-FFF2-40B4-BE49-F238E27FC236}">
              <a16:creationId xmlns:a16="http://schemas.microsoft.com/office/drawing/2014/main" id="{DFE4E1E6-2402-47D5-8C3D-12EBA9A7F23A}"/>
            </a:ext>
          </a:extLst>
        </xdr:cNvPr>
        <xdr:cNvSpPr txBox="1"/>
      </xdr:nvSpPr>
      <xdr:spPr>
        <a:xfrm>
          <a:off x="21043411" y="665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155258</xdr:rowOff>
    </xdr:from>
    <xdr:ext cx="534377" cy="259045"/>
    <xdr:sp macro="" textlink="">
      <xdr:nvSpPr>
        <xdr:cNvPr id="608" name="n_2aveValue【一般廃棄物処理施設】&#10;一人当たり有形固定資産（償却資産）額">
          <a:extLst>
            <a:ext uri="{FF2B5EF4-FFF2-40B4-BE49-F238E27FC236}">
              <a16:creationId xmlns:a16="http://schemas.microsoft.com/office/drawing/2014/main" id="{534DB601-A10F-4124-837B-C703E7E68B80}"/>
            </a:ext>
          </a:extLst>
        </xdr:cNvPr>
        <xdr:cNvSpPr txBox="1"/>
      </xdr:nvSpPr>
      <xdr:spPr>
        <a:xfrm>
          <a:off x="20167111" y="667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15584</xdr:rowOff>
    </xdr:from>
    <xdr:ext cx="534377" cy="259045"/>
    <xdr:sp macro="" textlink="">
      <xdr:nvSpPr>
        <xdr:cNvPr id="609" name="n_3aveValue【一般廃棄物処理施設】&#10;一人当たり有形固定資産（償却資産）額">
          <a:extLst>
            <a:ext uri="{FF2B5EF4-FFF2-40B4-BE49-F238E27FC236}">
              <a16:creationId xmlns:a16="http://schemas.microsoft.com/office/drawing/2014/main" id="{FE5C2841-5A70-4B91-B2AF-E267B508A08D}"/>
            </a:ext>
          </a:extLst>
        </xdr:cNvPr>
        <xdr:cNvSpPr txBox="1"/>
      </xdr:nvSpPr>
      <xdr:spPr>
        <a:xfrm>
          <a:off x="19278111" y="670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165039</xdr:rowOff>
    </xdr:from>
    <xdr:ext cx="534377" cy="259045"/>
    <xdr:sp macro="" textlink="">
      <xdr:nvSpPr>
        <xdr:cNvPr id="610" name="n_4aveValue【一般廃棄物処理施設】&#10;一人当たり有形固定資産（償却資産）額">
          <a:extLst>
            <a:ext uri="{FF2B5EF4-FFF2-40B4-BE49-F238E27FC236}">
              <a16:creationId xmlns:a16="http://schemas.microsoft.com/office/drawing/2014/main" id="{BD8FBAFD-CCEA-4F43-8824-5C112BB225B0}"/>
            </a:ext>
          </a:extLst>
        </xdr:cNvPr>
        <xdr:cNvSpPr txBox="1"/>
      </xdr:nvSpPr>
      <xdr:spPr>
        <a:xfrm>
          <a:off x="18389111" y="668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36</xdr:row>
      <xdr:rowOff>122398</xdr:rowOff>
    </xdr:from>
    <xdr:ext cx="534377" cy="259045"/>
    <xdr:sp macro="" textlink="">
      <xdr:nvSpPr>
        <xdr:cNvPr id="611" name="n_1mainValue【一般廃棄物処理施設】&#10;一人当たり有形固定資産（償却資産）額">
          <a:extLst>
            <a:ext uri="{FF2B5EF4-FFF2-40B4-BE49-F238E27FC236}">
              <a16:creationId xmlns:a16="http://schemas.microsoft.com/office/drawing/2014/main" id="{D79D5E79-2076-4ABB-8214-D731E868C5BF}"/>
            </a:ext>
          </a:extLst>
        </xdr:cNvPr>
        <xdr:cNvSpPr txBox="1"/>
      </xdr:nvSpPr>
      <xdr:spPr>
        <a:xfrm>
          <a:off x="21043411" y="6294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128113</xdr:rowOff>
    </xdr:from>
    <xdr:ext cx="534377" cy="259045"/>
    <xdr:sp macro="" textlink="">
      <xdr:nvSpPr>
        <xdr:cNvPr id="612" name="n_2mainValue【一般廃棄物処理施設】&#10;一人当たり有形固定資産（償却資産）額">
          <a:extLst>
            <a:ext uri="{FF2B5EF4-FFF2-40B4-BE49-F238E27FC236}">
              <a16:creationId xmlns:a16="http://schemas.microsoft.com/office/drawing/2014/main" id="{FA279425-925C-4879-83D9-E69AB2BC9113}"/>
            </a:ext>
          </a:extLst>
        </xdr:cNvPr>
        <xdr:cNvSpPr txBox="1"/>
      </xdr:nvSpPr>
      <xdr:spPr>
        <a:xfrm>
          <a:off x="20167111" y="6300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130089</xdr:rowOff>
    </xdr:from>
    <xdr:ext cx="534377" cy="259045"/>
    <xdr:sp macro="" textlink="">
      <xdr:nvSpPr>
        <xdr:cNvPr id="613" name="n_3mainValue【一般廃棄物処理施設】&#10;一人当たり有形固定資産（償却資産）額">
          <a:extLst>
            <a:ext uri="{FF2B5EF4-FFF2-40B4-BE49-F238E27FC236}">
              <a16:creationId xmlns:a16="http://schemas.microsoft.com/office/drawing/2014/main" id="{054326F1-5F85-4D64-BC0D-DCE78E2DC147}"/>
            </a:ext>
          </a:extLst>
        </xdr:cNvPr>
        <xdr:cNvSpPr txBox="1"/>
      </xdr:nvSpPr>
      <xdr:spPr>
        <a:xfrm>
          <a:off x="19278111" y="6302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36</xdr:row>
      <xdr:rowOff>80466</xdr:rowOff>
    </xdr:from>
    <xdr:ext cx="534377" cy="259045"/>
    <xdr:sp macro="" textlink="">
      <xdr:nvSpPr>
        <xdr:cNvPr id="614" name="n_4mainValue【一般廃棄物処理施設】&#10;一人当たり有形固定資産（償却資産）額">
          <a:extLst>
            <a:ext uri="{FF2B5EF4-FFF2-40B4-BE49-F238E27FC236}">
              <a16:creationId xmlns:a16="http://schemas.microsoft.com/office/drawing/2014/main" id="{E81FBEC1-C1CD-4EC3-8DCE-BFDA892F71C0}"/>
            </a:ext>
          </a:extLst>
        </xdr:cNvPr>
        <xdr:cNvSpPr txBox="1"/>
      </xdr:nvSpPr>
      <xdr:spPr>
        <a:xfrm>
          <a:off x="18389111" y="625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5" name="正方形/長方形 614">
          <a:extLst>
            <a:ext uri="{FF2B5EF4-FFF2-40B4-BE49-F238E27FC236}">
              <a16:creationId xmlns:a16="http://schemas.microsoft.com/office/drawing/2014/main" id="{BD793DEB-DB6E-47BF-85EF-BE79E1C2A4D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6" name="正方形/長方形 615">
          <a:extLst>
            <a:ext uri="{FF2B5EF4-FFF2-40B4-BE49-F238E27FC236}">
              <a16:creationId xmlns:a16="http://schemas.microsoft.com/office/drawing/2014/main" id="{787931D0-8064-4B32-A72D-9A887EAE06B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7" name="正方形/長方形 616">
          <a:extLst>
            <a:ext uri="{FF2B5EF4-FFF2-40B4-BE49-F238E27FC236}">
              <a16:creationId xmlns:a16="http://schemas.microsoft.com/office/drawing/2014/main" id="{6DC24669-6926-4611-BDA2-20E3DE1A454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8" name="正方形/長方形 617">
          <a:extLst>
            <a:ext uri="{FF2B5EF4-FFF2-40B4-BE49-F238E27FC236}">
              <a16:creationId xmlns:a16="http://schemas.microsoft.com/office/drawing/2014/main" id="{CF85E14E-A4AA-4E26-9A59-6BC45ACE75D9}"/>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9" name="正方形/長方形 618">
          <a:extLst>
            <a:ext uri="{FF2B5EF4-FFF2-40B4-BE49-F238E27FC236}">
              <a16:creationId xmlns:a16="http://schemas.microsoft.com/office/drawing/2014/main" id="{3BC73E06-42A1-4ACE-91C9-447FFD29EE0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20" name="正方形/長方形 619">
          <a:extLst>
            <a:ext uri="{FF2B5EF4-FFF2-40B4-BE49-F238E27FC236}">
              <a16:creationId xmlns:a16="http://schemas.microsoft.com/office/drawing/2014/main" id="{F973204B-C220-4B29-8903-4727469E369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21" name="正方形/長方形 620">
          <a:extLst>
            <a:ext uri="{FF2B5EF4-FFF2-40B4-BE49-F238E27FC236}">
              <a16:creationId xmlns:a16="http://schemas.microsoft.com/office/drawing/2014/main" id="{5183DA54-29D5-4181-B6C1-A7F7A322B44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2" name="正方形/長方形 621">
          <a:extLst>
            <a:ext uri="{FF2B5EF4-FFF2-40B4-BE49-F238E27FC236}">
              <a16:creationId xmlns:a16="http://schemas.microsoft.com/office/drawing/2014/main" id="{9DEE04E3-ED88-419F-B2F2-CB28F23F27FF}"/>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3" name="テキスト ボックス 622">
          <a:extLst>
            <a:ext uri="{FF2B5EF4-FFF2-40B4-BE49-F238E27FC236}">
              <a16:creationId xmlns:a16="http://schemas.microsoft.com/office/drawing/2014/main" id="{8109BAFD-F790-4503-B522-A3023814AB5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4" name="直線コネクタ 623">
          <a:extLst>
            <a:ext uri="{FF2B5EF4-FFF2-40B4-BE49-F238E27FC236}">
              <a16:creationId xmlns:a16="http://schemas.microsoft.com/office/drawing/2014/main" id="{D4F7185D-0EFF-4D8F-88FD-26A3FB38FEDF}"/>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25" name="テキスト ボックス 624">
          <a:extLst>
            <a:ext uri="{FF2B5EF4-FFF2-40B4-BE49-F238E27FC236}">
              <a16:creationId xmlns:a16="http://schemas.microsoft.com/office/drawing/2014/main" id="{927AA76B-2524-4F17-860C-8872230B1202}"/>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6" name="直線コネクタ 625">
          <a:extLst>
            <a:ext uri="{FF2B5EF4-FFF2-40B4-BE49-F238E27FC236}">
              <a16:creationId xmlns:a16="http://schemas.microsoft.com/office/drawing/2014/main" id="{8A3BACD7-8707-4CB1-9F4E-97926F9C88AA}"/>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27" name="テキスト ボックス 626">
          <a:extLst>
            <a:ext uri="{FF2B5EF4-FFF2-40B4-BE49-F238E27FC236}">
              <a16:creationId xmlns:a16="http://schemas.microsoft.com/office/drawing/2014/main" id="{B6887679-2D54-4F6C-AE97-6E22F1F0BA4C}"/>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8" name="直線コネクタ 627">
          <a:extLst>
            <a:ext uri="{FF2B5EF4-FFF2-40B4-BE49-F238E27FC236}">
              <a16:creationId xmlns:a16="http://schemas.microsoft.com/office/drawing/2014/main" id="{D63BA6F2-227E-41B7-B77F-51CCBA9AE226}"/>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9" name="テキスト ボックス 628">
          <a:extLst>
            <a:ext uri="{FF2B5EF4-FFF2-40B4-BE49-F238E27FC236}">
              <a16:creationId xmlns:a16="http://schemas.microsoft.com/office/drawing/2014/main" id="{4C4DA4CA-623F-4DA4-ABCE-4D0D7D250DFC}"/>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30" name="直線コネクタ 629">
          <a:extLst>
            <a:ext uri="{FF2B5EF4-FFF2-40B4-BE49-F238E27FC236}">
              <a16:creationId xmlns:a16="http://schemas.microsoft.com/office/drawing/2014/main" id="{22863935-7E11-4DF4-8B34-E0C57F09B118}"/>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31" name="テキスト ボックス 630">
          <a:extLst>
            <a:ext uri="{FF2B5EF4-FFF2-40B4-BE49-F238E27FC236}">
              <a16:creationId xmlns:a16="http://schemas.microsoft.com/office/drawing/2014/main" id="{D9021E25-8044-4F76-9FA6-704BA3815F8B}"/>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32" name="直線コネクタ 631">
          <a:extLst>
            <a:ext uri="{FF2B5EF4-FFF2-40B4-BE49-F238E27FC236}">
              <a16:creationId xmlns:a16="http://schemas.microsoft.com/office/drawing/2014/main" id="{F896B8C4-FA36-45BE-906B-216DAB138A6F}"/>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3" name="テキスト ボックス 632">
          <a:extLst>
            <a:ext uri="{FF2B5EF4-FFF2-40B4-BE49-F238E27FC236}">
              <a16:creationId xmlns:a16="http://schemas.microsoft.com/office/drawing/2014/main" id="{7160CA6B-82C4-4FC0-BD4D-69A88F83311A}"/>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4" name="直線コネクタ 633">
          <a:extLst>
            <a:ext uri="{FF2B5EF4-FFF2-40B4-BE49-F238E27FC236}">
              <a16:creationId xmlns:a16="http://schemas.microsoft.com/office/drawing/2014/main" id="{F4579823-70CB-421B-8377-0ED54065D7ED}"/>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5" name="テキスト ボックス 634">
          <a:extLst>
            <a:ext uri="{FF2B5EF4-FFF2-40B4-BE49-F238E27FC236}">
              <a16:creationId xmlns:a16="http://schemas.microsoft.com/office/drawing/2014/main" id="{0A8454EC-26F3-4679-9CEC-6CE135DD1FC9}"/>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6" name="直線コネクタ 635">
          <a:extLst>
            <a:ext uri="{FF2B5EF4-FFF2-40B4-BE49-F238E27FC236}">
              <a16:creationId xmlns:a16="http://schemas.microsoft.com/office/drawing/2014/main" id="{9021BEF6-62DB-4F85-A13D-946B6F23D64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37" name="テキスト ボックス 636">
          <a:extLst>
            <a:ext uri="{FF2B5EF4-FFF2-40B4-BE49-F238E27FC236}">
              <a16:creationId xmlns:a16="http://schemas.microsoft.com/office/drawing/2014/main" id="{EF72E074-CCF2-414E-B913-4D248658C645}"/>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8" name="直線コネクタ 637">
          <a:extLst>
            <a:ext uri="{FF2B5EF4-FFF2-40B4-BE49-F238E27FC236}">
              <a16:creationId xmlns:a16="http://schemas.microsoft.com/office/drawing/2014/main" id="{810D6AAC-DA4F-433A-B82F-EABC75A113A5}"/>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9" name="テキスト ボックス 638">
          <a:extLst>
            <a:ext uri="{FF2B5EF4-FFF2-40B4-BE49-F238E27FC236}">
              <a16:creationId xmlns:a16="http://schemas.microsoft.com/office/drawing/2014/main" id="{4684CC4F-8EA2-420B-B7BC-0759759DA3D4}"/>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40" name="【保健センター・保健所】&#10;有形固定資産減価償却率グラフ枠">
          <a:extLst>
            <a:ext uri="{FF2B5EF4-FFF2-40B4-BE49-F238E27FC236}">
              <a16:creationId xmlns:a16="http://schemas.microsoft.com/office/drawing/2014/main" id="{0B82ACDD-0466-4400-8C36-799D5AFA9EA3}"/>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58783</xdr:rowOff>
    </xdr:from>
    <xdr:to>
      <xdr:col>85</xdr:col>
      <xdr:colOff>126364</xdr:colOff>
      <xdr:row>64</xdr:row>
      <xdr:rowOff>39188</xdr:rowOff>
    </xdr:to>
    <xdr:cxnSp macro="">
      <xdr:nvCxnSpPr>
        <xdr:cNvPr id="641" name="直線コネクタ 640">
          <a:extLst>
            <a:ext uri="{FF2B5EF4-FFF2-40B4-BE49-F238E27FC236}">
              <a16:creationId xmlns:a16="http://schemas.microsoft.com/office/drawing/2014/main" id="{5DA90A9D-2AB1-479C-9494-3B3DD7357DB1}"/>
            </a:ext>
          </a:extLst>
        </xdr:cNvPr>
        <xdr:cNvCxnSpPr/>
      </xdr:nvCxnSpPr>
      <xdr:spPr>
        <a:xfrm flipV="1">
          <a:off x="16318864" y="9659983"/>
          <a:ext cx="0" cy="1352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43015</xdr:rowOff>
    </xdr:from>
    <xdr:ext cx="405111" cy="259045"/>
    <xdr:sp macro="" textlink="">
      <xdr:nvSpPr>
        <xdr:cNvPr id="642" name="【保健センター・保健所】&#10;有形固定資産減価償却率最小値テキスト">
          <a:extLst>
            <a:ext uri="{FF2B5EF4-FFF2-40B4-BE49-F238E27FC236}">
              <a16:creationId xmlns:a16="http://schemas.microsoft.com/office/drawing/2014/main" id="{52DCF87D-5A92-4B16-A827-1DA4DCF56AF7}"/>
            </a:ext>
          </a:extLst>
        </xdr:cNvPr>
        <xdr:cNvSpPr txBox="1"/>
      </xdr:nvSpPr>
      <xdr:spPr>
        <a:xfrm>
          <a:off x="16357600" y="11015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39188</xdr:rowOff>
    </xdr:from>
    <xdr:to>
      <xdr:col>86</xdr:col>
      <xdr:colOff>25400</xdr:colOff>
      <xdr:row>64</xdr:row>
      <xdr:rowOff>39188</xdr:rowOff>
    </xdr:to>
    <xdr:cxnSp macro="">
      <xdr:nvCxnSpPr>
        <xdr:cNvPr id="643" name="直線コネクタ 642">
          <a:extLst>
            <a:ext uri="{FF2B5EF4-FFF2-40B4-BE49-F238E27FC236}">
              <a16:creationId xmlns:a16="http://schemas.microsoft.com/office/drawing/2014/main" id="{0FC20061-213E-46A5-8B83-1FB2064797B1}"/>
            </a:ext>
          </a:extLst>
        </xdr:cNvPr>
        <xdr:cNvCxnSpPr/>
      </xdr:nvCxnSpPr>
      <xdr:spPr>
        <a:xfrm>
          <a:off x="16230600" y="1101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5460</xdr:rowOff>
    </xdr:from>
    <xdr:ext cx="405111" cy="259045"/>
    <xdr:sp macro="" textlink="">
      <xdr:nvSpPr>
        <xdr:cNvPr id="644" name="【保健センター・保健所】&#10;有形固定資産減価償却率最大値テキスト">
          <a:extLst>
            <a:ext uri="{FF2B5EF4-FFF2-40B4-BE49-F238E27FC236}">
              <a16:creationId xmlns:a16="http://schemas.microsoft.com/office/drawing/2014/main" id="{05210585-76B4-479D-AA7D-B0D401FA0639}"/>
            </a:ext>
          </a:extLst>
        </xdr:cNvPr>
        <xdr:cNvSpPr txBox="1"/>
      </xdr:nvSpPr>
      <xdr:spPr>
        <a:xfrm>
          <a:off x="16357600" y="9435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58783</xdr:rowOff>
    </xdr:from>
    <xdr:to>
      <xdr:col>86</xdr:col>
      <xdr:colOff>25400</xdr:colOff>
      <xdr:row>56</xdr:row>
      <xdr:rowOff>58783</xdr:rowOff>
    </xdr:to>
    <xdr:cxnSp macro="">
      <xdr:nvCxnSpPr>
        <xdr:cNvPr id="645" name="直線コネクタ 644">
          <a:extLst>
            <a:ext uri="{FF2B5EF4-FFF2-40B4-BE49-F238E27FC236}">
              <a16:creationId xmlns:a16="http://schemas.microsoft.com/office/drawing/2014/main" id="{69419F16-BC88-40E5-9066-E4C13FCF47E0}"/>
            </a:ext>
          </a:extLst>
        </xdr:cNvPr>
        <xdr:cNvCxnSpPr/>
      </xdr:nvCxnSpPr>
      <xdr:spPr>
        <a:xfrm>
          <a:off x="16230600" y="9659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25961</xdr:rowOff>
    </xdr:from>
    <xdr:ext cx="405111" cy="259045"/>
    <xdr:sp macro="" textlink="">
      <xdr:nvSpPr>
        <xdr:cNvPr id="646" name="【保健センター・保健所】&#10;有形固定資産減価償却率平均値テキスト">
          <a:extLst>
            <a:ext uri="{FF2B5EF4-FFF2-40B4-BE49-F238E27FC236}">
              <a16:creationId xmlns:a16="http://schemas.microsoft.com/office/drawing/2014/main" id="{99AB5B8F-6524-4564-B80A-53D40251B872}"/>
            </a:ext>
          </a:extLst>
        </xdr:cNvPr>
        <xdr:cNvSpPr txBox="1"/>
      </xdr:nvSpPr>
      <xdr:spPr>
        <a:xfrm>
          <a:off x="16357600" y="99700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3084</xdr:rowOff>
    </xdr:from>
    <xdr:to>
      <xdr:col>85</xdr:col>
      <xdr:colOff>177800</xdr:colOff>
      <xdr:row>59</xdr:row>
      <xdr:rowOff>104684</xdr:rowOff>
    </xdr:to>
    <xdr:sp macro="" textlink="">
      <xdr:nvSpPr>
        <xdr:cNvPr id="647" name="フローチャート: 判断 646">
          <a:extLst>
            <a:ext uri="{FF2B5EF4-FFF2-40B4-BE49-F238E27FC236}">
              <a16:creationId xmlns:a16="http://schemas.microsoft.com/office/drawing/2014/main" id="{F4B8B298-4AB3-45C4-B65D-35287BC3336A}"/>
            </a:ext>
          </a:extLst>
        </xdr:cNvPr>
        <xdr:cNvSpPr/>
      </xdr:nvSpPr>
      <xdr:spPr>
        <a:xfrm>
          <a:off x="16268700" y="1011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125549</xdr:rowOff>
    </xdr:from>
    <xdr:to>
      <xdr:col>81</xdr:col>
      <xdr:colOff>101600</xdr:colOff>
      <xdr:row>59</xdr:row>
      <xdr:rowOff>55699</xdr:rowOff>
    </xdr:to>
    <xdr:sp macro="" textlink="">
      <xdr:nvSpPr>
        <xdr:cNvPr id="648" name="フローチャート: 判断 647">
          <a:extLst>
            <a:ext uri="{FF2B5EF4-FFF2-40B4-BE49-F238E27FC236}">
              <a16:creationId xmlns:a16="http://schemas.microsoft.com/office/drawing/2014/main" id="{127E1C65-B581-44B4-A97E-82BF31A7EA1E}"/>
            </a:ext>
          </a:extLst>
        </xdr:cNvPr>
        <xdr:cNvSpPr/>
      </xdr:nvSpPr>
      <xdr:spPr>
        <a:xfrm>
          <a:off x="15430500" y="1006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89626</xdr:rowOff>
    </xdr:from>
    <xdr:to>
      <xdr:col>76</xdr:col>
      <xdr:colOff>165100</xdr:colOff>
      <xdr:row>59</xdr:row>
      <xdr:rowOff>19776</xdr:rowOff>
    </xdr:to>
    <xdr:sp macro="" textlink="">
      <xdr:nvSpPr>
        <xdr:cNvPr id="649" name="フローチャート: 判断 648">
          <a:extLst>
            <a:ext uri="{FF2B5EF4-FFF2-40B4-BE49-F238E27FC236}">
              <a16:creationId xmlns:a16="http://schemas.microsoft.com/office/drawing/2014/main" id="{36C7C5FF-BC8F-4281-BB8F-F9F151DB37AF}"/>
            </a:ext>
          </a:extLst>
        </xdr:cNvPr>
        <xdr:cNvSpPr/>
      </xdr:nvSpPr>
      <xdr:spPr>
        <a:xfrm>
          <a:off x="14541500" y="1003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63500</xdr:rowOff>
    </xdr:from>
    <xdr:to>
      <xdr:col>72</xdr:col>
      <xdr:colOff>38100</xdr:colOff>
      <xdr:row>58</xdr:row>
      <xdr:rowOff>165100</xdr:rowOff>
    </xdr:to>
    <xdr:sp macro="" textlink="">
      <xdr:nvSpPr>
        <xdr:cNvPr id="650" name="フローチャート: 判断 649">
          <a:extLst>
            <a:ext uri="{FF2B5EF4-FFF2-40B4-BE49-F238E27FC236}">
              <a16:creationId xmlns:a16="http://schemas.microsoft.com/office/drawing/2014/main" id="{37E3991D-A861-40C6-9F83-B15050B7E6FE}"/>
            </a:ext>
          </a:extLst>
        </xdr:cNvPr>
        <xdr:cNvSpPr/>
      </xdr:nvSpPr>
      <xdr:spPr>
        <a:xfrm>
          <a:off x="136525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136978</xdr:rowOff>
    </xdr:from>
    <xdr:to>
      <xdr:col>67</xdr:col>
      <xdr:colOff>101600</xdr:colOff>
      <xdr:row>58</xdr:row>
      <xdr:rowOff>67128</xdr:rowOff>
    </xdr:to>
    <xdr:sp macro="" textlink="">
      <xdr:nvSpPr>
        <xdr:cNvPr id="651" name="フローチャート: 判断 650">
          <a:extLst>
            <a:ext uri="{FF2B5EF4-FFF2-40B4-BE49-F238E27FC236}">
              <a16:creationId xmlns:a16="http://schemas.microsoft.com/office/drawing/2014/main" id="{86D5B6B9-CF37-4FFC-901B-50C898A868EE}"/>
            </a:ext>
          </a:extLst>
        </xdr:cNvPr>
        <xdr:cNvSpPr/>
      </xdr:nvSpPr>
      <xdr:spPr>
        <a:xfrm>
          <a:off x="12763500" y="990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BDED17C8-301F-48A9-84B6-46F9F7EEB093}"/>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53" name="テキスト ボックス 652">
          <a:extLst>
            <a:ext uri="{FF2B5EF4-FFF2-40B4-BE49-F238E27FC236}">
              <a16:creationId xmlns:a16="http://schemas.microsoft.com/office/drawing/2014/main" id="{0AFDC1E4-0DFE-4E8D-8086-E20CED7874D1}"/>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4" name="テキスト ボックス 653">
          <a:extLst>
            <a:ext uri="{FF2B5EF4-FFF2-40B4-BE49-F238E27FC236}">
              <a16:creationId xmlns:a16="http://schemas.microsoft.com/office/drawing/2014/main" id="{4BD61F14-29D0-4CE0-BAAA-FF5E85C93156}"/>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5" name="テキスト ボックス 654">
          <a:extLst>
            <a:ext uri="{FF2B5EF4-FFF2-40B4-BE49-F238E27FC236}">
              <a16:creationId xmlns:a16="http://schemas.microsoft.com/office/drawing/2014/main" id="{29E7390C-A704-4B7F-93C4-88A3A0D3E2B4}"/>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6" name="テキスト ボックス 655">
          <a:extLst>
            <a:ext uri="{FF2B5EF4-FFF2-40B4-BE49-F238E27FC236}">
              <a16:creationId xmlns:a16="http://schemas.microsoft.com/office/drawing/2014/main" id="{F3450E8B-D1A3-48E8-BB02-942454F78DE7}"/>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112485</xdr:rowOff>
    </xdr:from>
    <xdr:to>
      <xdr:col>85</xdr:col>
      <xdr:colOff>177800</xdr:colOff>
      <xdr:row>61</xdr:row>
      <xdr:rowOff>42635</xdr:rowOff>
    </xdr:to>
    <xdr:sp macro="" textlink="">
      <xdr:nvSpPr>
        <xdr:cNvPr id="657" name="楕円 656">
          <a:extLst>
            <a:ext uri="{FF2B5EF4-FFF2-40B4-BE49-F238E27FC236}">
              <a16:creationId xmlns:a16="http://schemas.microsoft.com/office/drawing/2014/main" id="{AF7EE476-DE4E-43B7-A36B-31AE69995440}"/>
            </a:ext>
          </a:extLst>
        </xdr:cNvPr>
        <xdr:cNvSpPr/>
      </xdr:nvSpPr>
      <xdr:spPr>
        <a:xfrm>
          <a:off x="162687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90912</xdr:rowOff>
    </xdr:from>
    <xdr:ext cx="405111" cy="259045"/>
    <xdr:sp macro="" textlink="">
      <xdr:nvSpPr>
        <xdr:cNvPr id="658" name="【保健センター・保健所】&#10;有形固定資産減価償却率該当値テキスト">
          <a:extLst>
            <a:ext uri="{FF2B5EF4-FFF2-40B4-BE49-F238E27FC236}">
              <a16:creationId xmlns:a16="http://schemas.microsoft.com/office/drawing/2014/main" id="{41C574D9-BCC6-4AB4-AFAC-0565DD3D9684}"/>
            </a:ext>
          </a:extLst>
        </xdr:cNvPr>
        <xdr:cNvSpPr txBox="1"/>
      </xdr:nvSpPr>
      <xdr:spPr>
        <a:xfrm>
          <a:off x="16357600" y="10377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43906</xdr:rowOff>
    </xdr:from>
    <xdr:to>
      <xdr:col>81</xdr:col>
      <xdr:colOff>101600</xdr:colOff>
      <xdr:row>60</xdr:row>
      <xdr:rowOff>145506</xdr:rowOff>
    </xdr:to>
    <xdr:sp macro="" textlink="">
      <xdr:nvSpPr>
        <xdr:cNvPr id="659" name="楕円 658">
          <a:extLst>
            <a:ext uri="{FF2B5EF4-FFF2-40B4-BE49-F238E27FC236}">
              <a16:creationId xmlns:a16="http://schemas.microsoft.com/office/drawing/2014/main" id="{158A22E3-567E-489E-BE05-FFFE4C6CD086}"/>
            </a:ext>
          </a:extLst>
        </xdr:cNvPr>
        <xdr:cNvSpPr/>
      </xdr:nvSpPr>
      <xdr:spPr>
        <a:xfrm>
          <a:off x="15430500" y="1033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94706</xdr:rowOff>
    </xdr:from>
    <xdr:to>
      <xdr:col>85</xdr:col>
      <xdr:colOff>127000</xdr:colOff>
      <xdr:row>60</xdr:row>
      <xdr:rowOff>163285</xdr:rowOff>
    </xdr:to>
    <xdr:cxnSp macro="">
      <xdr:nvCxnSpPr>
        <xdr:cNvPr id="660" name="直線コネクタ 659">
          <a:extLst>
            <a:ext uri="{FF2B5EF4-FFF2-40B4-BE49-F238E27FC236}">
              <a16:creationId xmlns:a16="http://schemas.microsoft.com/office/drawing/2014/main" id="{3308E4CC-81D5-4291-84A2-12CBD25CA1A3}"/>
            </a:ext>
          </a:extLst>
        </xdr:cNvPr>
        <xdr:cNvCxnSpPr/>
      </xdr:nvCxnSpPr>
      <xdr:spPr>
        <a:xfrm>
          <a:off x="15481300" y="10381706"/>
          <a:ext cx="8382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146776</xdr:rowOff>
    </xdr:from>
    <xdr:to>
      <xdr:col>76</xdr:col>
      <xdr:colOff>165100</xdr:colOff>
      <xdr:row>60</xdr:row>
      <xdr:rowOff>76926</xdr:rowOff>
    </xdr:to>
    <xdr:sp macro="" textlink="">
      <xdr:nvSpPr>
        <xdr:cNvPr id="661" name="楕円 660">
          <a:extLst>
            <a:ext uri="{FF2B5EF4-FFF2-40B4-BE49-F238E27FC236}">
              <a16:creationId xmlns:a16="http://schemas.microsoft.com/office/drawing/2014/main" id="{3F989AB9-4B8B-4599-A9E7-4C1C787D5300}"/>
            </a:ext>
          </a:extLst>
        </xdr:cNvPr>
        <xdr:cNvSpPr/>
      </xdr:nvSpPr>
      <xdr:spPr>
        <a:xfrm>
          <a:off x="14541500" y="1026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26126</xdr:rowOff>
    </xdr:from>
    <xdr:to>
      <xdr:col>81</xdr:col>
      <xdr:colOff>50800</xdr:colOff>
      <xdr:row>60</xdr:row>
      <xdr:rowOff>94706</xdr:rowOff>
    </xdr:to>
    <xdr:cxnSp macro="">
      <xdr:nvCxnSpPr>
        <xdr:cNvPr id="662" name="直線コネクタ 661">
          <a:extLst>
            <a:ext uri="{FF2B5EF4-FFF2-40B4-BE49-F238E27FC236}">
              <a16:creationId xmlns:a16="http://schemas.microsoft.com/office/drawing/2014/main" id="{07E82833-E2B1-4EBC-B4CA-7F85C3268BAA}"/>
            </a:ext>
          </a:extLst>
        </xdr:cNvPr>
        <xdr:cNvCxnSpPr/>
      </xdr:nvCxnSpPr>
      <xdr:spPr>
        <a:xfrm>
          <a:off x="14592300" y="1031312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91259</xdr:rowOff>
    </xdr:from>
    <xdr:to>
      <xdr:col>72</xdr:col>
      <xdr:colOff>38100</xdr:colOff>
      <xdr:row>60</xdr:row>
      <xdr:rowOff>21409</xdr:rowOff>
    </xdr:to>
    <xdr:sp macro="" textlink="">
      <xdr:nvSpPr>
        <xdr:cNvPr id="663" name="楕円 662">
          <a:extLst>
            <a:ext uri="{FF2B5EF4-FFF2-40B4-BE49-F238E27FC236}">
              <a16:creationId xmlns:a16="http://schemas.microsoft.com/office/drawing/2014/main" id="{7EB2935A-CB30-45AA-BC7D-7A6962E1634C}"/>
            </a:ext>
          </a:extLst>
        </xdr:cNvPr>
        <xdr:cNvSpPr/>
      </xdr:nvSpPr>
      <xdr:spPr>
        <a:xfrm>
          <a:off x="13652500" y="1020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142059</xdr:rowOff>
    </xdr:from>
    <xdr:to>
      <xdr:col>76</xdr:col>
      <xdr:colOff>114300</xdr:colOff>
      <xdr:row>60</xdr:row>
      <xdr:rowOff>26126</xdr:rowOff>
    </xdr:to>
    <xdr:cxnSp macro="">
      <xdr:nvCxnSpPr>
        <xdr:cNvPr id="664" name="直線コネクタ 663">
          <a:extLst>
            <a:ext uri="{FF2B5EF4-FFF2-40B4-BE49-F238E27FC236}">
              <a16:creationId xmlns:a16="http://schemas.microsoft.com/office/drawing/2014/main" id="{E44C823F-E162-4C8E-A6FA-EF556D09051C}"/>
            </a:ext>
          </a:extLst>
        </xdr:cNvPr>
        <xdr:cNvCxnSpPr/>
      </xdr:nvCxnSpPr>
      <xdr:spPr>
        <a:xfrm>
          <a:off x="13703300" y="10257609"/>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22678</xdr:rowOff>
    </xdr:from>
    <xdr:to>
      <xdr:col>67</xdr:col>
      <xdr:colOff>101600</xdr:colOff>
      <xdr:row>59</xdr:row>
      <xdr:rowOff>124278</xdr:rowOff>
    </xdr:to>
    <xdr:sp macro="" textlink="">
      <xdr:nvSpPr>
        <xdr:cNvPr id="665" name="楕円 664">
          <a:extLst>
            <a:ext uri="{FF2B5EF4-FFF2-40B4-BE49-F238E27FC236}">
              <a16:creationId xmlns:a16="http://schemas.microsoft.com/office/drawing/2014/main" id="{D7C8D765-1615-4035-83E9-D14030B6DA8B}"/>
            </a:ext>
          </a:extLst>
        </xdr:cNvPr>
        <xdr:cNvSpPr/>
      </xdr:nvSpPr>
      <xdr:spPr>
        <a:xfrm>
          <a:off x="127635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73478</xdr:rowOff>
    </xdr:from>
    <xdr:to>
      <xdr:col>71</xdr:col>
      <xdr:colOff>177800</xdr:colOff>
      <xdr:row>59</xdr:row>
      <xdr:rowOff>142059</xdr:rowOff>
    </xdr:to>
    <xdr:cxnSp macro="">
      <xdr:nvCxnSpPr>
        <xdr:cNvPr id="666" name="直線コネクタ 665">
          <a:extLst>
            <a:ext uri="{FF2B5EF4-FFF2-40B4-BE49-F238E27FC236}">
              <a16:creationId xmlns:a16="http://schemas.microsoft.com/office/drawing/2014/main" id="{FBE1B0DA-BE9B-4DED-A53E-3E3935C3A575}"/>
            </a:ext>
          </a:extLst>
        </xdr:cNvPr>
        <xdr:cNvCxnSpPr/>
      </xdr:nvCxnSpPr>
      <xdr:spPr>
        <a:xfrm>
          <a:off x="12814300" y="10189028"/>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72226</xdr:rowOff>
    </xdr:from>
    <xdr:ext cx="405111" cy="259045"/>
    <xdr:sp macro="" textlink="">
      <xdr:nvSpPr>
        <xdr:cNvPr id="667" name="n_1aveValue【保健センター・保健所】&#10;有形固定資産減価償却率">
          <a:extLst>
            <a:ext uri="{FF2B5EF4-FFF2-40B4-BE49-F238E27FC236}">
              <a16:creationId xmlns:a16="http://schemas.microsoft.com/office/drawing/2014/main" id="{A519B3A0-04DF-47EB-9CE0-5356F96AAF18}"/>
            </a:ext>
          </a:extLst>
        </xdr:cNvPr>
        <xdr:cNvSpPr txBox="1"/>
      </xdr:nvSpPr>
      <xdr:spPr>
        <a:xfrm>
          <a:off x="15266044" y="984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36303</xdr:rowOff>
    </xdr:from>
    <xdr:ext cx="405111" cy="259045"/>
    <xdr:sp macro="" textlink="">
      <xdr:nvSpPr>
        <xdr:cNvPr id="668" name="n_2aveValue【保健センター・保健所】&#10;有形固定資産減価償却率">
          <a:extLst>
            <a:ext uri="{FF2B5EF4-FFF2-40B4-BE49-F238E27FC236}">
              <a16:creationId xmlns:a16="http://schemas.microsoft.com/office/drawing/2014/main" id="{D9D1323E-F456-4E49-9EFF-B07100A80C2E}"/>
            </a:ext>
          </a:extLst>
        </xdr:cNvPr>
        <xdr:cNvSpPr txBox="1"/>
      </xdr:nvSpPr>
      <xdr:spPr>
        <a:xfrm>
          <a:off x="14389744" y="980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10177</xdr:rowOff>
    </xdr:from>
    <xdr:ext cx="405111" cy="259045"/>
    <xdr:sp macro="" textlink="">
      <xdr:nvSpPr>
        <xdr:cNvPr id="669" name="n_3aveValue【保健センター・保健所】&#10;有形固定資産減価償却率">
          <a:extLst>
            <a:ext uri="{FF2B5EF4-FFF2-40B4-BE49-F238E27FC236}">
              <a16:creationId xmlns:a16="http://schemas.microsoft.com/office/drawing/2014/main" id="{6BA45D66-3FFD-43C9-9B0A-AAD69FAB4F6E}"/>
            </a:ext>
          </a:extLst>
        </xdr:cNvPr>
        <xdr:cNvSpPr txBox="1"/>
      </xdr:nvSpPr>
      <xdr:spPr>
        <a:xfrm>
          <a:off x="1350074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83655</xdr:rowOff>
    </xdr:from>
    <xdr:ext cx="405111" cy="259045"/>
    <xdr:sp macro="" textlink="">
      <xdr:nvSpPr>
        <xdr:cNvPr id="670" name="n_4aveValue【保健センター・保健所】&#10;有形固定資産減価償却率">
          <a:extLst>
            <a:ext uri="{FF2B5EF4-FFF2-40B4-BE49-F238E27FC236}">
              <a16:creationId xmlns:a16="http://schemas.microsoft.com/office/drawing/2014/main" id="{E4141202-0600-4BC9-A2C8-1FE35FD38DEC}"/>
            </a:ext>
          </a:extLst>
        </xdr:cNvPr>
        <xdr:cNvSpPr txBox="1"/>
      </xdr:nvSpPr>
      <xdr:spPr>
        <a:xfrm>
          <a:off x="12611744" y="9684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136633</xdr:rowOff>
    </xdr:from>
    <xdr:ext cx="405111" cy="259045"/>
    <xdr:sp macro="" textlink="">
      <xdr:nvSpPr>
        <xdr:cNvPr id="671" name="n_1mainValue【保健センター・保健所】&#10;有形固定資産減価償却率">
          <a:extLst>
            <a:ext uri="{FF2B5EF4-FFF2-40B4-BE49-F238E27FC236}">
              <a16:creationId xmlns:a16="http://schemas.microsoft.com/office/drawing/2014/main" id="{FD5DCDE8-389A-4296-BF9F-3222624B1A69}"/>
            </a:ext>
          </a:extLst>
        </xdr:cNvPr>
        <xdr:cNvSpPr txBox="1"/>
      </xdr:nvSpPr>
      <xdr:spPr>
        <a:xfrm>
          <a:off x="15266044" y="1042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68053</xdr:rowOff>
    </xdr:from>
    <xdr:ext cx="405111" cy="259045"/>
    <xdr:sp macro="" textlink="">
      <xdr:nvSpPr>
        <xdr:cNvPr id="672" name="n_2mainValue【保健センター・保健所】&#10;有形固定資産減価償却率">
          <a:extLst>
            <a:ext uri="{FF2B5EF4-FFF2-40B4-BE49-F238E27FC236}">
              <a16:creationId xmlns:a16="http://schemas.microsoft.com/office/drawing/2014/main" id="{DF6F10C9-3B2B-405E-87DD-CBB21A50E22A}"/>
            </a:ext>
          </a:extLst>
        </xdr:cNvPr>
        <xdr:cNvSpPr txBox="1"/>
      </xdr:nvSpPr>
      <xdr:spPr>
        <a:xfrm>
          <a:off x="14389744" y="1035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12536</xdr:rowOff>
    </xdr:from>
    <xdr:ext cx="405111" cy="259045"/>
    <xdr:sp macro="" textlink="">
      <xdr:nvSpPr>
        <xdr:cNvPr id="673" name="n_3mainValue【保健センター・保健所】&#10;有形固定資産減価償却率">
          <a:extLst>
            <a:ext uri="{FF2B5EF4-FFF2-40B4-BE49-F238E27FC236}">
              <a16:creationId xmlns:a16="http://schemas.microsoft.com/office/drawing/2014/main" id="{C18F925F-D556-4506-A8F2-2DB3344907FA}"/>
            </a:ext>
          </a:extLst>
        </xdr:cNvPr>
        <xdr:cNvSpPr txBox="1"/>
      </xdr:nvSpPr>
      <xdr:spPr>
        <a:xfrm>
          <a:off x="13500744" y="10299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115405</xdr:rowOff>
    </xdr:from>
    <xdr:ext cx="405111" cy="259045"/>
    <xdr:sp macro="" textlink="">
      <xdr:nvSpPr>
        <xdr:cNvPr id="674" name="n_4mainValue【保健センター・保健所】&#10;有形固定資産減価償却率">
          <a:extLst>
            <a:ext uri="{FF2B5EF4-FFF2-40B4-BE49-F238E27FC236}">
              <a16:creationId xmlns:a16="http://schemas.microsoft.com/office/drawing/2014/main" id="{22213E86-1955-44BC-8B0F-872F1D35EB74}"/>
            </a:ext>
          </a:extLst>
        </xdr:cNvPr>
        <xdr:cNvSpPr txBox="1"/>
      </xdr:nvSpPr>
      <xdr:spPr>
        <a:xfrm>
          <a:off x="12611744" y="10230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5" name="正方形/長方形 674">
          <a:extLst>
            <a:ext uri="{FF2B5EF4-FFF2-40B4-BE49-F238E27FC236}">
              <a16:creationId xmlns:a16="http://schemas.microsoft.com/office/drawing/2014/main" id="{08A3603F-D237-4F2C-9F5D-FA4EF1C050F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6" name="正方形/長方形 675">
          <a:extLst>
            <a:ext uri="{FF2B5EF4-FFF2-40B4-BE49-F238E27FC236}">
              <a16:creationId xmlns:a16="http://schemas.microsoft.com/office/drawing/2014/main" id="{1418EBB0-1775-416B-B3A1-1D6FE7709F2E}"/>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7" name="正方形/長方形 676">
          <a:extLst>
            <a:ext uri="{FF2B5EF4-FFF2-40B4-BE49-F238E27FC236}">
              <a16:creationId xmlns:a16="http://schemas.microsoft.com/office/drawing/2014/main" id="{0BAF9CA7-91B3-45B1-8D2D-FD53CEDDF76F}"/>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8" name="正方形/長方形 677">
          <a:extLst>
            <a:ext uri="{FF2B5EF4-FFF2-40B4-BE49-F238E27FC236}">
              <a16:creationId xmlns:a16="http://schemas.microsoft.com/office/drawing/2014/main" id="{2EB74F16-3929-471A-959A-DD4556402C74}"/>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9" name="正方形/長方形 678">
          <a:extLst>
            <a:ext uri="{FF2B5EF4-FFF2-40B4-BE49-F238E27FC236}">
              <a16:creationId xmlns:a16="http://schemas.microsoft.com/office/drawing/2014/main" id="{CFF538A8-E50F-458F-9D3E-07B904F346CD}"/>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80" name="正方形/長方形 679">
          <a:extLst>
            <a:ext uri="{FF2B5EF4-FFF2-40B4-BE49-F238E27FC236}">
              <a16:creationId xmlns:a16="http://schemas.microsoft.com/office/drawing/2014/main" id="{3A7EFDFE-9BDE-4BDD-BC76-9419B908B676}"/>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81" name="正方形/長方形 680">
          <a:extLst>
            <a:ext uri="{FF2B5EF4-FFF2-40B4-BE49-F238E27FC236}">
              <a16:creationId xmlns:a16="http://schemas.microsoft.com/office/drawing/2014/main" id="{3BB2AE9F-BDD4-4BDD-A6C1-1FDCFCCBFDE9}"/>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82" name="正方形/長方形 681">
          <a:extLst>
            <a:ext uri="{FF2B5EF4-FFF2-40B4-BE49-F238E27FC236}">
              <a16:creationId xmlns:a16="http://schemas.microsoft.com/office/drawing/2014/main" id="{93C78ADC-3D41-418A-A044-14896F43AA6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83" name="テキスト ボックス 682">
          <a:extLst>
            <a:ext uri="{FF2B5EF4-FFF2-40B4-BE49-F238E27FC236}">
              <a16:creationId xmlns:a16="http://schemas.microsoft.com/office/drawing/2014/main" id="{C2ADB451-54D2-4040-8F6C-02BF258756BC}"/>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4" name="直線コネクタ 683">
          <a:extLst>
            <a:ext uri="{FF2B5EF4-FFF2-40B4-BE49-F238E27FC236}">
              <a16:creationId xmlns:a16="http://schemas.microsoft.com/office/drawing/2014/main" id="{07E64432-8547-49A3-A441-B4379A4C9DF7}"/>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5" name="直線コネクタ 684">
          <a:extLst>
            <a:ext uri="{FF2B5EF4-FFF2-40B4-BE49-F238E27FC236}">
              <a16:creationId xmlns:a16="http://schemas.microsoft.com/office/drawing/2014/main" id="{62DD5A2F-B5D9-461E-88B1-CD3D72666AD3}"/>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6" name="テキスト ボックス 685">
          <a:extLst>
            <a:ext uri="{FF2B5EF4-FFF2-40B4-BE49-F238E27FC236}">
              <a16:creationId xmlns:a16="http://schemas.microsoft.com/office/drawing/2014/main" id="{A8CEE33B-F87E-4BDD-BD33-61AA3F30F5F8}"/>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7" name="直線コネクタ 686">
          <a:extLst>
            <a:ext uri="{FF2B5EF4-FFF2-40B4-BE49-F238E27FC236}">
              <a16:creationId xmlns:a16="http://schemas.microsoft.com/office/drawing/2014/main" id="{CEC30B24-ACF8-454C-BECA-144B6DFBC6AA}"/>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8" name="テキスト ボックス 687">
          <a:extLst>
            <a:ext uri="{FF2B5EF4-FFF2-40B4-BE49-F238E27FC236}">
              <a16:creationId xmlns:a16="http://schemas.microsoft.com/office/drawing/2014/main" id="{7960859D-EDEB-4E3C-9BA7-546F7B5A0DB2}"/>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9" name="直線コネクタ 688">
          <a:extLst>
            <a:ext uri="{FF2B5EF4-FFF2-40B4-BE49-F238E27FC236}">
              <a16:creationId xmlns:a16="http://schemas.microsoft.com/office/drawing/2014/main" id="{91501717-4C50-487A-BAD1-B149693E022A}"/>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90" name="テキスト ボックス 689">
          <a:extLst>
            <a:ext uri="{FF2B5EF4-FFF2-40B4-BE49-F238E27FC236}">
              <a16:creationId xmlns:a16="http://schemas.microsoft.com/office/drawing/2014/main" id="{F8B2DB1C-A1A4-4955-8643-B92EB4563133}"/>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91" name="直線コネクタ 690">
          <a:extLst>
            <a:ext uri="{FF2B5EF4-FFF2-40B4-BE49-F238E27FC236}">
              <a16:creationId xmlns:a16="http://schemas.microsoft.com/office/drawing/2014/main" id="{DF34AC5A-814D-46DB-8E22-E8B7DF04BD41}"/>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92" name="テキスト ボックス 691">
          <a:extLst>
            <a:ext uri="{FF2B5EF4-FFF2-40B4-BE49-F238E27FC236}">
              <a16:creationId xmlns:a16="http://schemas.microsoft.com/office/drawing/2014/main" id="{646791DB-AB15-402A-AF76-8240E7DAA2BF}"/>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93" name="直線コネクタ 692">
          <a:extLst>
            <a:ext uri="{FF2B5EF4-FFF2-40B4-BE49-F238E27FC236}">
              <a16:creationId xmlns:a16="http://schemas.microsoft.com/office/drawing/2014/main" id="{25C0A78D-B3D7-4F13-BEFC-49C9A3CC5AC9}"/>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4" name="テキスト ボックス 693">
          <a:extLst>
            <a:ext uri="{FF2B5EF4-FFF2-40B4-BE49-F238E27FC236}">
              <a16:creationId xmlns:a16="http://schemas.microsoft.com/office/drawing/2014/main" id="{F492D543-F8C0-4BB7-A443-DB5EEEEEE73E}"/>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5" name="直線コネクタ 694">
          <a:extLst>
            <a:ext uri="{FF2B5EF4-FFF2-40B4-BE49-F238E27FC236}">
              <a16:creationId xmlns:a16="http://schemas.microsoft.com/office/drawing/2014/main" id="{7545B3CE-9B03-4E3D-B49E-16CA6C9E1403}"/>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6" name="テキスト ボックス 695">
          <a:extLst>
            <a:ext uri="{FF2B5EF4-FFF2-40B4-BE49-F238E27FC236}">
              <a16:creationId xmlns:a16="http://schemas.microsoft.com/office/drawing/2014/main" id="{280FD717-E7A2-4A65-A878-8A986E3F4375}"/>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7" name="【保健センター・保健所】&#10;一人当たり面積グラフ枠">
          <a:extLst>
            <a:ext uri="{FF2B5EF4-FFF2-40B4-BE49-F238E27FC236}">
              <a16:creationId xmlns:a16="http://schemas.microsoft.com/office/drawing/2014/main" id="{3E9D3908-6496-49F0-9465-1876231EF6C2}"/>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95250</xdr:rowOff>
    </xdr:from>
    <xdr:to>
      <xdr:col>116</xdr:col>
      <xdr:colOff>62864</xdr:colOff>
      <xdr:row>63</xdr:row>
      <xdr:rowOff>95250</xdr:rowOff>
    </xdr:to>
    <xdr:cxnSp macro="">
      <xdr:nvCxnSpPr>
        <xdr:cNvPr id="698" name="直線コネクタ 697">
          <a:extLst>
            <a:ext uri="{FF2B5EF4-FFF2-40B4-BE49-F238E27FC236}">
              <a16:creationId xmlns:a16="http://schemas.microsoft.com/office/drawing/2014/main" id="{E5FAF6D3-7A6F-4719-8EE1-2A4A00D8479F}"/>
            </a:ext>
          </a:extLst>
        </xdr:cNvPr>
        <xdr:cNvCxnSpPr/>
      </xdr:nvCxnSpPr>
      <xdr:spPr>
        <a:xfrm flipV="1">
          <a:off x="22160864" y="95250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99077</xdr:rowOff>
    </xdr:from>
    <xdr:ext cx="469744" cy="259045"/>
    <xdr:sp macro="" textlink="">
      <xdr:nvSpPr>
        <xdr:cNvPr id="699" name="【保健センター・保健所】&#10;一人当たり面積最小値テキスト">
          <a:extLst>
            <a:ext uri="{FF2B5EF4-FFF2-40B4-BE49-F238E27FC236}">
              <a16:creationId xmlns:a16="http://schemas.microsoft.com/office/drawing/2014/main" id="{144A307E-583F-41FF-9C37-D1FF535FB1DF}"/>
            </a:ext>
          </a:extLst>
        </xdr:cNvPr>
        <xdr:cNvSpPr txBox="1"/>
      </xdr:nvSpPr>
      <xdr:spPr>
        <a:xfrm>
          <a:off x="22199600"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95250</xdr:rowOff>
    </xdr:from>
    <xdr:to>
      <xdr:col>116</xdr:col>
      <xdr:colOff>152400</xdr:colOff>
      <xdr:row>63</xdr:row>
      <xdr:rowOff>95250</xdr:rowOff>
    </xdr:to>
    <xdr:cxnSp macro="">
      <xdr:nvCxnSpPr>
        <xdr:cNvPr id="700" name="直線コネクタ 699">
          <a:extLst>
            <a:ext uri="{FF2B5EF4-FFF2-40B4-BE49-F238E27FC236}">
              <a16:creationId xmlns:a16="http://schemas.microsoft.com/office/drawing/2014/main" id="{3D36CE7F-CA7D-4BA8-9B69-B1F37578FD15}"/>
            </a:ext>
          </a:extLst>
        </xdr:cNvPr>
        <xdr:cNvCxnSpPr/>
      </xdr:nvCxnSpPr>
      <xdr:spPr>
        <a:xfrm>
          <a:off x="22072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41927</xdr:rowOff>
    </xdr:from>
    <xdr:ext cx="469744" cy="259045"/>
    <xdr:sp macro="" textlink="">
      <xdr:nvSpPr>
        <xdr:cNvPr id="701" name="【保健センター・保健所】&#10;一人当たり面積最大値テキスト">
          <a:extLst>
            <a:ext uri="{FF2B5EF4-FFF2-40B4-BE49-F238E27FC236}">
              <a16:creationId xmlns:a16="http://schemas.microsoft.com/office/drawing/2014/main" id="{FFE93757-DFAC-4DA1-B6F8-BF59F38BC23E}"/>
            </a:ext>
          </a:extLst>
        </xdr:cNvPr>
        <xdr:cNvSpPr txBox="1"/>
      </xdr:nvSpPr>
      <xdr:spPr>
        <a:xfrm>
          <a:off x="22199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95250</xdr:rowOff>
    </xdr:from>
    <xdr:to>
      <xdr:col>116</xdr:col>
      <xdr:colOff>152400</xdr:colOff>
      <xdr:row>55</xdr:row>
      <xdr:rowOff>95250</xdr:rowOff>
    </xdr:to>
    <xdr:cxnSp macro="">
      <xdr:nvCxnSpPr>
        <xdr:cNvPr id="702" name="直線コネクタ 701">
          <a:extLst>
            <a:ext uri="{FF2B5EF4-FFF2-40B4-BE49-F238E27FC236}">
              <a16:creationId xmlns:a16="http://schemas.microsoft.com/office/drawing/2014/main" id="{46045E0F-563F-4C52-899C-D2A0E3CAA3DD}"/>
            </a:ext>
          </a:extLst>
        </xdr:cNvPr>
        <xdr:cNvCxnSpPr/>
      </xdr:nvCxnSpPr>
      <xdr:spPr>
        <a:xfrm>
          <a:off x="22072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162577</xdr:rowOff>
    </xdr:from>
    <xdr:ext cx="469744" cy="259045"/>
    <xdr:sp macro="" textlink="">
      <xdr:nvSpPr>
        <xdr:cNvPr id="703" name="【保健センター・保健所】&#10;一人当たり面積平均値テキスト">
          <a:extLst>
            <a:ext uri="{FF2B5EF4-FFF2-40B4-BE49-F238E27FC236}">
              <a16:creationId xmlns:a16="http://schemas.microsoft.com/office/drawing/2014/main" id="{1EE00D75-82F7-4137-9D4C-88685459A87D}"/>
            </a:ext>
          </a:extLst>
        </xdr:cNvPr>
        <xdr:cNvSpPr txBox="1"/>
      </xdr:nvSpPr>
      <xdr:spPr>
        <a:xfrm>
          <a:off x="22199600" y="10278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139700</xdr:rowOff>
    </xdr:from>
    <xdr:to>
      <xdr:col>116</xdr:col>
      <xdr:colOff>114300</xdr:colOff>
      <xdr:row>61</xdr:row>
      <xdr:rowOff>69850</xdr:rowOff>
    </xdr:to>
    <xdr:sp macro="" textlink="">
      <xdr:nvSpPr>
        <xdr:cNvPr id="704" name="フローチャート: 判断 703">
          <a:extLst>
            <a:ext uri="{FF2B5EF4-FFF2-40B4-BE49-F238E27FC236}">
              <a16:creationId xmlns:a16="http://schemas.microsoft.com/office/drawing/2014/main" id="{32C75CCA-ED3D-4C82-ADF9-2FE77B132135}"/>
            </a:ext>
          </a:extLst>
        </xdr:cNvPr>
        <xdr:cNvSpPr/>
      </xdr:nvSpPr>
      <xdr:spPr>
        <a:xfrm>
          <a:off x="221107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139700</xdr:rowOff>
    </xdr:from>
    <xdr:to>
      <xdr:col>112</xdr:col>
      <xdr:colOff>38100</xdr:colOff>
      <xdr:row>61</xdr:row>
      <xdr:rowOff>69850</xdr:rowOff>
    </xdr:to>
    <xdr:sp macro="" textlink="">
      <xdr:nvSpPr>
        <xdr:cNvPr id="705" name="フローチャート: 判断 704">
          <a:extLst>
            <a:ext uri="{FF2B5EF4-FFF2-40B4-BE49-F238E27FC236}">
              <a16:creationId xmlns:a16="http://schemas.microsoft.com/office/drawing/2014/main" id="{1F3E39FB-DD03-4C8A-8028-0A4B02057954}"/>
            </a:ext>
          </a:extLst>
        </xdr:cNvPr>
        <xdr:cNvSpPr/>
      </xdr:nvSpPr>
      <xdr:spPr>
        <a:xfrm>
          <a:off x="21272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139700</xdr:rowOff>
    </xdr:from>
    <xdr:to>
      <xdr:col>107</xdr:col>
      <xdr:colOff>101600</xdr:colOff>
      <xdr:row>61</xdr:row>
      <xdr:rowOff>69850</xdr:rowOff>
    </xdr:to>
    <xdr:sp macro="" textlink="">
      <xdr:nvSpPr>
        <xdr:cNvPr id="706" name="フローチャート: 判断 705">
          <a:extLst>
            <a:ext uri="{FF2B5EF4-FFF2-40B4-BE49-F238E27FC236}">
              <a16:creationId xmlns:a16="http://schemas.microsoft.com/office/drawing/2014/main" id="{5A4C4462-975E-4458-B900-DE7EE4FEA8BA}"/>
            </a:ext>
          </a:extLst>
        </xdr:cNvPr>
        <xdr:cNvSpPr/>
      </xdr:nvSpPr>
      <xdr:spPr>
        <a:xfrm>
          <a:off x="20383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139700</xdr:rowOff>
    </xdr:from>
    <xdr:to>
      <xdr:col>102</xdr:col>
      <xdr:colOff>165100</xdr:colOff>
      <xdr:row>61</xdr:row>
      <xdr:rowOff>69850</xdr:rowOff>
    </xdr:to>
    <xdr:sp macro="" textlink="">
      <xdr:nvSpPr>
        <xdr:cNvPr id="707" name="フローチャート: 判断 706">
          <a:extLst>
            <a:ext uri="{FF2B5EF4-FFF2-40B4-BE49-F238E27FC236}">
              <a16:creationId xmlns:a16="http://schemas.microsoft.com/office/drawing/2014/main" id="{114959FE-4DB7-4CEA-A04D-BF10EE510606}"/>
            </a:ext>
          </a:extLst>
        </xdr:cNvPr>
        <xdr:cNvSpPr/>
      </xdr:nvSpPr>
      <xdr:spPr>
        <a:xfrm>
          <a:off x="19494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139700</xdr:rowOff>
    </xdr:from>
    <xdr:to>
      <xdr:col>98</xdr:col>
      <xdr:colOff>38100</xdr:colOff>
      <xdr:row>61</xdr:row>
      <xdr:rowOff>69850</xdr:rowOff>
    </xdr:to>
    <xdr:sp macro="" textlink="">
      <xdr:nvSpPr>
        <xdr:cNvPr id="708" name="フローチャート: 判断 707">
          <a:extLst>
            <a:ext uri="{FF2B5EF4-FFF2-40B4-BE49-F238E27FC236}">
              <a16:creationId xmlns:a16="http://schemas.microsoft.com/office/drawing/2014/main" id="{DC99750B-0D58-43F4-B868-3BC2CB8BD8C6}"/>
            </a:ext>
          </a:extLst>
        </xdr:cNvPr>
        <xdr:cNvSpPr/>
      </xdr:nvSpPr>
      <xdr:spPr>
        <a:xfrm>
          <a:off x="18605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AB261523-E0E3-4070-B957-6A305B3555E4}"/>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10" name="テキスト ボックス 709">
          <a:extLst>
            <a:ext uri="{FF2B5EF4-FFF2-40B4-BE49-F238E27FC236}">
              <a16:creationId xmlns:a16="http://schemas.microsoft.com/office/drawing/2014/main" id="{816C2084-5E33-456F-A8C6-BBCAABD180A4}"/>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11" name="テキスト ボックス 710">
          <a:extLst>
            <a:ext uri="{FF2B5EF4-FFF2-40B4-BE49-F238E27FC236}">
              <a16:creationId xmlns:a16="http://schemas.microsoft.com/office/drawing/2014/main" id="{B0379B3D-DEAC-456A-A0C2-9C8E0AFEFAA4}"/>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12" name="テキスト ボックス 711">
          <a:extLst>
            <a:ext uri="{FF2B5EF4-FFF2-40B4-BE49-F238E27FC236}">
              <a16:creationId xmlns:a16="http://schemas.microsoft.com/office/drawing/2014/main" id="{5109B8B7-C21C-4D5B-BA0E-D2EB88FC8195}"/>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3" name="テキスト ボックス 712">
          <a:extLst>
            <a:ext uri="{FF2B5EF4-FFF2-40B4-BE49-F238E27FC236}">
              <a16:creationId xmlns:a16="http://schemas.microsoft.com/office/drawing/2014/main" id="{D5D0A13C-2218-4BB9-9633-5CA0D4E62997}"/>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44450</xdr:rowOff>
    </xdr:from>
    <xdr:to>
      <xdr:col>116</xdr:col>
      <xdr:colOff>114300</xdr:colOff>
      <xdr:row>63</xdr:row>
      <xdr:rowOff>146050</xdr:rowOff>
    </xdr:to>
    <xdr:sp macro="" textlink="">
      <xdr:nvSpPr>
        <xdr:cNvPr id="714" name="楕円 713">
          <a:extLst>
            <a:ext uri="{FF2B5EF4-FFF2-40B4-BE49-F238E27FC236}">
              <a16:creationId xmlns:a16="http://schemas.microsoft.com/office/drawing/2014/main" id="{E1FFCBF6-832A-40C7-B604-4AC816690CB0}"/>
            </a:ext>
          </a:extLst>
        </xdr:cNvPr>
        <xdr:cNvSpPr/>
      </xdr:nvSpPr>
      <xdr:spPr>
        <a:xfrm>
          <a:off x="221107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130827</xdr:rowOff>
    </xdr:from>
    <xdr:ext cx="469744" cy="259045"/>
    <xdr:sp macro="" textlink="">
      <xdr:nvSpPr>
        <xdr:cNvPr id="715" name="【保健センター・保健所】&#10;一人当たり面積該当値テキスト">
          <a:extLst>
            <a:ext uri="{FF2B5EF4-FFF2-40B4-BE49-F238E27FC236}">
              <a16:creationId xmlns:a16="http://schemas.microsoft.com/office/drawing/2014/main" id="{771C674F-D6CE-4DB2-A301-F222649C4B11}"/>
            </a:ext>
          </a:extLst>
        </xdr:cNvPr>
        <xdr:cNvSpPr txBox="1"/>
      </xdr:nvSpPr>
      <xdr:spPr>
        <a:xfrm>
          <a:off x="22199600" y="1076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82550</xdr:rowOff>
    </xdr:from>
    <xdr:to>
      <xdr:col>112</xdr:col>
      <xdr:colOff>38100</xdr:colOff>
      <xdr:row>64</xdr:row>
      <xdr:rowOff>12700</xdr:rowOff>
    </xdr:to>
    <xdr:sp macro="" textlink="">
      <xdr:nvSpPr>
        <xdr:cNvPr id="716" name="楕円 715">
          <a:extLst>
            <a:ext uri="{FF2B5EF4-FFF2-40B4-BE49-F238E27FC236}">
              <a16:creationId xmlns:a16="http://schemas.microsoft.com/office/drawing/2014/main" id="{FE80920F-0F82-416B-B746-5C6602750368}"/>
            </a:ext>
          </a:extLst>
        </xdr:cNvPr>
        <xdr:cNvSpPr/>
      </xdr:nvSpPr>
      <xdr:spPr>
        <a:xfrm>
          <a:off x="21272500" y="1088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95250</xdr:rowOff>
    </xdr:from>
    <xdr:to>
      <xdr:col>116</xdr:col>
      <xdr:colOff>63500</xdr:colOff>
      <xdr:row>63</xdr:row>
      <xdr:rowOff>133350</xdr:rowOff>
    </xdr:to>
    <xdr:cxnSp macro="">
      <xdr:nvCxnSpPr>
        <xdr:cNvPr id="717" name="直線コネクタ 716">
          <a:extLst>
            <a:ext uri="{FF2B5EF4-FFF2-40B4-BE49-F238E27FC236}">
              <a16:creationId xmlns:a16="http://schemas.microsoft.com/office/drawing/2014/main" id="{D9FDB500-F5C2-46C6-ABE6-DDBA60A8D583}"/>
            </a:ext>
          </a:extLst>
        </xdr:cNvPr>
        <xdr:cNvCxnSpPr/>
      </xdr:nvCxnSpPr>
      <xdr:spPr>
        <a:xfrm flipV="1">
          <a:off x="21323300" y="10896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82550</xdr:rowOff>
    </xdr:from>
    <xdr:to>
      <xdr:col>107</xdr:col>
      <xdr:colOff>101600</xdr:colOff>
      <xdr:row>64</xdr:row>
      <xdr:rowOff>12700</xdr:rowOff>
    </xdr:to>
    <xdr:sp macro="" textlink="">
      <xdr:nvSpPr>
        <xdr:cNvPr id="718" name="楕円 717">
          <a:extLst>
            <a:ext uri="{FF2B5EF4-FFF2-40B4-BE49-F238E27FC236}">
              <a16:creationId xmlns:a16="http://schemas.microsoft.com/office/drawing/2014/main" id="{96935DE3-05C7-4355-9742-53F743F8DE4F}"/>
            </a:ext>
          </a:extLst>
        </xdr:cNvPr>
        <xdr:cNvSpPr/>
      </xdr:nvSpPr>
      <xdr:spPr>
        <a:xfrm>
          <a:off x="20383500" y="1088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133350</xdr:rowOff>
    </xdr:from>
    <xdr:to>
      <xdr:col>111</xdr:col>
      <xdr:colOff>177800</xdr:colOff>
      <xdr:row>63</xdr:row>
      <xdr:rowOff>133350</xdr:rowOff>
    </xdr:to>
    <xdr:cxnSp macro="">
      <xdr:nvCxnSpPr>
        <xdr:cNvPr id="719" name="直線コネクタ 718">
          <a:extLst>
            <a:ext uri="{FF2B5EF4-FFF2-40B4-BE49-F238E27FC236}">
              <a16:creationId xmlns:a16="http://schemas.microsoft.com/office/drawing/2014/main" id="{0942BE53-0C91-4EE7-B92D-9155D2FF997F}"/>
            </a:ext>
          </a:extLst>
        </xdr:cNvPr>
        <xdr:cNvCxnSpPr/>
      </xdr:nvCxnSpPr>
      <xdr:spPr>
        <a:xfrm>
          <a:off x="20434300" y="1093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82550</xdr:rowOff>
    </xdr:from>
    <xdr:to>
      <xdr:col>102</xdr:col>
      <xdr:colOff>165100</xdr:colOff>
      <xdr:row>64</xdr:row>
      <xdr:rowOff>12700</xdr:rowOff>
    </xdr:to>
    <xdr:sp macro="" textlink="">
      <xdr:nvSpPr>
        <xdr:cNvPr id="720" name="楕円 719">
          <a:extLst>
            <a:ext uri="{FF2B5EF4-FFF2-40B4-BE49-F238E27FC236}">
              <a16:creationId xmlns:a16="http://schemas.microsoft.com/office/drawing/2014/main" id="{E6984FFF-2123-4DBE-91AE-596C3AF48147}"/>
            </a:ext>
          </a:extLst>
        </xdr:cNvPr>
        <xdr:cNvSpPr/>
      </xdr:nvSpPr>
      <xdr:spPr>
        <a:xfrm>
          <a:off x="19494500" y="1088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133350</xdr:rowOff>
    </xdr:from>
    <xdr:to>
      <xdr:col>107</xdr:col>
      <xdr:colOff>50800</xdr:colOff>
      <xdr:row>63</xdr:row>
      <xdr:rowOff>133350</xdr:rowOff>
    </xdr:to>
    <xdr:cxnSp macro="">
      <xdr:nvCxnSpPr>
        <xdr:cNvPr id="721" name="直線コネクタ 720">
          <a:extLst>
            <a:ext uri="{FF2B5EF4-FFF2-40B4-BE49-F238E27FC236}">
              <a16:creationId xmlns:a16="http://schemas.microsoft.com/office/drawing/2014/main" id="{46DDD24D-BE74-40EC-B5F2-011D66FF57C3}"/>
            </a:ext>
          </a:extLst>
        </xdr:cNvPr>
        <xdr:cNvCxnSpPr/>
      </xdr:nvCxnSpPr>
      <xdr:spPr>
        <a:xfrm>
          <a:off x="19545300" y="1093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82550</xdr:rowOff>
    </xdr:from>
    <xdr:to>
      <xdr:col>98</xdr:col>
      <xdr:colOff>38100</xdr:colOff>
      <xdr:row>64</xdr:row>
      <xdr:rowOff>12700</xdr:rowOff>
    </xdr:to>
    <xdr:sp macro="" textlink="">
      <xdr:nvSpPr>
        <xdr:cNvPr id="722" name="楕円 721">
          <a:extLst>
            <a:ext uri="{FF2B5EF4-FFF2-40B4-BE49-F238E27FC236}">
              <a16:creationId xmlns:a16="http://schemas.microsoft.com/office/drawing/2014/main" id="{354814DD-C562-4D46-8196-834F231039A7}"/>
            </a:ext>
          </a:extLst>
        </xdr:cNvPr>
        <xdr:cNvSpPr/>
      </xdr:nvSpPr>
      <xdr:spPr>
        <a:xfrm>
          <a:off x="18605500" y="1088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133350</xdr:rowOff>
    </xdr:from>
    <xdr:to>
      <xdr:col>102</xdr:col>
      <xdr:colOff>114300</xdr:colOff>
      <xdr:row>63</xdr:row>
      <xdr:rowOff>133350</xdr:rowOff>
    </xdr:to>
    <xdr:cxnSp macro="">
      <xdr:nvCxnSpPr>
        <xdr:cNvPr id="723" name="直線コネクタ 722">
          <a:extLst>
            <a:ext uri="{FF2B5EF4-FFF2-40B4-BE49-F238E27FC236}">
              <a16:creationId xmlns:a16="http://schemas.microsoft.com/office/drawing/2014/main" id="{A710847B-186F-4C43-929D-8D1AFCE34C75}"/>
            </a:ext>
          </a:extLst>
        </xdr:cNvPr>
        <xdr:cNvCxnSpPr/>
      </xdr:nvCxnSpPr>
      <xdr:spPr>
        <a:xfrm>
          <a:off x="18656300" y="1093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86377</xdr:rowOff>
    </xdr:from>
    <xdr:ext cx="469744" cy="259045"/>
    <xdr:sp macro="" textlink="">
      <xdr:nvSpPr>
        <xdr:cNvPr id="724" name="n_1aveValue【保健センター・保健所】&#10;一人当たり面積">
          <a:extLst>
            <a:ext uri="{FF2B5EF4-FFF2-40B4-BE49-F238E27FC236}">
              <a16:creationId xmlns:a16="http://schemas.microsoft.com/office/drawing/2014/main" id="{BAF4EC93-EEA8-42EF-8DBD-5A666F769D8D}"/>
            </a:ext>
          </a:extLst>
        </xdr:cNvPr>
        <xdr:cNvSpPr txBox="1"/>
      </xdr:nvSpPr>
      <xdr:spPr>
        <a:xfrm>
          <a:off x="21075727"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86377</xdr:rowOff>
    </xdr:from>
    <xdr:ext cx="469744" cy="259045"/>
    <xdr:sp macro="" textlink="">
      <xdr:nvSpPr>
        <xdr:cNvPr id="725" name="n_2aveValue【保健センター・保健所】&#10;一人当たり面積">
          <a:extLst>
            <a:ext uri="{FF2B5EF4-FFF2-40B4-BE49-F238E27FC236}">
              <a16:creationId xmlns:a16="http://schemas.microsoft.com/office/drawing/2014/main" id="{2F402F54-2833-41A0-B828-FE54E3D96A5C}"/>
            </a:ext>
          </a:extLst>
        </xdr:cNvPr>
        <xdr:cNvSpPr txBox="1"/>
      </xdr:nvSpPr>
      <xdr:spPr>
        <a:xfrm>
          <a:off x="20199427"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86377</xdr:rowOff>
    </xdr:from>
    <xdr:ext cx="469744" cy="259045"/>
    <xdr:sp macro="" textlink="">
      <xdr:nvSpPr>
        <xdr:cNvPr id="726" name="n_3aveValue【保健センター・保健所】&#10;一人当たり面積">
          <a:extLst>
            <a:ext uri="{FF2B5EF4-FFF2-40B4-BE49-F238E27FC236}">
              <a16:creationId xmlns:a16="http://schemas.microsoft.com/office/drawing/2014/main" id="{FEEF31B6-70C9-491D-AE97-60C55485B65E}"/>
            </a:ext>
          </a:extLst>
        </xdr:cNvPr>
        <xdr:cNvSpPr txBox="1"/>
      </xdr:nvSpPr>
      <xdr:spPr>
        <a:xfrm>
          <a:off x="19310427"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86377</xdr:rowOff>
    </xdr:from>
    <xdr:ext cx="469744" cy="259045"/>
    <xdr:sp macro="" textlink="">
      <xdr:nvSpPr>
        <xdr:cNvPr id="727" name="n_4aveValue【保健センター・保健所】&#10;一人当たり面積">
          <a:extLst>
            <a:ext uri="{FF2B5EF4-FFF2-40B4-BE49-F238E27FC236}">
              <a16:creationId xmlns:a16="http://schemas.microsoft.com/office/drawing/2014/main" id="{1B8852FE-86D1-4E9B-8D66-7ED874C6BD61}"/>
            </a:ext>
          </a:extLst>
        </xdr:cNvPr>
        <xdr:cNvSpPr txBox="1"/>
      </xdr:nvSpPr>
      <xdr:spPr>
        <a:xfrm>
          <a:off x="18421427"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3827</xdr:rowOff>
    </xdr:from>
    <xdr:ext cx="469744" cy="259045"/>
    <xdr:sp macro="" textlink="">
      <xdr:nvSpPr>
        <xdr:cNvPr id="728" name="n_1mainValue【保健センター・保健所】&#10;一人当たり面積">
          <a:extLst>
            <a:ext uri="{FF2B5EF4-FFF2-40B4-BE49-F238E27FC236}">
              <a16:creationId xmlns:a16="http://schemas.microsoft.com/office/drawing/2014/main" id="{FC239A1C-E700-4F81-ACA1-EE62B26663F2}"/>
            </a:ext>
          </a:extLst>
        </xdr:cNvPr>
        <xdr:cNvSpPr txBox="1"/>
      </xdr:nvSpPr>
      <xdr:spPr>
        <a:xfrm>
          <a:off x="21075727"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3827</xdr:rowOff>
    </xdr:from>
    <xdr:ext cx="469744" cy="259045"/>
    <xdr:sp macro="" textlink="">
      <xdr:nvSpPr>
        <xdr:cNvPr id="729" name="n_2mainValue【保健センター・保健所】&#10;一人当たり面積">
          <a:extLst>
            <a:ext uri="{FF2B5EF4-FFF2-40B4-BE49-F238E27FC236}">
              <a16:creationId xmlns:a16="http://schemas.microsoft.com/office/drawing/2014/main" id="{B093D414-6D4B-4DF8-B2AB-88FD66B5632A}"/>
            </a:ext>
          </a:extLst>
        </xdr:cNvPr>
        <xdr:cNvSpPr txBox="1"/>
      </xdr:nvSpPr>
      <xdr:spPr>
        <a:xfrm>
          <a:off x="20199427"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3827</xdr:rowOff>
    </xdr:from>
    <xdr:ext cx="469744" cy="259045"/>
    <xdr:sp macro="" textlink="">
      <xdr:nvSpPr>
        <xdr:cNvPr id="730" name="n_3mainValue【保健センター・保健所】&#10;一人当たり面積">
          <a:extLst>
            <a:ext uri="{FF2B5EF4-FFF2-40B4-BE49-F238E27FC236}">
              <a16:creationId xmlns:a16="http://schemas.microsoft.com/office/drawing/2014/main" id="{BE95F9F6-8CEF-462C-9BA1-886CEB89EEAC}"/>
            </a:ext>
          </a:extLst>
        </xdr:cNvPr>
        <xdr:cNvSpPr txBox="1"/>
      </xdr:nvSpPr>
      <xdr:spPr>
        <a:xfrm>
          <a:off x="19310427"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3827</xdr:rowOff>
    </xdr:from>
    <xdr:ext cx="469744" cy="259045"/>
    <xdr:sp macro="" textlink="">
      <xdr:nvSpPr>
        <xdr:cNvPr id="731" name="n_4mainValue【保健センター・保健所】&#10;一人当たり面積">
          <a:extLst>
            <a:ext uri="{FF2B5EF4-FFF2-40B4-BE49-F238E27FC236}">
              <a16:creationId xmlns:a16="http://schemas.microsoft.com/office/drawing/2014/main" id="{6DCAD104-730A-4EF3-A5F3-AD07F4E59CED}"/>
            </a:ext>
          </a:extLst>
        </xdr:cNvPr>
        <xdr:cNvSpPr txBox="1"/>
      </xdr:nvSpPr>
      <xdr:spPr>
        <a:xfrm>
          <a:off x="18421427"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32" name="正方形/長方形 731">
          <a:extLst>
            <a:ext uri="{FF2B5EF4-FFF2-40B4-BE49-F238E27FC236}">
              <a16:creationId xmlns:a16="http://schemas.microsoft.com/office/drawing/2014/main" id="{C829D5D8-C3D3-483C-9987-CCBCBA8F60A3}"/>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3" name="正方形/長方形 732">
          <a:extLst>
            <a:ext uri="{FF2B5EF4-FFF2-40B4-BE49-F238E27FC236}">
              <a16:creationId xmlns:a16="http://schemas.microsoft.com/office/drawing/2014/main" id="{CE310043-935E-442B-B5C2-F346FFBB54A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4" name="正方形/長方形 733">
          <a:extLst>
            <a:ext uri="{FF2B5EF4-FFF2-40B4-BE49-F238E27FC236}">
              <a16:creationId xmlns:a16="http://schemas.microsoft.com/office/drawing/2014/main" id="{3BBC13F6-E49E-46B6-B4EC-86998F717C92}"/>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5" name="正方形/長方形 734">
          <a:extLst>
            <a:ext uri="{FF2B5EF4-FFF2-40B4-BE49-F238E27FC236}">
              <a16:creationId xmlns:a16="http://schemas.microsoft.com/office/drawing/2014/main" id="{3C456291-51D7-494C-815D-AD50A67BF5D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6" name="正方形/長方形 735">
          <a:extLst>
            <a:ext uri="{FF2B5EF4-FFF2-40B4-BE49-F238E27FC236}">
              <a16:creationId xmlns:a16="http://schemas.microsoft.com/office/drawing/2014/main" id="{8CB564B8-AF2D-414E-B276-24DDCC7938D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7" name="正方形/長方形 736">
          <a:extLst>
            <a:ext uri="{FF2B5EF4-FFF2-40B4-BE49-F238E27FC236}">
              <a16:creationId xmlns:a16="http://schemas.microsoft.com/office/drawing/2014/main" id="{4B1FCC8A-5BF6-471A-B741-3F29C9554356}"/>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8" name="正方形/長方形 737">
          <a:extLst>
            <a:ext uri="{FF2B5EF4-FFF2-40B4-BE49-F238E27FC236}">
              <a16:creationId xmlns:a16="http://schemas.microsoft.com/office/drawing/2014/main" id="{CDE5D2E2-9611-4B27-B15E-E90BC2CDEF6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9" name="正方形/長方形 738">
          <a:extLst>
            <a:ext uri="{FF2B5EF4-FFF2-40B4-BE49-F238E27FC236}">
              <a16:creationId xmlns:a16="http://schemas.microsoft.com/office/drawing/2014/main" id="{FE377B5E-0465-4B89-ACE3-12711CFB72C3}"/>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40" name="テキスト ボックス 739">
          <a:extLst>
            <a:ext uri="{FF2B5EF4-FFF2-40B4-BE49-F238E27FC236}">
              <a16:creationId xmlns:a16="http://schemas.microsoft.com/office/drawing/2014/main" id="{92AEEF12-E5D7-4127-A459-6968B7D305AA}"/>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41" name="直線コネクタ 740">
          <a:extLst>
            <a:ext uri="{FF2B5EF4-FFF2-40B4-BE49-F238E27FC236}">
              <a16:creationId xmlns:a16="http://schemas.microsoft.com/office/drawing/2014/main" id="{D6B158B7-18CF-4005-A33F-7C97D00DE0F9}"/>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742" name="テキスト ボックス 741">
          <a:extLst>
            <a:ext uri="{FF2B5EF4-FFF2-40B4-BE49-F238E27FC236}">
              <a16:creationId xmlns:a16="http://schemas.microsoft.com/office/drawing/2014/main" id="{714E6244-4C40-4B8A-928E-12ADA31A5075}"/>
            </a:ext>
          </a:extLst>
        </xdr:cNvPr>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43" name="直線コネクタ 742">
          <a:extLst>
            <a:ext uri="{FF2B5EF4-FFF2-40B4-BE49-F238E27FC236}">
              <a16:creationId xmlns:a16="http://schemas.microsoft.com/office/drawing/2014/main" id="{F86A49C3-8E39-43C5-A093-02B7B69FDAC3}"/>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744" name="テキスト ボックス 743">
          <a:extLst>
            <a:ext uri="{FF2B5EF4-FFF2-40B4-BE49-F238E27FC236}">
              <a16:creationId xmlns:a16="http://schemas.microsoft.com/office/drawing/2014/main" id="{2950646C-B282-4C66-A64B-0310D53053F1}"/>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5" name="直線コネクタ 744">
          <a:extLst>
            <a:ext uri="{FF2B5EF4-FFF2-40B4-BE49-F238E27FC236}">
              <a16:creationId xmlns:a16="http://schemas.microsoft.com/office/drawing/2014/main" id="{23F0C4F3-BC14-4010-A63D-E48CCB226C83}"/>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6" name="テキスト ボックス 745">
          <a:extLst>
            <a:ext uri="{FF2B5EF4-FFF2-40B4-BE49-F238E27FC236}">
              <a16:creationId xmlns:a16="http://schemas.microsoft.com/office/drawing/2014/main" id="{FE00FABC-44CE-4207-90E5-0E446F40947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7" name="直線コネクタ 746">
          <a:extLst>
            <a:ext uri="{FF2B5EF4-FFF2-40B4-BE49-F238E27FC236}">
              <a16:creationId xmlns:a16="http://schemas.microsoft.com/office/drawing/2014/main" id="{236B0A49-37FC-4C84-AA4C-FE3AA03D0956}"/>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8" name="テキスト ボックス 747">
          <a:extLst>
            <a:ext uri="{FF2B5EF4-FFF2-40B4-BE49-F238E27FC236}">
              <a16:creationId xmlns:a16="http://schemas.microsoft.com/office/drawing/2014/main" id="{E25D53F1-3F5A-499F-9964-8AD6DEC98484}"/>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9" name="直線コネクタ 748">
          <a:extLst>
            <a:ext uri="{FF2B5EF4-FFF2-40B4-BE49-F238E27FC236}">
              <a16:creationId xmlns:a16="http://schemas.microsoft.com/office/drawing/2014/main" id="{6E4DB5F8-1D7D-46B1-9C61-9E51ED1C93EB}"/>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50" name="テキスト ボックス 749">
          <a:extLst>
            <a:ext uri="{FF2B5EF4-FFF2-40B4-BE49-F238E27FC236}">
              <a16:creationId xmlns:a16="http://schemas.microsoft.com/office/drawing/2014/main" id="{59261C64-B650-478A-9874-C2CD4CEF7CFC}"/>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51" name="直線コネクタ 750">
          <a:extLst>
            <a:ext uri="{FF2B5EF4-FFF2-40B4-BE49-F238E27FC236}">
              <a16:creationId xmlns:a16="http://schemas.microsoft.com/office/drawing/2014/main" id="{2D20E3D5-64A0-4817-8ACD-F4424442F2D9}"/>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52" name="テキスト ボックス 751">
          <a:extLst>
            <a:ext uri="{FF2B5EF4-FFF2-40B4-BE49-F238E27FC236}">
              <a16:creationId xmlns:a16="http://schemas.microsoft.com/office/drawing/2014/main" id="{BDE060E9-785F-4100-9459-BC8E969FA1BE}"/>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3" name="直線コネクタ 752">
          <a:extLst>
            <a:ext uri="{FF2B5EF4-FFF2-40B4-BE49-F238E27FC236}">
              <a16:creationId xmlns:a16="http://schemas.microsoft.com/office/drawing/2014/main" id="{9DE40496-7B86-4616-98A7-1B946172D0BC}"/>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54" name="テキスト ボックス 753">
          <a:extLst>
            <a:ext uri="{FF2B5EF4-FFF2-40B4-BE49-F238E27FC236}">
              <a16:creationId xmlns:a16="http://schemas.microsoft.com/office/drawing/2014/main" id="{CC17BCD5-9092-4C26-8316-DC6A4E22E755}"/>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5" name="【消防施設】&#10;有形固定資産減価償却率グラフ枠">
          <a:extLst>
            <a:ext uri="{FF2B5EF4-FFF2-40B4-BE49-F238E27FC236}">
              <a16:creationId xmlns:a16="http://schemas.microsoft.com/office/drawing/2014/main" id="{1970493B-DD45-43BF-A37D-B1B052C1273B}"/>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41911</xdr:rowOff>
    </xdr:from>
    <xdr:to>
      <xdr:col>85</xdr:col>
      <xdr:colOff>126364</xdr:colOff>
      <xdr:row>85</xdr:row>
      <xdr:rowOff>83820</xdr:rowOff>
    </xdr:to>
    <xdr:cxnSp macro="">
      <xdr:nvCxnSpPr>
        <xdr:cNvPr id="756" name="直線コネクタ 755">
          <a:extLst>
            <a:ext uri="{FF2B5EF4-FFF2-40B4-BE49-F238E27FC236}">
              <a16:creationId xmlns:a16="http://schemas.microsoft.com/office/drawing/2014/main" id="{551B8052-529F-40A3-A7AB-3F65D0BD71C3}"/>
            </a:ext>
          </a:extLst>
        </xdr:cNvPr>
        <xdr:cNvCxnSpPr/>
      </xdr:nvCxnSpPr>
      <xdr:spPr>
        <a:xfrm flipV="1">
          <a:off x="16318864" y="13243561"/>
          <a:ext cx="0" cy="1413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87647</xdr:rowOff>
    </xdr:from>
    <xdr:ext cx="405111" cy="259045"/>
    <xdr:sp macro="" textlink="">
      <xdr:nvSpPr>
        <xdr:cNvPr id="757" name="【消防施設】&#10;有形固定資産減価償却率最小値テキスト">
          <a:extLst>
            <a:ext uri="{FF2B5EF4-FFF2-40B4-BE49-F238E27FC236}">
              <a16:creationId xmlns:a16="http://schemas.microsoft.com/office/drawing/2014/main" id="{AA664CD4-31C4-4FE9-938D-C0FF9FFF727E}"/>
            </a:ext>
          </a:extLst>
        </xdr:cNvPr>
        <xdr:cNvSpPr txBox="1"/>
      </xdr:nvSpPr>
      <xdr:spPr>
        <a:xfrm>
          <a:off x="16357600" y="1466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83820</xdr:rowOff>
    </xdr:from>
    <xdr:to>
      <xdr:col>86</xdr:col>
      <xdr:colOff>25400</xdr:colOff>
      <xdr:row>85</xdr:row>
      <xdr:rowOff>83820</xdr:rowOff>
    </xdr:to>
    <xdr:cxnSp macro="">
      <xdr:nvCxnSpPr>
        <xdr:cNvPr id="758" name="直線コネクタ 757">
          <a:extLst>
            <a:ext uri="{FF2B5EF4-FFF2-40B4-BE49-F238E27FC236}">
              <a16:creationId xmlns:a16="http://schemas.microsoft.com/office/drawing/2014/main" id="{DA98A8FB-525B-447D-AEA2-228FD2953E79}"/>
            </a:ext>
          </a:extLst>
        </xdr:cNvPr>
        <xdr:cNvCxnSpPr/>
      </xdr:nvCxnSpPr>
      <xdr:spPr>
        <a:xfrm>
          <a:off x="16230600" y="1465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160038</xdr:rowOff>
    </xdr:from>
    <xdr:ext cx="405111" cy="259045"/>
    <xdr:sp macro="" textlink="">
      <xdr:nvSpPr>
        <xdr:cNvPr id="759" name="【消防施設】&#10;有形固定資産減価償却率最大値テキスト">
          <a:extLst>
            <a:ext uri="{FF2B5EF4-FFF2-40B4-BE49-F238E27FC236}">
              <a16:creationId xmlns:a16="http://schemas.microsoft.com/office/drawing/2014/main" id="{5AE7FACC-0F55-4F6C-ACB2-DFBAFF7EDB71}"/>
            </a:ext>
          </a:extLst>
        </xdr:cNvPr>
        <xdr:cNvSpPr txBox="1"/>
      </xdr:nvSpPr>
      <xdr:spPr>
        <a:xfrm>
          <a:off x="16357600" y="13018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41911</xdr:rowOff>
    </xdr:from>
    <xdr:to>
      <xdr:col>86</xdr:col>
      <xdr:colOff>25400</xdr:colOff>
      <xdr:row>77</xdr:row>
      <xdr:rowOff>41911</xdr:rowOff>
    </xdr:to>
    <xdr:cxnSp macro="">
      <xdr:nvCxnSpPr>
        <xdr:cNvPr id="760" name="直線コネクタ 759">
          <a:extLst>
            <a:ext uri="{FF2B5EF4-FFF2-40B4-BE49-F238E27FC236}">
              <a16:creationId xmlns:a16="http://schemas.microsoft.com/office/drawing/2014/main" id="{B9F9E1D1-31EE-4DD6-872A-D6621274376F}"/>
            </a:ext>
          </a:extLst>
        </xdr:cNvPr>
        <xdr:cNvCxnSpPr/>
      </xdr:nvCxnSpPr>
      <xdr:spPr>
        <a:xfrm>
          <a:off x="16230600" y="13243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76216</xdr:rowOff>
    </xdr:from>
    <xdr:ext cx="405111" cy="259045"/>
    <xdr:sp macro="" textlink="">
      <xdr:nvSpPr>
        <xdr:cNvPr id="761" name="【消防施設】&#10;有形固定資産減価償却率平均値テキスト">
          <a:extLst>
            <a:ext uri="{FF2B5EF4-FFF2-40B4-BE49-F238E27FC236}">
              <a16:creationId xmlns:a16="http://schemas.microsoft.com/office/drawing/2014/main" id="{4243A6D2-19D1-4E9F-BFC6-7095816EBDC1}"/>
            </a:ext>
          </a:extLst>
        </xdr:cNvPr>
        <xdr:cNvSpPr txBox="1"/>
      </xdr:nvSpPr>
      <xdr:spPr>
        <a:xfrm>
          <a:off x="16357600" y="13963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97789</xdr:rowOff>
    </xdr:from>
    <xdr:to>
      <xdr:col>85</xdr:col>
      <xdr:colOff>177800</xdr:colOff>
      <xdr:row>82</xdr:row>
      <xdr:rowOff>27939</xdr:rowOff>
    </xdr:to>
    <xdr:sp macro="" textlink="">
      <xdr:nvSpPr>
        <xdr:cNvPr id="762" name="フローチャート: 判断 761">
          <a:extLst>
            <a:ext uri="{FF2B5EF4-FFF2-40B4-BE49-F238E27FC236}">
              <a16:creationId xmlns:a16="http://schemas.microsoft.com/office/drawing/2014/main" id="{A11310B9-C224-4175-936A-510CAB67393E}"/>
            </a:ext>
          </a:extLst>
        </xdr:cNvPr>
        <xdr:cNvSpPr/>
      </xdr:nvSpPr>
      <xdr:spPr>
        <a:xfrm>
          <a:off x="162687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44450</xdr:rowOff>
    </xdr:from>
    <xdr:to>
      <xdr:col>81</xdr:col>
      <xdr:colOff>101600</xdr:colOff>
      <xdr:row>81</xdr:row>
      <xdr:rowOff>146050</xdr:rowOff>
    </xdr:to>
    <xdr:sp macro="" textlink="">
      <xdr:nvSpPr>
        <xdr:cNvPr id="763" name="フローチャート: 判断 762">
          <a:extLst>
            <a:ext uri="{FF2B5EF4-FFF2-40B4-BE49-F238E27FC236}">
              <a16:creationId xmlns:a16="http://schemas.microsoft.com/office/drawing/2014/main" id="{276D763C-243F-486D-BFC5-ED56F6B1FBB4}"/>
            </a:ext>
          </a:extLst>
        </xdr:cNvPr>
        <xdr:cNvSpPr/>
      </xdr:nvSpPr>
      <xdr:spPr>
        <a:xfrm>
          <a:off x="15430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36830</xdr:rowOff>
    </xdr:from>
    <xdr:to>
      <xdr:col>76</xdr:col>
      <xdr:colOff>165100</xdr:colOff>
      <xdr:row>81</xdr:row>
      <xdr:rowOff>138430</xdr:rowOff>
    </xdr:to>
    <xdr:sp macro="" textlink="">
      <xdr:nvSpPr>
        <xdr:cNvPr id="764" name="フローチャート: 判断 763">
          <a:extLst>
            <a:ext uri="{FF2B5EF4-FFF2-40B4-BE49-F238E27FC236}">
              <a16:creationId xmlns:a16="http://schemas.microsoft.com/office/drawing/2014/main" id="{B6463187-7D01-4E3D-9659-DDC133EE88CC}"/>
            </a:ext>
          </a:extLst>
        </xdr:cNvPr>
        <xdr:cNvSpPr/>
      </xdr:nvSpPr>
      <xdr:spPr>
        <a:xfrm>
          <a:off x="14541500" y="1392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154939</xdr:rowOff>
    </xdr:from>
    <xdr:to>
      <xdr:col>72</xdr:col>
      <xdr:colOff>38100</xdr:colOff>
      <xdr:row>81</xdr:row>
      <xdr:rowOff>85089</xdr:rowOff>
    </xdr:to>
    <xdr:sp macro="" textlink="">
      <xdr:nvSpPr>
        <xdr:cNvPr id="765" name="フローチャート: 判断 764">
          <a:extLst>
            <a:ext uri="{FF2B5EF4-FFF2-40B4-BE49-F238E27FC236}">
              <a16:creationId xmlns:a16="http://schemas.microsoft.com/office/drawing/2014/main" id="{4163ECAB-2810-41E5-9053-B892EA5B7E96}"/>
            </a:ext>
          </a:extLst>
        </xdr:cNvPr>
        <xdr:cNvSpPr/>
      </xdr:nvSpPr>
      <xdr:spPr>
        <a:xfrm>
          <a:off x="13652500" y="13870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128270</xdr:rowOff>
    </xdr:from>
    <xdr:to>
      <xdr:col>67</xdr:col>
      <xdr:colOff>101600</xdr:colOff>
      <xdr:row>81</xdr:row>
      <xdr:rowOff>58420</xdr:rowOff>
    </xdr:to>
    <xdr:sp macro="" textlink="">
      <xdr:nvSpPr>
        <xdr:cNvPr id="766" name="フローチャート: 判断 765">
          <a:extLst>
            <a:ext uri="{FF2B5EF4-FFF2-40B4-BE49-F238E27FC236}">
              <a16:creationId xmlns:a16="http://schemas.microsoft.com/office/drawing/2014/main" id="{A3525D47-72B7-47F9-8648-55781FD8C672}"/>
            </a:ext>
          </a:extLst>
        </xdr:cNvPr>
        <xdr:cNvSpPr/>
      </xdr:nvSpPr>
      <xdr:spPr>
        <a:xfrm>
          <a:off x="12763500" y="1384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D8B0F006-EDD4-4A92-9092-14C3C354A86E}"/>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8" name="テキスト ボックス 767">
          <a:extLst>
            <a:ext uri="{FF2B5EF4-FFF2-40B4-BE49-F238E27FC236}">
              <a16:creationId xmlns:a16="http://schemas.microsoft.com/office/drawing/2014/main" id="{F6906BCA-7E38-47CA-838F-BB2217FE5146}"/>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9" name="テキスト ボックス 768">
          <a:extLst>
            <a:ext uri="{FF2B5EF4-FFF2-40B4-BE49-F238E27FC236}">
              <a16:creationId xmlns:a16="http://schemas.microsoft.com/office/drawing/2014/main" id="{6BFC6C3D-8A5D-4C30-B406-830FF632CB45}"/>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70" name="テキスト ボックス 769">
          <a:extLst>
            <a:ext uri="{FF2B5EF4-FFF2-40B4-BE49-F238E27FC236}">
              <a16:creationId xmlns:a16="http://schemas.microsoft.com/office/drawing/2014/main" id="{71E270C5-2A9D-4ABB-B19A-5BC148F5BBCB}"/>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71" name="テキスト ボックス 770">
          <a:extLst>
            <a:ext uri="{FF2B5EF4-FFF2-40B4-BE49-F238E27FC236}">
              <a16:creationId xmlns:a16="http://schemas.microsoft.com/office/drawing/2014/main" id="{D866C439-2F07-4D91-B5CB-924937C64F6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21589</xdr:rowOff>
    </xdr:from>
    <xdr:to>
      <xdr:col>85</xdr:col>
      <xdr:colOff>177800</xdr:colOff>
      <xdr:row>81</xdr:row>
      <xdr:rowOff>123189</xdr:rowOff>
    </xdr:to>
    <xdr:sp macro="" textlink="">
      <xdr:nvSpPr>
        <xdr:cNvPr id="772" name="楕円 771">
          <a:extLst>
            <a:ext uri="{FF2B5EF4-FFF2-40B4-BE49-F238E27FC236}">
              <a16:creationId xmlns:a16="http://schemas.microsoft.com/office/drawing/2014/main" id="{19764D79-A989-43CB-B7AB-F9A71F4B7907}"/>
            </a:ext>
          </a:extLst>
        </xdr:cNvPr>
        <xdr:cNvSpPr/>
      </xdr:nvSpPr>
      <xdr:spPr>
        <a:xfrm>
          <a:off x="162687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44466</xdr:rowOff>
    </xdr:from>
    <xdr:ext cx="405111" cy="259045"/>
    <xdr:sp macro="" textlink="">
      <xdr:nvSpPr>
        <xdr:cNvPr id="773" name="【消防施設】&#10;有形固定資産減価償却率該当値テキスト">
          <a:extLst>
            <a:ext uri="{FF2B5EF4-FFF2-40B4-BE49-F238E27FC236}">
              <a16:creationId xmlns:a16="http://schemas.microsoft.com/office/drawing/2014/main" id="{ABEC1873-AFAD-4004-8975-D7B115175A1E}"/>
            </a:ext>
          </a:extLst>
        </xdr:cNvPr>
        <xdr:cNvSpPr txBox="1"/>
      </xdr:nvSpPr>
      <xdr:spPr>
        <a:xfrm>
          <a:off x="16357600" y="1376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139700</xdr:rowOff>
    </xdr:from>
    <xdr:to>
      <xdr:col>81</xdr:col>
      <xdr:colOff>101600</xdr:colOff>
      <xdr:row>81</xdr:row>
      <xdr:rowOff>69850</xdr:rowOff>
    </xdr:to>
    <xdr:sp macro="" textlink="">
      <xdr:nvSpPr>
        <xdr:cNvPr id="774" name="楕円 773">
          <a:extLst>
            <a:ext uri="{FF2B5EF4-FFF2-40B4-BE49-F238E27FC236}">
              <a16:creationId xmlns:a16="http://schemas.microsoft.com/office/drawing/2014/main" id="{1983F53E-27A6-400F-9749-BF56A7802E5C}"/>
            </a:ext>
          </a:extLst>
        </xdr:cNvPr>
        <xdr:cNvSpPr/>
      </xdr:nvSpPr>
      <xdr:spPr>
        <a:xfrm>
          <a:off x="15430500" y="1385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19050</xdr:rowOff>
    </xdr:from>
    <xdr:to>
      <xdr:col>85</xdr:col>
      <xdr:colOff>127000</xdr:colOff>
      <xdr:row>81</xdr:row>
      <xdr:rowOff>72389</xdr:rowOff>
    </xdr:to>
    <xdr:cxnSp macro="">
      <xdr:nvCxnSpPr>
        <xdr:cNvPr id="775" name="直線コネクタ 774">
          <a:extLst>
            <a:ext uri="{FF2B5EF4-FFF2-40B4-BE49-F238E27FC236}">
              <a16:creationId xmlns:a16="http://schemas.microsoft.com/office/drawing/2014/main" id="{6CC0193F-649E-406C-B6B3-584261669917}"/>
            </a:ext>
          </a:extLst>
        </xdr:cNvPr>
        <xdr:cNvCxnSpPr/>
      </xdr:nvCxnSpPr>
      <xdr:spPr>
        <a:xfrm>
          <a:off x="15481300" y="13906500"/>
          <a:ext cx="8382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132080</xdr:rowOff>
    </xdr:from>
    <xdr:to>
      <xdr:col>76</xdr:col>
      <xdr:colOff>165100</xdr:colOff>
      <xdr:row>81</xdr:row>
      <xdr:rowOff>62230</xdr:rowOff>
    </xdr:to>
    <xdr:sp macro="" textlink="">
      <xdr:nvSpPr>
        <xdr:cNvPr id="776" name="楕円 775">
          <a:extLst>
            <a:ext uri="{FF2B5EF4-FFF2-40B4-BE49-F238E27FC236}">
              <a16:creationId xmlns:a16="http://schemas.microsoft.com/office/drawing/2014/main" id="{52FCF182-B243-4CE3-BF22-9D57153EF1A5}"/>
            </a:ext>
          </a:extLst>
        </xdr:cNvPr>
        <xdr:cNvSpPr/>
      </xdr:nvSpPr>
      <xdr:spPr>
        <a:xfrm>
          <a:off x="14541500" y="1384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11430</xdr:rowOff>
    </xdr:from>
    <xdr:to>
      <xdr:col>81</xdr:col>
      <xdr:colOff>50800</xdr:colOff>
      <xdr:row>81</xdr:row>
      <xdr:rowOff>19050</xdr:rowOff>
    </xdr:to>
    <xdr:cxnSp macro="">
      <xdr:nvCxnSpPr>
        <xdr:cNvPr id="777" name="直線コネクタ 776">
          <a:extLst>
            <a:ext uri="{FF2B5EF4-FFF2-40B4-BE49-F238E27FC236}">
              <a16:creationId xmlns:a16="http://schemas.microsoft.com/office/drawing/2014/main" id="{DD5220C1-DF98-4E39-8379-47DD14061CA6}"/>
            </a:ext>
          </a:extLst>
        </xdr:cNvPr>
        <xdr:cNvCxnSpPr/>
      </xdr:nvCxnSpPr>
      <xdr:spPr>
        <a:xfrm>
          <a:off x="14592300" y="138988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74930</xdr:rowOff>
    </xdr:from>
    <xdr:to>
      <xdr:col>72</xdr:col>
      <xdr:colOff>38100</xdr:colOff>
      <xdr:row>82</xdr:row>
      <xdr:rowOff>5080</xdr:rowOff>
    </xdr:to>
    <xdr:sp macro="" textlink="">
      <xdr:nvSpPr>
        <xdr:cNvPr id="778" name="楕円 777">
          <a:extLst>
            <a:ext uri="{FF2B5EF4-FFF2-40B4-BE49-F238E27FC236}">
              <a16:creationId xmlns:a16="http://schemas.microsoft.com/office/drawing/2014/main" id="{58867531-6C38-419A-B93B-FEE55CB310BD}"/>
            </a:ext>
          </a:extLst>
        </xdr:cNvPr>
        <xdr:cNvSpPr/>
      </xdr:nvSpPr>
      <xdr:spPr>
        <a:xfrm>
          <a:off x="13652500" y="1396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11430</xdr:rowOff>
    </xdr:from>
    <xdr:to>
      <xdr:col>76</xdr:col>
      <xdr:colOff>114300</xdr:colOff>
      <xdr:row>81</xdr:row>
      <xdr:rowOff>125730</xdr:rowOff>
    </xdr:to>
    <xdr:cxnSp macro="">
      <xdr:nvCxnSpPr>
        <xdr:cNvPr id="779" name="直線コネクタ 778">
          <a:extLst>
            <a:ext uri="{FF2B5EF4-FFF2-40B4-BE49-F238E27FC236}">
              <a16:creationId xmlns:a16="http://schemas.microsoft.com/office/drawing/2014/main" id="{5D7C3265-D930-481C-92B9-CA22EAA8E8C6}"/>
            </a:ext>
          </a:extLst>
        </xdr:cNvPr>
        <xdr:cNvCxnSpPr/>
      </xdr:nvCxnSpPr>
      <xdr:spPr>
        <a:xfrm flipV="1">
          <a:off x="13703300" y="138988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52070</xdr:rowOff>
    </xdr:from>
    <xdr:to>
      <xdr:col>67</xdr:col>
      <xdr:colOff>101600</xdr:colOff>
      <xdr:row>81</xdr:row>
      <xdr:rowOff>153670</xdr:rowOff>
    </xdr:to>
    <xdr:sp macro="" textlink="">
      <xdr:nvSpPr>
        <xdr:cNvPr id="780" name="楕円 779">
          <a:extLst>
            <a:ext uri="{FF2B5EF4-FFF2-40B4-BE49-F238E27FC236}">
              <a16:creationId xmlns:a16="http://schemas.microsoft.com/office/drawing/2014/main" id="{99A79B6C-C9B4-4ABE-8A56-70FC7BDE5EF6}"/>
            </a:ext>
          </a:extLst>
        </xdr:cNvPr>
        <xdr:cNvSpPr/>
      </xdr:nvSpPr>
      <xdr:spPr>
        <a:xfrm>
          <a:off x="12763500" y="1393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102870</xdr:rowOff>
    </xdr:from>
    <xdr:to>
      <xdr:col>71</xdr:col>
      <xdr:colOff>177800</xdr:colOff>
      <xdr:row>81</xdr:row>
      <xdr:rowOff>125730</xdr:rowOff>
    </xdr:to>
    <xdr:cxnSp macro="">
      <xdr:nvCxnSpPr>
        <xdr:cNvPr id="781" name="直線コネクタ 780">
          <a:extLst>
            <a:ext uri="{FF2B5EF4-FFF2-40B4-BE49-F238E27FC236}">
              <a16:creationId xmlns:a16="http://schemas.microsoft.com/office/drawing/2014/main" id="{BFB4ED0A-B1B2-4858-BF58-9F037EC917A3}"/>
            </a:ext>
          </a:extLst>
        </xdr:cNvPr>
        <xdr:cNvCxnSpPr/>
      </xdr:nvCxnSpPr>
      <xdr:spPr>
        <a:xfrm>
          <a:off x="12814300" y="139903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137177</xdr:rowOff>
    </xdr:from>
    <xdr:ext cx="405111" cy="259045"/>
    <xdr:sp macro="" textlink="">
      <xdr:nvSpPr>
        <xdr:cNvPr id="782" name="n_1aveValue【消防施設】&#10;有形固定資産減価償却率">
          <a:extLst>
            <a:ext uri="{FF2B5EF4-FFF2-40B4-BE49-F238E27FC236}">
              <a16:creationId xmlns:a16="http://schemas.microsoft.com/office/drawing/2014/main" id="{4BD39751-1B2B-4554-AAFC-E54C6C8E717D}"/>
            </a:ext>
          </a:extLst>
        </xdr:cNvPr>
        <xdr:cNvSpPr txBox="1"/>
      </xdr:nvSpPr>
      <xdr:spPr>
        <a:xfrm>
          <a:off x="152660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129557</xdr:rowOff>
    </xdr:from>
    <xdr:ext cx="405111" cy="259045"/>
    <xdr:sp macro="" textlink="">
      <xdr:nvSpPr>
        <xdr:cNvPr id="783" name="n_2aveValue【消防施設】&#10;有形固定資産減価償却率">
          <a:extLst>
            <a:ext uri="{FF2B5EF4-FFF2-40B4-BE49-F238E27FC236}">
              <a16:creationId xmlns:a16="http://schemas.microsoft.com/office/drawing/2014/main" id="{F57B27EE-C78D-4C84-852F-2DE3DE4B18E1}"/>
            </a:ext>
          </a:extLst>
        </xdr:cNvPr>
        <xdr:cNvSpPr txBox="1"/>
      </xdr:nvSpPr>
      <xdr:spPr>
        <a:xfrm>
          <a:off x="14389744" y="1401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101616</xdr:rowOff>
    </xdr:from>
    <xdr:ext cx="405111" cy="259045"/>
    <xdr:sp macro="" textlink="">
      <xdr:nvSpPr>
        <xdr:cNvPr id="784" name="n_3aveValue【消防施設】&#10;有形固定資産減価償却率">
          <a:extLst>
            <a:ext uri="{FF2B5EF4-FFF2-40B4-BE49-F238E27FC236}">
              <a16:creationId xmlns:a16="http://schemas.microsoft.com/office/drawing/2014/main" id="{1C57E4AA-E97B-400A-A37D-5E6A158EC8D4}"/>
            </a:ext>
          </a:extLst>
        </xdr:cNvPr>
        <xdr:cNvSpPr txBox="1"/>
      </xdr:nvSpPr>
      <xdr:spPr>
        <a:xfrm>
          <a:off x="13500744" y="1364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74947</xdr:rowOff>
    </xdr:from>
    <xdr:ext cx="405111" cy="259045"/>
    <xdr:sp macro="" textlink="">
      <xdr:nvSpPr>
        <xdr:cNvPr id="785" name="n_4aveValue【消防施設】&#10;有形固定資産減価償却率">
          <a:extLst>
            <a:ext uri="{FF2B5EF4-FFF2-40B4-BE49-F238E27FC236}">
              <a16:creationId xmlns:a16="http://schemas.microsoft.com/office/drawing/2014/main" id="{E9EDDAA3-DA57-434D-BF13-42D1F51ABC9E}"/>
            </a:ext>
          </a:extLst>
        </xdr:cNvPr>
        <xdr:cNvSpPr txBox="1"/>
      </xdr:nvSpPr>
      <xdr:spPr>
        <a:xfrm>
          <a:off x="12611744" y="1361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86377</xdr:rowOff>
    </xdr:from>
    <xdr:ext cx="405111" cy="259045"/>
    <xdr:sp macro="" textlink="">
      <xdr:nvSpPr>
        <xdr:cNvPr id="786" name="n_1mainValue【消防施設】&#10;有形固定資産減価償却率">
          <a:extLst>
            <a:ext uri="{FF2B5EF4-FFF2-40B4-BE49-F238E27FC236}">
              <a16:creationId xmlns:a16="http://schemas.microsoft.com/office/drawing/2014/main" id="{BF3B321B-41EC-48A2-B23D-88BF8DD7CA39}"/>
            </a:ext>
          </a:extLst>
        </xdr:cNvPr>
        <xdr:cNvSpPr txBox="1"/>
      </xdr:nvSpPr>
      <xdr:spPr>
        <a:xfrm>
          <a:off x="15266044" y="1363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78757</xdr:rowOff>
    </xdr:from>
    <xdr:ext cx="405111" cy="259045"/>
    <xdr:sp macro="" textlink="">
      <xdr:nvSpPr>
        <xdr:cNvPr id="787" name="n_2mainValue【消防施設】&#10;有形固定資産減価償却率">
          <a:extLst>
            <a:ext uri="{FF2B5EF4-FFF2-40B4-BE49-F238E27FC236}">
              <a16:creationId xmlns:a16="http://schemas.microsoft.com/office/drawing/2014/main" id="{B47C4D22-1C94-469E-AC35-BC44D5A2CD77}"/>
            </a:ext>
          </a:extLst>
        </xdr:cNvPr>
        <xdr:cNvSpPr txBox="1"/>
      </xdr:nvSpPr>
      <xdr:spPr>
        <a:xfrm>
          <a:off x="14389744" y="1362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167657</xdr:rowOff>
    </xdr:from>
    <xdr:ext cx="405111" cy="259045"/>
    <xdr:sp macro="" textlink="">
      <xdr:nvSpPr>
        <xdr:cNvPr id="788" name="n_3mainValue【消防施設】&#10;有形固定資産減価償却率">
          <a:extLst>
            <a:ext uri="{FF2B5EF4-FFF2-40B4-BE49-F238E27FC236}">
              <a16:creationId xmlns:a16="http://schemas.microsoft.com/office/drawing/2014/main" id="{CF45E538-C799-4513-8151-2B4DECA92B59}"/>
            </a:ext>
          </a:extLst>
        </xdr:cNvPr>
        <xdr:cNvSpPr txBox="1"/>
      </xdr:nvSpPr>
      <xdr:spPr>
        <a:xfrm>
          <a:off x="13500744" y="1405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144797</xdr:rowOff>
    </xdr:from>
    <xdr:ext cx="405111" cy="259045"/>
    <xdr:sp macro="" textlink="">
      <xdr:nvSpPr>
        <xdr:cNvPr id="789" name="n_4mainValue【消防施設】&#10;有形固定資産減価償却率">
          <a:extLst>
            <a:ext uri="{FF2B5EF4-FFF2-40B4-BE49-F238E27FC236}">
              <a16:creationId xmlns:a16="http://schemas.microsoft.com/office/drawing/2014/main" id="{494E5965-CEA8-456A-8FB6-1342137C2804}"/>
            </a:ext>
          </a:extLst>
        </xdr:cNvPr>
        <xdr:cNvSpPr txBox="1"/>
      </xdr:nvSpPr>
      <xdr:spPr>
        <a:xfrm>
          <a:off x="12611744" y="1403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90" name="正方形/長方形 789">
          <a:extLst>
            <a:ext uri="{FF2B5EF4-FFF2-40B4-BE49-F238E27FC236}">
              <a16:creationId xmlns:a16="http://schemas.microsoft.com/office/drawing/2014/main" id="{C6D88494-A31F-4BCD-A7EC-C74F8D7DEF46}"/>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91" name="正方形/長方形 790">
          <a:extLst>
            <a:ext uri="{FF2B5EF4-FFF2-40B4-BE49-F238E27FC236}">
              <a16:creationId xmlns:a16="http://schemas.microsoft.com/office/drawing/2014/main" id="{BA26568D-5CA7-432E-AE48-7A4483DE9159}"/>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92" name="正方形/長方形 791">
          <a:extLst>
            <a:ext uri="{FF2B5EF4-FFF2-40B4-BE49-F238E27FC236}">
              <a16:creationId xmlns:a16="http://schemas.microsoft.com/office/drawing/2014/main" id="{85E03018-8EB2-4572-A1E7-F53127D05D0A}"/>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3" name="正方形/長方形 792">
          <a:extLst>
            <a:ext uri="{FF2B5EF4-FFF2-40B4-BE49-F238E27FC236}">
              <a16:creationId xmlns:a16="http://schemas.microsoft.com/office/drawing/2014/main" id="{DF3D46F4-9D96-4F3C-80C3-5822893E056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4" name="正方形/長方形 793">
          <a:extLst>
            <a:ext uri="{FF2B5EF4-FFF2-40B4-BE49-F238E27FC236}">
              <a16:creationId xmlns:a16="http://schemas.microsoft.com/office/drawing/2014/main" id="{173FFB24-C4B8-46FD-B819-976C62D62E3D}"/>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5" name="正方形/長方形 794">
          <a:extLst>
            <a:ext uri="{FF2B5EF4-FFF2-40B4-BE49-F238E27FC236}">
              <a16:creationId xmlns:a16="http://schemas.microsoft.com/office/drawing/2014/main" id="{E910D62A-F927-4C63-8ED3-261BD35D78B7}"/>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6" name="正方形/長方形 795">
          <a:extLst>
            <a:ext uri="{FF2B5EF4-FFF2-40B4-BE49-F238E27FC236}">
              <a16:creationId xmlns:a16="http://schemas.microsoft.com/office/drawing/2014/main" id="{0FCEC1DF-337D-4962-A8DE-9F6FA57777A1}"/>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7" name="正方形/長方形 796">
          <a:extLst>
            <a:ext uri="{FF2B5EF4-FFF2-40B4-BE49-F238E27FC236}">
              <a16:creationId xmlns:a16="http://schemas.microsoft.com/office/drawing/2014/main" id="{2558CB85-FFBB-4BFE-8951-5B29B8EE7C69}"/>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8" name="テキスト ボックス 797">
          <a:extLst>
            <a:ext uri="{FF2B5EF4-FFF2-40B4-BE49-F238E27FC236}">
              <a16:creationId xmlns:a16="http://schemas.microsoft.com/office/drawing/2014/main" id="{CDDA7911-7601-4DF3-A582-4D90015BE747}"/>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9" name="直線コネクタ 798">
          <a:extLst>
            <a:ext uri="{FF2B5EF4-FFF2-40B4-BE49-F238E27FC236}">
              <a16:creationId xmlns:a16="http://schemas.microsoft.com/office/drawing/2014/main" id="{16E8A2B5-180E-4B7D-98EA-C4D14204005D}"/>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800" name="テキスト ボックス 799">
          <a:extLst>
            <a:ext uri="{FF2B5EF4-FFF2-40B4-BE49-F238E27FC236}">
              <a16:creationId xmlns:a16="http://schemas.microsoft.com/office/drawing/2014/main" id="{25CE1BE1-0228-4EA1-933F-401DA486DEDC}"/>
            </a:ext>
          </a:extLst>
        </xdr:cNvPr>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168729</xdr:rowOff>
    </xdr:from>
    <xdr:to>
      <xdr:col>120</xdr:col>
      <xdr:colOff>114300</xdr:colOff>
      <xdr:row>86</xdr:row>
      <xdr:rowOff>168729</xdr:rowOff>
    </xdr:to>
    <xdr:cxnSp macro="">
      <xdr:nvCxnSpPr>
        <xdr:cNvPr id="801" name="直線コネクタ 800">
          <a:extLst>
            <a:ext uri="{FF2B5EF4-FFF2-40B4-BE49-F238E27FC236}">
              <a16:creationId xmlns:a16="http://schemas.microsoft.com/office/drawing/2014/main" id="{BAF9E65D-D357-4D94-9FC3-27BF3FB24C86}"/>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802" name="テキスト ボックス 801">
          <a:extLst>
            <a:ext uri="{FF2B5EF4-FFF2-40B4-BE49-F238E27FC236}">
              <a16:creationId xmlns:a16="http://schemas.microsoft.com/office/drawing/2014/main" id="{BC21513F-CD91-484F-8049-FC00DFF17A4D}"/>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803" name="直線コネクタ 802">
          <a:extLst>
            <a:ext uri="{FF2B5EF4-FFF2-40B4-BE49-F238E27FC236}">
              <a16:creationId xmlns:a16="http://schemas.microsoft.com/office/drawing/2014/main" id="{90765D30-763D-4470-9D01-6AB41E9FD623}"/>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804" name="テキスト ボックス 803">
          <a:extLst>
            <a:ext uri="{FF2B5EF4-FFF2-40B4-BE49-F238E27FC236}">
              <a16:creationId xmlns:a16="http://schemas.microsoft.com/office/drawing/2014/main" id="{5CA504AF-6EEE-4C6C-9EAA-21670EBBD261}"/>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805" name="直線コネクタ 804">
          <a:extLst>
            <a:ext uri="{FF2B5EF4-FFF2-40B4-BE49-F238E27FC236}">
              <a16:creationId xmlns:a16="http://schemas.microsoft.com/office/drawing/2014/main" id="{2B3C191C-0E4D-4A09-9238-18E582FFEB69}"/>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806" name="テキスト ボックス 805">
          <a:extLst>
            <a:ext uri="{FF2B5EF4-FFF2-40B4-BE49-F238E27FC236}">
              <a16:creationId xmlns:a16="http://schemas.microsoft.com/office/drawing/2014/main" id="{AB89B06B-DA62-43AF-B253-828B4956355B}"/>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807" name="直線コネクタ 806">
          <a:extLst>
            <a:ext uri="{FF2B5EF4-FFF2-40B4-BE49-F238E27FC236}">
              <a16:creationId xmlns:a16="http://schemas.microsoft.com/office/drawing/2014/main" id="{4C86C74D-A114-4105-8070-E0459F31F271}"/>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808" name="テキスト ボックス 807">
          <a:extLst>
            <a:ext uri="{FF2B5EF4-FFF2-40B4-BE49-F238E27FC236}">
              <a16:creationId xmlns:a16="http://schemas.microsoft.com/office/drawing/2014/main" id="{6C7DA660-4A29-40AA-A4F2-D2D5D960F5E5}"/>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809" name="直線コネクタ 808">
          <a:extLst>
            <a:ext uri="{FF2B5EF4-FFF2-40B4-BE49-F238E27FC236}">
              <a16:creationId xmlns:a16="http://schemas.microsoft.com/office/drawing/2014/main" id="{876DE398-DA71-41F1-8710-FECB5E7C7B88}"/>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810" name="テキスト ボックス 809">
          <a:extLst>
            <a:ext uri="{FF2B5EF4-FFF2-40B4-BE49-F238E27FC236}">
              <a16:creationId xmlns:a16="http://schemas.microsoft.com/office/drawing/2014/main" id="{A0C7460B-97D6-46C9-A0E1-0CB014436D51}"/>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11" name="直線コネクタ 810">
          <a:extLst>
            <a:ext uri="{FF2B5EF4-FFF2-40B4-BE49-F238E27FC236}">
              <a16:creationId xmlns:a16="http://schemas.microsoft.com/office/drawing/2014/main" id="{8DCF02B6-583A-40EA-A253-C0B67B5C22CA}"/>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12" name="テキスト ボックス 811">
          <a:extLst>
            <a:ext uri="{FF2B5EF4-FFF2-40B4-BE49-F238E27FC236}">
              <a16:creationId xmlns:a16="http://schemas.microsoft.com/office/drawing/2014/main" id="{063A1071-B81E-4A93-8073-9145A55513E7}"/>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13" name="直線コネクタ 812">
          <a:extLst>
            <a:ext uri="{FF2B5EF4-FFF2-40B4-BE49-F238E27FC236}">
              <a16:creationId xmlns:a16="http://schemas.microsoft.com/office/drawing/2014/main" id="{12CC03C1-9F74-45DD-A274-4920CC61465D}"/>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14" name="テキスト ボックス 813">
          <a:extLst>
            <a:ext uri="{FF2B5EF4-FFF2-40B4-BE49-F238E27FC236}">
              <a16:creationId xmlns:a16="http://schemas.microsoft.com/office/drawing/2014/main" id="{7B575F0B-42B3-4825-8DD1-832F39F400A1}"/>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15" name="【消防施設】&#10;一人当たり面積グラフ枠">
          <a:extLst>
            <a:ext uri="{FF2B5EF4-FFF2-40B4-BE49-F238E27FC236}">
              <a16:creationId xmlns:a16="http://schemas.microsoft.com/office/drawing/2014/main" id="{B3614824-4972-4626-99C4-581ACD45B913}"/>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103414</xdr:rowOff>
    </xdr:from>
    <xdr:to>
      <xdr:col>116</xdr:col>
      <xdr:colOff>62864</xdr:colOff>
      <xdr:row>85</xdr:row>
      <xdr:rowOff>111579</xdr:rowOff>
    </xdr:to>
    <xdr:cxnSp macro="">
      <xdr:nvCxnSpPr>
        <xdr:cNvPr id="816" name="直線コネクタ 815">
          <a:extLst>
            <a:ext uri="{FF2B5EF4-FFF2-40B4-BE49-F238E27FC236}">
              <a16:creationId xmlns:a16="http://schemas.microsoft.com/office/drawing/2014/main" id="{3E408D60-04A5-46A6-98A9-E79275F9D003}"/>
            </a:ext>
          </a:extLst>
        </xdr:cNvPr>
        <xdr:cNvCxnSpPr/>
      </xdr:nvCxnSpPr>
      <xdr:spPr>
        <a:xfrm flipV="1">
          <a:off x="22160864" y="13476514"/>
          <a:ext cx="0" cy="1208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115406</xdr:rowOff>
    </xdr:from>
    <xdr:ext cx="469744" cy="259045"/>
    <xdr:sp macro="" textlink="">
      <xdr:nvSpPr>
        <xdr:cNvPr id="817" name="【消防施設】&#10;一人当たり面積最小値テキスト">
          <a:extLst>
            <a:ext uri="{FF2B5EF4-FFF2-40B4-BE49-F238E27FC236}">
              <a16:creationId xmlns:a16="http://schemas.microsoft.com/office/drawing/2014/main" id="{3D20C23A-78BE-40C4-B964-95AA0BCF4A45}"/>
            </a:ext>
          </a:extLst>
        </xdr:cNvPr>
        <xdr:cNvSpPr txBox="1"/>
      </xdr:nvSpPr>
      <xdr:spPr>
        <a:xfrm>
          <a:off x="22199600" y="14688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111579</xdr:rowOff>
    </xdr:from>
    <xdr:to>
      <xdr:col>116</xdr:col>
      <xdr:colOff>152400</xdr:colOff>
      <xdr:row>85</xdr:row>
      <xdr:rowOff>111579</xdr:rowOff>
    </xdr:to>
    <xdr:cxnSp macro="">
      <xdr:nvCxnSpPr>
        <xdr:cNvPr id="818" name="直線コネクタ 817">
          <a:extLst>
            <a:ext uri="{FF2B5EF4-FFF2-40B4-BE49-F238E27FC236}">
              <a16:creationId xmlns:a16="http://schemas.microsoft.com/office/drawing/2014/main" id="{B90BABC0-58A5-4557-89A8-01238E676B99}"/>
            </a:ext>
          </a:extLst>
        </xdr:cNvPr>
        <xdr:cNvCxnSpPr/>
      </xdr:nvCxnSpPr>
      <xdr:spPr>
        <a:xfrm>
          <a:off x="22072600" y="14684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50091</xdr:rowOff>
    </xdr:from>
    <xdr:ext cx="469744" cy="259045"/>
    <xdr:sp macro="" textlink="">
      <xdr:nvSpPr>
        <xdr:cNvPr id="819" name="【消防施設】&#10;一人当たり面積最大値テキスト">
          <a:extLst>
            <a:ext uri="{FF2B5EF4-FFF2-40B4-BE49-F238E27FC236}">
              <a16:creationId xmlns:a16="http://schemas.microsoft.com/office/drawing/2014/main" id="{F09F890F-1E57-4DFB-A44A-8348AFAFEA51}"/>
            </a:ext>
          </a:extLst>
        </xdr:cNvPr>
        <xdr:cNvSpPr txBox="1"/>
      </xdr:nvSpPr>
      <xdr:spPr>
        <a:xfrm>
          <a:off x="22199600" y="1325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103414</xdr:rowOff>
    </xdr:from>
    <xdr:to>
      <xdr:col>116</xdr:col>
      <xdr:colOff>152400</xdr:colOff>
      <xdr:row>78</xdr:row>
      <xdr:rowOff>103414</xdr:rowOff>
    </xdr:to>
    <xdr:cxnSp macro="">
      <xdr:nvCxnSpPr>
        <xdr:cNvPr id="820" name="直線コネクタ 819">
          <a:extLst>
            <a:ext uri="{FF2B5EF4-FFF2-40B4-BE49-F238E27FC236}">
              <a16:creationId xmlns:a16="http://schemas.microsoft.com/office/drawing/2014/main" id="{03655771-9657-41B3-A281-0E6F96845ABE}"/>
            </a:ext>
          </a:extLst>
        </xdr:cNvPr>
        <xdr:cNvCxnSpPr/>
      </xdr:nvCxnSpPr>
      <xdr:spPr>
        <a:xfrm>
          <a:off x="22072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31041</xdr:rowOff>
    </xdr:from>
    <xdr:ext cx="469744" cy="259045"/>
    <xdr:sp macro="" textlink="">
      <xdr:nvSpPr>
        <xdr:cNvPr id="821" name="【消防施設】&#10;一人当たり面積平均値テキスト">
          <a:extLst>
            <a:ext uri="{FF2B5EF4-FFF2-40B4-BE49-F238E27FC236}">
              <a16:creationId xmlns:a16="http://schemas.microsoft.com/office/drawing/2014/main" id="{DD1630BC-2713-4EC0-B1E0-B8BB6FE3C770}"/>
            </a:ext>
          </a:extLst>
        </xdr:cNvPr>
        <xdr:cNvSpPr txBox="1"/>
      </xdr:nvSpPr>
      <xdr:spPr>
        <a:xfrm>
          <a:off x="22199600" y="14089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52614</xdr:rowOff>
    </xdr:from>
    <xdr:to>
      <xdr:col>116</xdr:col>
      <xdr:colOff>114300</xdr:colOff>
      <xdr:row>82</xdr:row>
      <xdr:rowOff>154214</xdr:rowOff>
    </xdr:to>
    <xdr:sp macro="" textlink="">
      <xdr:nvSpPr>
        <xdr:cNvPr id="822" name="フローチャート: 判断 821">
          <a:extLst>
            <a:ext uri="{FF2B5EF4-FFF2-40B4-BE49-F238E27FC236}">
              <a16:creationId xmlns:a16="http://schemas.microsoft.com/office/drawing/2014/main" id="{D50D2E11-AED6-4483-8F12-7B2816CC67C8}"/>
            </a:ext>
          </a:extLst>
        </xdr:cNvPr>
        <xdr:cNvSpPr/>
      </xdr:nvSpPr>
      <xdr:spPr>
        <a:xfrm>
          <a:off x="221107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85271</xdr:rowOff>
    </xdr:from>
    <xdr:to>
      <xdr:col>112</xdr:col>
      <xdr:colOff>38100</xdr:colOff>
      <xdr:row>83</xdr:row>
      <xdr:rowOff>15421</xdr:rowOff>
    </xdr:to>
    <xdr:sp macro="" textlink="">
      <xdr:nvSpPr>
        <xdr:cNvPr id="823" name="フローチャート: 判断 822">
          <a:extLst>
            <a:ext uri="{FF2B5EF4-FFF2-40B4-BE49-F238E27FC236}">
              <a16:creationId xmlns:a16="http://schemas.microsoft.com/office/drawing/2014/main" id="{073A8EBC-3E87-4864-81CB-F72F06F38E45}"/>
            </a:ext>
          </a:extLst>
        </xdr:cNvPr>
        <xdr:cNvSpPr/>
      </xdr:nvSpPr>
      <xdr:spPr>
        <a:xfrm>
          <a:off x="21272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85271</xdr:rowOff>
    </xdr:from>
    <xdr:to>
      <xdr:col>107</xdr:col>
      <xdr:colOff>101600</xdr:colOff>
      <xdr:row>83</xdr:row>
      <xdr:rowOff>15421</xdr:rowOff>
    </xdr:to>
    <xdr:sp macro="" textlink="">
      <xdr:nvSpPr>
        <xdr:cNvPr id="824" name="フローチャート: 判断 823">
          <a:extLst>
            <a:ext uri="{FF2B5EF4-FFF2-40B4-BE49-F238E27FC236}">
              <a16:creationId xmlns:a16="http://schemas.microsoft.com/office/drawing/2014/main" id="{EF11A5A9-CF4F-4866-9DE1-5183CF24721B}"/>
            </a:ext>
          </a:extLst>
        </xdr:cNvPr>
        <xdr:cNvSpPr/>
      </xdr:nvSpPr>
      <xdr:spPr>
        <a:xfrm>
          <a:off x="20383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85271</xdr:rowOff>
    </xdr:from>
    <xdr:to>
      <xdr:col>102</xdr:col>
      <xdr:colOff>165100</xdr:colOff>
      <xdr:row>83</xdr:row>
      <xdr:rowOff>15421</xdr:rowOff>
    </xdr:to>
    <xdr:sp macro="" textlink="">
      <xdr:nvSpPr>
        <xdr:cNvPr id="825" name="フローチャート: 判断 824">
          <a:extLst>
            <a:ext uri="{FF2B5EF4-FFF2-40B4-BE49-F238E27FC236}">
              <a16:creationId xmlns:a16="http://schemas.microsoft.com/office/drawing/2014/main" id="{BBA9E3B0-A585-48B4-9BEA-3DFD35DD8D43}"/>
            </a:ext>
          </a:extLst>
        </xdr:cNvPr>
        <xdr:cNvSpPr/>
      </xdr:nvSpPr>
      <xdr:spPr>
        <a:xfrm>
          <a:off x="19494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117929</xdr:rowOff>
    </xdr:from>
    <xdr:to>
      <xdr:col>98</xdr:col>
      <xdr:colOff>38100</xdr:colOff>
      <xdr:row>83</xdr:row>
      <xdr:rowOff>48079</xdr:rowOff>
    </xdr:to>
    <xdr:sp macro="" textlink="">
      <xdr:nvSpPr>
        <xdr:cNvPr id="826" name="フローチャート: 判断 825">
          <a:extLst>
            <a:ext uri="{FF2B5EF4-FFF2-40B4-BE49-F238E27FC236}">
              <a16:creationId xmlns:a16="http://schemas.microsoft.com/office/drawing/2014/main" id="{776A3A6A-49DD-434C-9575-B5F370D7E113}"/>
            </a:ext>
          </a:extLst>
        </xdr:cNvPr>
        <xdr:cNvSpPr/>
      </xdr:nvSpPr>
      <xdr:spPr>
        <a:xfrm>
          <a:off x="18605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7" name="テキスト ボックス 826">
          <a:extLst>
            <a:ext uri="{FF2B5EF4-FFF2-40B4-BE49-F238E27FC236}">
              <a16:creationId xmlns:a16="http://schemas.microsoft.com/office/drawing/2014/main" id="{5391F7B1-1AA8-46F1-9776-45E6C19C029F}"/>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8" name="テキスト ボックス 827">
          <a:extLst>
            <a:ext uri="{FF2B5EF4-FFF2-40B4-BE49-F238E27FC236}">
              <a16:creationId xmlns:a16="http://schemas.microsoft.com/office/drawing/2014/main" id="{7094FDA7-56BA-4E43-AF44-E6A4D74E943B}"/>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9" name="テキスト ボックス 828">
          <a:extLst>
            <a:ext uri="{FF2B5EF4-FFF2-40B4-BE49-F238E27FC236}">
              <a16:creationId xmlns:a16="http://schemas.microsoft.com/office/drawing/2014/main" id="{885CEB0F-9CCD-44B0-8C44-18A9E3856865}"/>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30" name="テキスト ボックス 829">
          <a:extLst>
            <a:ext uri="{FF2B5EF4-FFF2-40B4-BE49-F238E27FC236}">
              <a16:creationId xmlns:a16="http://schemas.microsoft.com/office/drawing/2014/main" id="{86AFD78A-C5D9-484B-95C6-4007D4CF5912}"/>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31" name="テキスト ボックス 830">
          <a:extLst>
            <a:ext uri="{FF2B5EF4-FFF2-40B4-BE49-F238E27FC236}">
              <a16:creationId xmlns:a16="http://schemas.microsoft.com/office/drawing/2014/main" id="{AE6CE281-4CB3-41FB-A19A-BD43C48FB8BE}"/>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166914</xdr:rowOff>
    </xdr:from>
    <xdr:to>
      <xdr:col>116</xdr:col>
      <xdr:colOff>114300</xdr:colOff>
      <xdr:row>81</xdr:row>
      <xdr:rowOff>97064</xdr:rowOff>
    </xdr:to>
    <xdr:sp macro="" textlink="">
      <xdr:nvSpPr>
        <xdr:cNvPr id="832" name="楕円 831">
          <a:extLst>
            <a:ext uri="{FF2B5EF4-FFF2-40B4-BE49-F238E27FC236}">
              <a16:creationId xmlns:a16="http://schemas.microsoft.com/office/drawing/2014/main" id="{D2EA1C8F-2FE7-4413-A32A-79E1BE04F87B}"/>
            </a:ext>
          </a:extLst>
        </xdr:cNvPr>
        <xdr:cNvSpPr/>
      </xdr:nvSpPr>
      <xdr:spPr>
        <a:xfrm>
          <a:off x="22110700" y="1388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18341</xdr:rowOff>
    </xdr:from>
    <xdr:ext cx="469744" cy="259045"/>
    <xdr:sp macro="" textlink="">
      <xdr:nvSpPr>
        <xdr:cNvPr id="833" name="【消防施設】&#10;一人当たり面積該当値テキスト">
          <a:extLst>
            <a:ext uri="{FF2B5EF4-FFF2-40B4-BE49-F238E27FC236}">
              <a16:creationId xmlns:a16="http://schemas.microsoft.com/office/drawing/2014/main" id="{E326AFC9-2614-45B3-B6AF-F29D0A3372CB}"/>
            </a:ext>
          </a:extLst>
        </xdr:cNvPr>
        <xdr:cNvSpPr txBox="1"/>
      </xdr:nvSpPr>
      <xdr:spPr>
        <a:xfrm>
          <a:off x="22199600" y="13734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166914</xdr:rowOff>
    </xdr:from>
    <xdr:to>
      <xdr:col>112</xdr:col>
      <xdr:colOff>38100</xdr:colOff>
      <xdr:row>81</xdr:row>
      <xdr:rowOff>97064</xdr:rowOff>
    </xdr:to>
    <xdr:sp macro="" textlink="">
      <xdr:nvSpPr>
        <xdr:cNvPr id="834" name="楕円 833">
          <a:extLst>
            <a:ext uri="{FF2B5EF4-FFF2-40B4-BE49-F238E27FC236}">
              <a16:creationId xmlns:a16="http://schemas.microsoft.com/office/drawing/2014/main" id="{1BCA3260-4B8E-4A55-9DE1-2C92C6EE7629}"/>
            </a:ext>
          </a:extLst>
        </xdr:cNvPr>
        <xdr:cNvSpPr/>
      </xdr:nvSpPr>
      <xdr:spPr>
        <a:xfrm>
          <a:off x="21272500" y="1388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46264</xdr:rowOff>
    </xdr:from>
    <xdr:to>
      <xdr:col>116</xdr:col>
      <xdr:colOff>63500</xdr:colOff>
      <xdr:row>81</xdr:row>
      <xdr:rowOff>46264</xdr:rowOff>
    </xdr:to>
    <xdr:cxnSp macro="">
      <xdr:nvCxnSpPr>
        <xdr:cNvPr id="835" name="直線コネクタ 834">
          <a:extLst>
            <a:ext uri="{FF2B5EF4-FFF2-40B4-BE49-F238E27FC236}">
              <a16:creationId xmlns:a16="http://schemas.microsoft.com/office/drawing/2014/main" id="{31C835A2-D6A8-4CF2-9D7D-1A75CEB6EB5B}"/>
            </a:ext>
          </a:extLst>
        </xdr:cNvPr>
        <xdr:cNvCxnSpPr/>
      </xdr:nvCxnSpPr>
      <xdr:spPr>
        <a:xfrm>
          <a:off x="21323300" y="139337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28121</xdr:rowOff>
    </xdr:from>
    <xdr:to>
      <xdr:col>107</xdr:col>
      <xdr:colOff>101600</xdr:colOff>
      <xdr:row>81</xdr:row>
      <xdr:rowOff>129721</xdr:rowOff>
    </xdr:to>
    <xdr:sp macro="" textlink="">
      <xdr:nvSpPr>
        <xdr:cNvPr id="836" name="楕円 835">
          <a:extLst>
            <a:ext uri="{FF2B5EF4-FFF2-40B4-BE49-F238E27FC236}">
              <a16:creationId xmlns:a16="http://schemas.microsoft.com/office/drawing/2014/main" id="{49DEA4F8-28F7-4C89-90B8-E365C80BF147}"/>
            </a:ext>
          </a:extLst>
        </xdr:cNvPr>
        <xdr:cNvSpPr/>
      </xdr:nvSpPr>
      <xdr:spPr>
        <a:xfrm>
          <a:off x="20383500" y="1391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46264</xdr:rowOff>
    </xdr:from>
    <xdr:to>
      <xdr:col>111</xdr:col>
      <xdr:colOff>177800</xdr:colOff>
      <xdr:row>81</xdr:row>
      <xdr:rowOff>78921</xdr:rowOff>
    </xdr:to>
    <xdr:cxnSp macro="">
      <xdr:nvCxnSpPr>
        <xdr:cNvPr id="837" name="直線コネクタ 836">
          <a:extLst>
            <a:ext uri="{FF2B5EF4-FFF2-40B4-BE49-F238E27FC236}">
              <a16:creationId xmlns:a16="http://schemas.microsoft.com/office/drawing/2014/main" id="{AC63EDD9-99D7-490A-81EA-A662148F8282}"/>
            </a:ext>
          </a:extLst>
        </xdr:cNvPr>
        <xdr:cNvCxnSpPr/>
      </xdr:nvCxnSpPr>
      <xdr:spPr>
        <a:xfrm flipV="1">
          <a:off x="20434300" y="139337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101600</xdr:rowOff>
    </xdr:from>
    <xdr:to>
      <xdr:col>102</xdr:col>
      <xdr:colOff>165100</xdr:colOff>
      <xdr:row>81</xdr:row>
      <xdr:rowOff>31750</xdr:rowOff>
    </xdr:to>
    <xdr:sp macro="" textlink="">
      <xdr:nvSpPr>
        <xdr:cNvPr id="838" name="楕円 837">
          <a:extLst>
            <a:ext uri="{FF2B5EF4-FFF2-40B4-BE49-F238E27FC236}">
              <a16:creationId xmlns:a16="http://schemas.microsoft.com/office/drawing/2014/main" id="{F721F153-B7D1-46CB-A292-F83FCC148261}"/>
            </a:ext>
          </a:extLst>
        </xdr:cNvPr>
        <xdr:cNvSpPr/>
      </xdr:nvSpPr>
      <xdr:spPr>
        <a:xfrm>
          <a:off x="19494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152400</xdr:rowOff>
    </xdr:from>
    <xdr:to>
      <xdr:col>107</xdr:col>
      <xdr:colOff>50800</xdr:colOff>
      <xdr:row>81</xdr:row>
      <xdr:rowOff>78921</xdr:rowOff>
    </xdr:to>
    <xdr:cxnSp macro="">
      <xdr:nvCxnSpPr>
        <xdr:cNvPr id="839" name="直線コネクタ 838">
          <a:extLst>
            <a:ext uri="{FF2B5EF4-FFF2-40B4-BE49-F238E27FC236}">
              <a16:creationId xmlns:a16="http://schemas.microsoft.com/office/drawing/2014/main" id="{EC3BAC6A-C251-43FA-A189-29B397F5922F}"/>
            </a:ext>
          </a:extLst>
        </xdr:cNvPr>
        <xdr:cNvCxnSpPr/>
      </xdr:nvCxnSpPr>
      <xdr:spPr>
        <a:xfrm>
          <a:off x="19545300" y="13868400"/>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28121</xdr:rowOff>
    </xdr:from>
    <xdr:to>
      <xdr:col>98</xdr:col>
      <xdr:colOff>38100</xdr:colOff>
      <xdr:row>81</xdr:row>
      <xdr:rowOff>129721</xdr:rowOff>
    </xdr:to>
    <xdr:sp macro="" textlink="">
      <xdr:nvSpPr>
        <xdr:cNvPr id="840" name="楕円 839">
          <a:extLst>
            <a:ext uri="{FF2B5EF4-FFF2-40B4-BE49-F238E27FC236}">
              <a16:creationId xmlns:a16="http://schemas.microsoft.com/office/drawing/2014/main" id="{5C53723E-3338-45CA-ADE7-8F928230436B}"/>
            </a:ext>
          </a:extLst>
        </xdr:cNvPr>
        <xdr:cNvSpPr/>
      </xdr:nvSpPr>
      <xdr:spPr>
        <a:xfrm>
          <a:off x="18605500" y="1391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152400</xdr:rowOff>
    </xdr:from>
    <xdr:to>
      <xdr:col>102</xdr:col>
      <xdr:colOff>114300</xdr:colOff>
      <xdr:row>81</xdr:row>
      <xdr:rowOff>78921</xdr:rowOff>
    </xdr:to>
    <xdr:cxnSp macro="">
      <xdr:nvCxnSpPr>
        <xdr:cNvPr id="841" name="直線コネクタ 840">
          <a:extLst>
            <a:ext uri="{FF2B5EF4-FFF2-40B4-BE49-F238E27FC236}">
              <a16:creationId xmlns:a16="http://schemas.microsoft.com/office/drawing/2014/main" id="{DB099851-9E53-45CC-8EE8-2E9E18ECF983}"/>
            </a:ext>
          </a:extLst>
        </xdr:cNvPr>
        <xdr:cNvCxnSpPr/>
      </xdr:nvCxnSpPr>
      <xdr:spPr>
        <a:xfrm flipV="1">
          <a:off x="18656300" y="13868400"/>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6548</xdr:rowOff>
    </xdr:from>
    <xdr:ext cx="469744" cy="259045"/>
    <xdr:sp macro="" textlink="">
      <xdr:nvSpPr>
        <xdr:cNvPr id="842" name="n_1aveValue【消防施設】&#10;一人当たり面積">
          <a:extLst>
            <a:ext uri="{FF2B5EF4-FFF2-40B4-BE49-F238E27FC236}">
              <a16:creationId xmlns:a16="http://schemas.microsoft.com/office/drawing/2014/main" id="{7B8453D1-D2D5-4FD4-A5EB-179AACFE4E06}"/>
            </a:ext>
          </a:extLst>
        </xdr:cNvPr>
        <xdr:cNvSpPr txBox="1"/>
      </xdr:nvSpPr>
      <xdr:spPr>
        <a:xfrm>
          <a:off x="21075727" y="14236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6548</xdr:rowOff>
    </xdr:from>
    <xdr:ext cx="469744" cy="259045"/>
    <xdr:sp macro="" textlink="">
      <xdr:nvSpPr>
        <xdr:cNvPr id="843" name="n_2aveValue【消防施設】&#10;一人当たり面積">
          <a:extLst>
            <a:ext uri="{FF2B5EF4-FFF2-40B4-BE49-F238E27FC236}">
              <a16:creationId xmlns:a16="http://schemas.microsoft.com/office/drawing/2014/main" id="{6A8B7CFC-3B7A-4B8F-89AD-B9E5DA1FF79C}"/>
            </a:ext>
          </a:extLst>
        </xdr:cNvPr>
        <xdr:cNvSpPr txBox="1"/>
      </xdr:nvSpPr>
      <xdr:spPr>
        <a:xfrm>
          <a:off x="20199427" y="14236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6548</xdr:rowOff>
    </xdr:from>
    <xdr:ext cx="469744" cy="259045"/>
    <xdr:sp macro="" textlink="">
      <xdr:nvSpPr>
        <xdr:cNvPr id="844" name="n_3aveValue【消防施設】&#10;一人当たり面積">
          <a:extLst>
            <a:ext uri="{FF2B5EF4-FFF2-40B4-BE49-F238E27FC236}">
              <a16:creationId xmlns:a16="http://schemas.microsoft.com/office/drawing/2014/main" id="{77BCAAE7-713F-433E-B642-0ABEFD903366}"/>
            </a:ext>
          </a:extLst>
        </xdr:cNvPr>
        <xdr:cNvSpPr txBox="1"/>
      </xdr:nvSpPr>
      <xdr:spPr>
        <a:xfrm>
          <a:off x="19310427" y="14236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39206</xdr:rowOff>
    </xdr:from>
    <xdr:ext cx="469744" cy="259045"/>
    <xdr:sp macro="" textlink="">
      <xdr:nvSpPr>
        <xdr:cNvPr id="845" name="n_4aveValue【消防施設】&#10;一人当たり面積">
          <a:extLst>
            <a:ext uri="{FF2B5EF4-FFF2-40B4-BE49-F238E27FC236}">
              <a16:creationId xmlns:a16="http://schemas.microsoft.com/office/drawing/2014/main" id="{19F1A169-8C9F-4E8B-8C2E-6B8002F2CFFE}"/>
            </a:ext>
          </a:extLst>
        </xdr:cNvPr>
        <xdr:cNvSpPr txBox="1"/>
      </xdr:nvSpPr>
      <xdr:spPr>
        <a:xfrm>
          <a:off x="18421427" y="1426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113591</xdr:rowOff>
    </xdr:from>
    <xdr:ext cx="469744" cy="259045"/>
    <xdr:sp macro="" textlink="">
      <xdr:nvSpPr>
        <xdr:cNvPr id="846" name="n_1mainValue【消防施設】&#10;一人当たり面積">
          <a:extLst>
            <a:ext uri="{FF2B5EF4-FFF2-40B4-BE49-F238E27FC236}">
              <a16:creationId xmlns:a16="http://schemas.microsoft.com/office/drawing/2014/main" id="{C00810BA-2AB6-4074-BC8A-5FB413DAC9C6}"/>
            </a:ext>
          </a:extLst>
        </xdr:cNvPr>
        <xdr:cNvSpPr txBox="1"/>
      </xdr:nvSpPr>
      <xdr:spPr>
        <a:xfrm>
          <a:off x="21075727" y="1365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146248</xdr:rowOff>
    </xdr:from>
    <xdr:ext cx="469744" cy="259045"/>
    <xdr:sp macro="" textlink="">
      <xdr:nvSpPr>
        <xdr:cNvPr id="847" name="n_2mainValue【消防施設】&#10;一人当たり面積">
          <a:extLst>
            <a:ext uri="{FF2B5EF4-FFF2-40B4-BE49-F238E27FC236}">
              <a16:creationId xmlns:a16="http://schemas.microsoft.com/office/drawing/2014/main" id="{86C6775E-E8E8-48E2-983F-359DC1DBCFEF}"/>
            </a:ext>
          </a:extLst>
        </xdr:cNvPr>
        <xdr:cNvSpPr txBox="1"/>
      </xdr:nvSpPr>
      <xdr:spPr>
        <a:xfrm>
          <a:off x="20199427" y="13690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48277</xdr:rowOff>
    </xdr:from>
    <xdr:ext cx="469744" cy="259045"/>
    <xdr:sp macro="" textlink="">
      <xdr:nvSpPr>
        <xdr:cNvPr id="848" name="n_3mainValue【消防施設】&#10;一人当たり面積">
          <a:extLst>
            <a:ext uri="{FF2B5EF4-FFF2-40B4-BE49-F238E27FC236}">
              <a16:creationId xmlns:a16="http://schemas.microsoft.com/office/drawing/2014/main" id="{82D9FF96-4E6A-493A-8685-AB108D60B38D}"/>
            </a:ext>
          </a:extLst>
        </xdr:cNvPr>
        <xdr:cNvSpPr txBox="1"/>
      </xdr:nvSpPr>
      <xdr:spPr>
        <a:xfrm>
          <a:off x="19310427" y="1359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146248</xdr:rowOff>
    </xdr:from>
    <xdr:ext cx="469744" cy="259045"/>
    <xdr:sp macro="" textlink="">
      <xdr:nvSpPr>
        <xdr:cNvPr id="849" name="n_4mainValue【消防施設】&#10;一人当たり面積">
          <a:extLst>
            <a:ext uri="{FF2B5EF4-FFF2-40B4-BE49-F238E27FC236}">
              <a16:creationId xmlns:a16="http://schemas.microsoft.com/office/drawing/2014/main" id="{8B82DB11-9B35-4B95-A328-F0AB58C52C0A}"/>
            </a:ext>
          </a:extLst>
        </xdr:cNvPr>
        <xdr:cNvSpPr txBox="1"/>
      </xdr:nvSpPr>
      <xdr:spPr>
        <a:xfrm>
          <a:off x="18421427" y="13690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50" name="正方形/長方形 849">
          <a:extLst>
            <a:ext uri="{FF2B5EF4-FFF2-40B4-BE49-F238E27FC236}">
              <a16:creationId xmlns:a16="http://schemas.microsoft.com/office/drawing/2014/main" id="{8C0B25F3-D4CC-45D0-BA8D-D56E3167982B}"/>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51" name="正方形/長方形 850">
          <a:extLst>
            <a:ext uri="{FF2B5EF4-FFF2-40B4-BE49-F238E27FC236}">
              <a16:creationId xmlns:a16="http://schemas.microsoft.com/office/drawing/2014/main" id="{F2A5F4CF-09F5-4C4A-9163-0770E16F780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52" name="正方形/長方形 851">
          <a:extLst>
            <a:ext uri="{FF2B5EF4-FFF2-40B4-BE49-F238E27FC236}">
              <a16:creationId xmlns:a16="http://schemas.microsoft.com/office/drawing/2014/main" id="{C7DAA13E-D046-4505-9DC0-9A693EE0EBF5}"/>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53" name="正方形/長方形 852">
          <a:extLst>
            <a:ext uri="{FF2B5EF4-FFF2-40B4-BE49-F238E27FC236}">
              <a16:creationId xmlns:a16="http://schemas.microsoft.com/office/drawing/2014/main" id="{640735F7-97E8-4084-B272-C16CF13D62D1}"/>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54" name="正方形/長方形 853">
          <a:extLst>
            <a:ext uri="{FF2B5EF4-FFF2-40B4-BE49-F238E27FC236}">
              <a16:creationId xmlns:a16="http://schemas.microsoft.com/office/drawing/2014/main" id="{BDF9835F-DC21-4797-85F6-A048FD27A487}"/>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55" name="正方形/長方形 854">
          <a:extLst>
            <a:ext uri="{FF2B5EF4-FFF2-40B4-BE49-F238E27FC236}">
              <a16:creationId xmlns:a16="http://schemas.microsoft.com/office/drawing/2014/main" id="{A348503B-23BB-4A23-950A-FFE2372DF327}"/>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6" name="正方形/長方形 855">
          <a:extLst>
            <a:ext uri="{FF2B5EF4-FFF2-40B4-BE49-F238E27FC236}">
              <a16:creationId xmlns:a16="http://schemas.microsoft.com/office/drawing/2014/main" id="{C318CDCA-1F2F-404B-8352-1D5341EB1053}"/>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7" name="正方形/長方形 856">
          <a:extLst>
            <a:ext uri="{FF2B5EF4-FFF2-40B4-BE49-F238E27FC236}">
              <a16:creationId xmlns:a16="http://schemas.microsoft.com/office/drawing/2014/main" id="{C8AC1B3E-2DE9-42B9-A870-A90FF21CAF48}"/>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8" name="テキスト ボックス 857">
          <a:extLst>
            <a:ext uri="{FF2B5EF4-FFF2-40B4-BE49-F238E27FC236}">
              <a16:creationId xmlns:a16="http://schemas.microsoft.com/office/drawing/2014/main" id="{F5499EA7-F255-4582-BA87-13803B362A5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9" name="直線コネクタ 858">
          <a:extLst>
            <a:ext uri="{FF2B5EF4-FFF2-40B4-BE49-F238E27FC236}">
              <a16:creationId xmlns:a16="http://schemas.microsoft.com/office/drawing/2014/main" id="{E2755F51-6FDF-4F14-9472-801D4F84956D}"/>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860" name="テキスト ボックス 859">
          <a:extLst>
            <a:ext uri="{FF2B5EF4-FFF2-40B4-BE49-F238E27FC236}">
              <a16:creationId xmlns:a16="http://schemas.microsoft.com/office/drawing/2014/main" id="{68E35256-2638-4947-A14C-533219E4B774}"/>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61" name="直線コネクタ 860">
          <a:extLst>
            <a:ext uri="{FF2B5EF4-FFF2-40B4-BE49-F238E27FC236}">
              <a16:creationId xmlns:a16="http://schemas.microsoft.com/office/drawing/2014/main" id="{F96E69DC-308A-4A37-B5EA-35F5BEABD0CD}"/>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862" name="テキスト ボックス 861">
          <a:extLst>
            <a:ext uri="{FF2B5EF4-FFF2-40B4-BE49-F238E27FC236}">
              <a16:creationId xmlns:a16="http://schemas.microsoft.com/office/drawing/2014/main" id="{E5B3FB58-241D-4003-88EB-A55CA7E83D9D}"/>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63" name="直線コネクタ 862">
          <a:extLst>
            <a:ext uri="{FF2B5EF4-FFF2-40B4-BE49-F238E27FC236}">
              <a16:creationId xmlns:a16="http://schemas.microsoft.com/office/drawing/2014/main" id="{B7125537-E6C4-4187-9726-9244CE5A6E12}"/>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64" name="テキスト ボックス 863">
          <a:extLst>
            <a:ext uri="{FF2B5EF4-FFF2-40B4-BE49-F238E27FC236}">
              <a16:creationId xmlns:a16="http://schemas.microsoft.com/office/drawing/2014/main" id="{BDFCE874-88B1-493A-9792-32B624D12C8F}"/>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65" name="直線コネクタ 864">
          <a:extLst>
            <a:ext uri="{FF2B5EF4-FFF2-40B4-BE49-F238E27FC236}">
              <a16:creationId xmlns:a16="http://schemas.microsoft.com/office/drawing/2014/main" id="{5BDC3D0D-5CA4-41C4-93B9-E3800A3DB6E2}"/>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66" name="テキスト ボックス 865">
          <a:extLst>
            <a:ext uri="{FF2B5EF4-FFF2-40B4-BE49-F238E27FC236}">
              <a16:creationId xmlns:a16="http://schemas.microsoft.com/office/drawing/2014/main" id="{886E5885-08D4-431C-92F9-1963EC131D61}"/>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67" name="直線コネクタ 866">
          <a:extLst>
            <a:ext uri="{FF2B5EF4-FFF2-40B4-BE49-F238E27FC236}">
              <a16:creationId xmlns:a16="http://schemas.microsoft.com/office/drawing/2014/main" id="{82E486E9-6BB4-4181-B188-18F43E2D48DB}"/>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68" name="テキスト ボックス 867">
          <a:extLst>
            <a:ext uri="{FF2B5EF4-FFF2-40B4-BE49-F238E27FC236}">
              <a16:creationId xmlns:a16="http://schemas.microsoft.com/office/drawing/2014/main" id="{F9BF5FCE-EDFD-4437-B1C5-326CA86DE7AB}"/>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69" name="直線コネクタ 868">
          <a:extLst>
            <a:ext uri="{FF2B5EF4-FFF2-40B4-BE49-F238E27FC236}">
              <a16:creationId xmlns:a16="http://schemas.microsoft.com/office/drawing/2014/main" id="{1421BA25-A5C8-4D8D-850E-8988E26F0D34}"/>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70" name="テキスト ボックス 869">
          <a:extLst>
            <a:ext uri="{FF2B5EF4-FFF2-40B4-BE49-F238E27FC236}">
              <a16:creationId xmlns:a16="http://schemas.microsoft.com/office/drawing/2014/main" id="{F0832BFD-9EC2-418E-BD04-41D7D7E5A784}"/>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71" name="直線コネクタ 870">
          <a:extLst>
            <a:ext uri="{FF2B5EF4-FFF2-40B4-BE49-F238E27FC236}">
              <a16:creationId xmlns:a16="http://schemas.microsoft.com/office/drawing/2014/main" id="{2C8AFF73-568B-4EFC-B5A8-F0DB059E3C9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72" name="テキスト ボックス 871">
          <a:extLst>
            <a:ext uri="{FF2B5EF4-FFF2-40B4-BE49-F238E27FC236}">
              <a16:creationId xmlns:a16="http://schemas.microsoft.com/office/drawing/2014/main" id="{08710573-7552-40D8-A35E-2AB267AF2012}"/>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73" name="【庁舎】&#10;有形固定資産減価償却率グラフ枠">
          <a:extLst>
            <a:ext uri="{FF2B5EF4-FFF2-40B4-BE49-F238E27FC236}">
              <a16:creationId xmlns:a16="http://schemas.microsoft.com/office/drawing/2014/main" id="{BA6F932E-B53C-443B-8FEF-A59701C7F1F1}"/>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137161</xdr:rowOff>
    </xdr:from>
    <xdr:to>
      <xdr:col>85</xdr:col>
      <xdr:colOff>126364</xdr:colOff>
      <xdr:row>108</xdr:row>
      <xdr:rowOff>156211</xdr:rowOff>
    </xdr:to>
    <xdr:cxnSp macro="">
      <xdr:nvCxnSpPr>
        <xdr:cNvPr id="874" name="直線コネクタ 873">
          <a:extLst>
            <a:ext uri="{FF2B5EF4-FFF2-40B4-BE49-F238E27FC236}">
              <a16:creationId xmlns:a16="http://schemas.microsoft.com/office/drawing/2014/main" id="{7C2D914A-9C5D-47AA-9E9F-5AF37E106790}"/>
            </a:ext>
          </a:extLst>
        </xdr:cNvPr>
        <xdr:cNvCxnSpPr/>
      </xdr:nvCxnSpPr>
      <xdr:spPr>
        <a:xfrm flipV="1">
          <a:off x="16318864" y="17282161"/>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160038</xdr:rowOff>
    </xdr:from>
    <xdr:ext cx="405111" cy="259045"/>
    <xdr:sp macro="" textlink="">
      <xdr:nvSpPr>
        <xdr:cNvPr id="875" name="【庁舎】&#10;有形固定資産減価償却率最小値テキスト">
          <a:extLst>
            <a:ext uri="{FF2B5EF4-FFF2-40B4-BE49-F238E27FC236}">
              <a16:creationId xmlns:a16="http://schemas.microsoft.com/office/drawing/2014/main" id="{9B217462-AE11-423D-9393-FAF185137BE3}"/>
            </a:ext>
          </a:extLst>
        </xdr:cNvPr>
        <xdr:cNvSpPr txBox="1"/>
      </xdr:nvSpPr>
      <xdr:spPr>
        <a:xfrm>
          <a:off x="16357600" y="1867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156211</xdr:rowOff>
    </xdr:from>
    <xdr:to>
      <xdr:col>86</xdr:col>
      <xdr:colOff>25400</xdr:colOff>
      <xdr:row>108</xdr:row>
      <xdr:rowOff>156211</xdr:rowOff>
    </xdr:to>
    <xdr:cxnSp macro="">
      <xdr:nvCxnSpPr>
        <xdr:cNvPr id="876" name="直線コネクタ 875">
          <a:extLst>
            <a:ext uri="{FF2B5EF4-FFF2-40B4-BE49-F238E27FC236}">
              <a16:creationId xmlns:a16="http://schemas.microsoft.com/office/drawing/2014/main" id="{A7F089EF-BA89-42CC-B786-0DA0E932D3AC}"/>
            </a:ext>
          </a:extLst>
        </xdr:cNvPr>
        <xdr:cNvCxnSpPr/>
      </xdr:nvCxnSpPr>
      <xdr:spPr>
        <a:xfrm>
          <a:off x="16230600" y="186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83838</xdr:rowOff>
    </xdr:from>
    <xdr:ext cx="405111" cy="259045"/>
    <xdr:sp macro="" textlink="">
      <xdr:nvSpPr>
        <xdr:cNvPr id="877" name="【庁舎】&#10;有形固定資産減価償却率最大値テキスト">
          <a:extLst>
            <a:ext uri="{FF2B5EF4-FFF2-40B4-BE49-F238E27FC236}">
              <a16:creationId xmlns:a16="http://schemas.microsoft.com/office/drawing/2014/main" id="{57C8726E-72D9-4B37-BC35-F0FE803B5330}"/>
            </a:ext>
          </a:extLst>
        </xdr:cNvPr>
        <xdr:cNvSpPr txBox="1"/>
      </xdr:nvSpPr>
      <xdr:spPr>
        <a:xfrm>
          <a:off x="16357600" y="17057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137161</xdr:rowOff>
    </xdr:from>
    <xdr:to>
      <xdr:col>86</xdr:col>
      <xdr:colOff>25400</xdr:colOff>
      <xdr:row>100</xdr:row>
      <xdr:rowOff>137161</xdr:rowOff>
    </xdr:to>
    <xdr:cxnSp macro="">
      <xdr:nvCxnSpPr>
        <xdr:cNvPr id="878" name="直線コネクタ 877">
          <a:extLst>
            <a:ext uri="{FF2B5EF4-FFF2-40B4-BE49-F238E27FC236}">
              <a16:creationId xmlns:a16="http://schemas.microsoft.com/office/drawing/2014/main" id="{A64CDF04-0569-468C-96D5-613DC5B9A76B}"/>
            </a:ext>
          </a:extLst>
        </xdr:cNvPr>
        <xdr:cNvCxnSpPr/>
      </xdr:nvCxnSpPr>
      <xdr:spPr>
        <a:xfrm>
          <a:off x="16230600" y="17282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143527</xdr:rowOff>
    </xdr:from>
    <xdr:ext cx="405111" cy="259045"/>
    <xdr:sp macro="" textlink="">
      <xdr:nvSpPr>
        <xdr:cNvPr id="879" name="【庁舎】&#10;有形固定資産減価償却率平均値テキスト">
          <a:extLst>
            <a:ext uri="{FF2B5EF4-FFF2-40B4-BE49-F238E27FC236}">
              <a16:creationId xmlns:a16="http://schemas.microsoft.com/office/drawing/2014/main" id="{B8930B5E-E3A6-4430-9E7E-AD818EB79799}"/>
            </a:ext>
          </a:extLst>
        </xdr:cNvPr>
        <xdr:cNvSpPr txBox="1"/>
      </xdr:nvSpPr>
      <xdr:spPr>
        <a:xfrm>
          <a:off x="16357600" y="17802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120650</xdr:rowOff>
    </xdr:from>
    <xdr:to>
      <xdr:col>85</xdr:col>
      <xdr:colOff>177800</xdr:colOff>
      <xdr:row>105</xdr:row>
      <xdr:rowOff>50800</xdr:rowOff>
    </xdr:to>
    <xdr:sp macro="" textlink="">
      <xdr:nvSpPr>
        <xdr:cNvPr id="880" name="フローチャート: 判断 879">
          <a:extLst>
            <a:ext uri="{FF2B5EF4-FFF2-40B4-BE49-F238E27FC236}">
              <a16:creationId xmlns:a16="http://schemas.microsoft.com/office/drawing/2014/main" id="{C1ED5523-5B6B-4CA8-ABD3-33596E3B252A}"/>
            </a:ext>
          </a:extLst>
        </xdr:cNvPr>
        <xdr:cNvSpPr/>
      </xdr:nvSpPr>
      <xdr:spPr>
        <a:xfrm>
          <a:off x="162687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143511</xdr:rowOff>
    </xdr:from>
    <xdr:to>
      <xdr:col>81</xdr:col>
      <xdr:colOff>101600</xdr:colOff>
      <xdr:row>105</xdr:row>
      <xdr:rowOff>73661</xdr:rowOff>
    </xdr:to>
    <xdr:sp macro="" textlink="">
      <xdr:nvSpPr>
        <xdr:cNvPr id="881" name="フローチャート: 判断 880">
          <a:extLst>
            <a:ext uri="{FF2B5EF4-FFF2-40B4-BE49-F238E27FC236}">
              <a16:creationId xmlns:a16="http://schemas.microsoft.com/office/drawing/2014/main" id="{F0666E25-CF23-4413-A52F-90506141495E}"/>
            </a:ext>
          </a:extLst>
        </xdr:cNvPr>
        <xdr:cNvSpPr/>
      </xdr:nvSpPr>
      <xdr:spPr>
        <a:xfrm>
          <a:off x="154305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143511</xdr:rowOff>
    </xdr:from>
    <xdr:to>
      <xdr:col>76</xdr:col>
      <xdr:colOff>165100</xdr:colOff>
      <xdr:row>105</xdr:row>
      <xdr:rowOff>73661</xdr:rowOff>
    </xdr:to>
    <xdr:sp macro="" textlink="">
      <xdr:nvSpPr>
        <xdr:cNvPr id="882" name="フローチャート: 判断 881">
          <a:extLst>
            <a:ext uri="{FF2B5EF4-FFF2-40B4-BE49-F238E27FC236}">
              <a16:creationId xmlns:a16="http://schemas.microsoft.com/office/drawing/2014/main" id="{45F033D5-5D34-47C2-93BB-AC7D884260CF}"/>
            </a:ext>
          </a:extLst>
        </xdr:cNvPr>
        <xdr:cNvSpPr/>
      </xdr:nvSpPr>
      <xdr:spPr>
        <a:xfrm>
          <a:off x="145415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36830</xdr:rowOff>
    </xdr:from>
    <xdr:to>
      <xdr:col>72</xdr:col>
      <xdr:colOff>38100</xdr:colOff>
      <xdr:row>105</xdr:row>
      <xdr:rowOff>138430</xdr:rowOff>
    </xdr:to>
    <xdr:sp macro="" textlink="">
      <xdr:nvSpPr>
        <xdr:cNvPr id="883" name="フローチャート: 判断 882">
          <a:extLst>
            <a:ext uri="{FF2B5EF4-FFF2-40B4-BE49-F238E27FC236}">
              <a16:creationId xmlns:a16="http://schemas.microsoft.com/office/drawing/2014/main" id="{943573BB-F60E-4AE6-BA4A-B714AB95B654}"/>
            </a:ext>
          </a:extLst>
        </xdr:cNvPr>
        <xdr:cNvSpPr/>
      </xdr:nvSpPr>
      <xdr:spPr>
        <a:xfrm>
          <a:off x="13652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71120</xdr:rowOff>
    </xdr:from>
    <xdr:to>
      <xdr:col>67</xdr:col>
      <xdr:colOff>101600</xdr:colOff>
      <xdr:row>106</xdr:row>
      <xdr:rowOff>1270</xdr:rowOff>
    </xdr:to>
    <xdr:sp macro="" textlink="">
      <xdr:nvSpPr>
        <xdr:cNvPr id="884" name="フローチャート: 判断 883">
          <a:extLst>
            <a:ext uri="{FF2B5EF4-FFF2-40B4-BE49-F238E27FC236}">
              <a16:creationId xmlns:a16="http://schemas.microsoft.com/office/drawing/2014/main" id="{ACFE2A89-BD77-4B6E-8023-BB85E6403FAE}"/>
            </a:ext>
          </a:extLst>
        </xdr:cNvPr>
        <xdr:cNvSpPr/>
      </xdr:nvSpPr>
      <xdr:spPr>
        <a:xfrm>
          <a:off x="12763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85" name="テキスト ボックス 884">
          <a:extLst>
            <a:ext uri="{FF2B5EF4-FFF2-40B4-BE49-F238E27FC236}">
              <a16:creationId xmlns:a16="http://schemas.microsoft.com/office/drawing/2014/main" id="{7E6AB3AD-A922-4322-BCFB-A302C1E0159C}"/>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6" name="テキスト ボックス 885">
          <a:extLst>
            <a:ext uri="{FF2B5EF4-FFF2-40B4-BE49-F238E27FC236}">
              <a16:creationId xmlns:a16="http://schemas.microsoft.com/office/drawing/2014/main" id="{39EE5198-F8D3-4E79-8049-9D951AE1E214}"/>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7" name="テキスト ボックス 886">
          <a:extLst>
            <a:ext uri="{FF2B5EF4-FFF2-40B4-BE49-F238E27FC236}">
              <a16:creationId xmlns:a16="http://schemas.microsoft.com/office/drawing/2014/main" id="{0B0189C5-5A8A-4D94-805C-CB5098FCED1C}"/>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8" name="テキスト ボックス 887">
          <a:extLst>
            <a:ext uri="{FF2B5EF4-FFF2-40B4-BE49-F238E27FC236}">
              <a16:creationId xmlns:a16="http://schemas.microsoft.com/office/drawing/2014/main" id="{0B6E58D5-7C90-4724-A075-669FAC499EA4}"/>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9" name="テキスト ボックス 888">
          <a:extLst>
            <a:ext uri="{FF2B5EF4-FFF2-40B4-BE49-F238E27FC236}">
              <a16:creationId xmlns:a16="http://schemas.microsoft.com/office/drawing/2014/main" id="{62E0CEB0-6DC3-4569-AA67-8E098ABA5677}"/>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33020</xdr:rowOff>
    </xdr:from>
    <xdr:to>
      <xdr:col>85</xdr:col>
      <xdr:colOff>177800</xdr:colOff>
      <xdr:row>107</xdr:row>
      <xdr:rowOff>134620</xdr:rowOff>
    </xdr:to>
    <xdr:sp macro="" textlink="">
      <xdr:nvSpPr>
        <xdr:cNvPr id="890" name="楕円 889">
          <a:extLst>
            <a:ext uri="{FF2B5EF4-FFF2-40B4-BE49-F238E27FC236}">
              <a16:creationId xmlns:a16="http://schemas.microsoft.com/office/drawing/2014/main" id="{7BD055AA-9FA0-4CB1-B35C-AEFCB8E151F4}"/>
            </a:ext>
          </a:extLst>
        </xdr:cNvPr>
        <xdr:cNvSpPr/>
      </xdr:nvSpPr>
      <xdr:spPr>
        <a:xfrm>
          <a:off x="16268700" y="1837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11447</xdr:rowOff>
    </xdr:from>
    <xdr:ext cx="405111" cy="259045"/>
    <xdr:sp macro="" textlink="">
      <xdr:nvSpPr>
        <xdr:cNvPr id="891" name="【庁舎】&#10;有形固定資産減価償却率該当値テキスト">
          <a:extLst>
            <a:ext uri="{FF2B5EF4-FFF2-40B4-BE49-F238E27FC236}">
              <a16:creationId xmlns:a16="http://schemas.microsoft.com/office/drawing/2014/main" id="{3B1BA44E-D2D2-480C-A6AA-0FC252ED28A3}"/>
            </a:ext>
          </a:extLst>
        </xdr:cNvPr>
        <xdr:cNvSpPr txBox="1"/>
      </xdr:nvSpPr>
      <xdr:spPr>
        <a:xfrm>
          <a:off x="16357600" y="1835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151130</xdr:rowOff>
    </xdr:from>
    <xdr:to>
      <xdr:col>81</xdr:col>
      <xdr:colOff>101600</xdr:colOff>
      <xdr:row>107</xdr:row>
      <xdr:rowOff>81280</xdr:rowOff>
    </xdr:to>
    <xdr:sp macro="" textlink="">
      <xdr:nvSpPr>
        <xdr:cNvPr id="892" name="楕円 891">
          <a:extLst>
            <a:ext uri="{FF2B5EF4-FFF2-40B4-BE49-F238E27FC236}">
              <a16:creationId xmlns:a16="http://schemas.microsoft.com/office/drawing/2014/main" id="{5B39B27B-E013-4A79-BE65-77701D221270}"/>
            </a:ext>
          </a:extLst>
        </xdr:cNvPr>
        <xdr:cNvSpPr/>
      </xdr:nvSpPr>
      <xdr:spPr>
        <a:xfrm>
          <a:off x="15430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30480</xdr:rowOff>
    </xdr:from>
    <xdr:to>
      <xdr:col>85</xdr:col>
      <xdr:colOff>127000</xdr:colOff>
      <xdr:row>107</xdr:row>
      <xdr:rowOff>83820</xdr:rowOff>
    </xdr:to>
    <xdr:cxnSp macro="">
      <xdr:nvCxnSpPr>
        <xdr:cNvPr id="893" name="直線コネクタ 892">
          <a:extLst>
            <a:ext uri="{FF2B5EF4-FFF2-40B4-BE49-F238E27FC236}">
              <a16:creationId xmlns:a16="http://schemas.microsoft.com/office/drawing/2014/main" id="{2240BF04-9FDC-4D6E-9D71-D811DCB5C0F7}"/>
            </a:ext>
          </a:extLst>
        </xdr:cNvPr>
        <xdr:cNvCxnSpPr/>
      </xdr:nvCxnSpPr>
      <xdr:spPr>
        <a:xfrm>
          <a:off x="15481300" y="1837563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74930</xdr:rowOff>
    </xdr:from>
    <xdr:to>
      <xdr:col>76</xdr:col>
      <xdr:colOff>165100</xdr:colOff>
      <xdr:row>107</xdr:row>
      <xdr:rowOff>5080</xdr:rowOff>
    </xdr:to>
    <xdr:sp macro="" textlink="">
      <xdr:nvSpPr>
        <xdr:cNvPr id="894" name="楕円 893">
          <a:extLst>
            <a:ext uri="{FF2B5EF4-FFF2-40B4-BE49-F238E27FC236}">
              <a16:creationId xmlns:a16="http://schemas.microsoft.com/office/drawing/2014/main" id="{32C69A43-F9D3-4FFA-85F2-D7FEF833CFDF}"/>
            </a:ext>
          </a:extLst>
        </xdr:cNvPr>
        <xdr:cNvSpPr/>
      </xdr:nvSpPr>
      <xdr:spPr>
        <a:xfrm>
          <a:off x="14541500" y="1824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125730</xdr:rowOff>
    </xdr:from>
    <xdr:to>
      <xdr:col>81</xdr:col>
      <xdr:colOff>50800</xdr:colOff>
      <xdr:row>107</xdr:row>
      <xdr:rowOff>30480</xdr:rowOff>
    </xdr:to>
    <xdr:cxnSp macro="">
      <xdr:nvCxnSpPr>
        <xdr:cNvPr id="895" name="直線コネクタ 894">
          <a:extLst>
            <a:ext uri="{FF2B5EF4-FFF2-40B4-BE49-F238E27FC236}">
              <a16:creationId xmlns:a16="http://schemas.microsoft.com/office/drawing/2014/main" id="{55FA0AFC-D0A3-42A0-9303-901090D9AC1F}"/>
            </a:ext>
          </a:extLst>
        </xdr:cNvPr>
        <xdr:cNvCxnSpPr/>
      </xdr:nvCxnSpPr>
      <xdr:spPr>
        <a:xfrm>
          <a:off x="14592300" y="1829943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17780</xdr:rowOff>
    </xdr:from>
    <xdr:to>
      <xdr:col>72</xdr:col>
      <xdr:colOff>38100</xdr:colOff>
      <xdr:row>106</xdr:row>
      <xdr:rowOff>119380</xdr:rowOff>
    </xdr:to>
    <xdr:sp macro="" textlink="">
      <xdr:nvSpPr>
        <xdr:cNvPr id="896" name="楕円 895">
          <a:extLst>
            <a:ext uri="{FF2B5EF4-FFF2-40B4-BE49-F238E27FC236}">
              <a16:creationId xmlns:a16="http://schemas.microsoft.com/office/drawing/2014/main" id="{4945DB16-EE36-4BCD-9D5F-196F72B92557}"/>
            </a:ext>
          </a:extLst>
        </xdr:cNvPr>
        <xdr:cNvSpPr/>
      </xdr:nvSpPr>
      <xdr:spPr>
        <a:xfrm>
          <a:off x="13652500" y="1819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68580</xdr:rowOff>
    </xdr:from>
    <xdr:to>
      <xdr:col>76</xdr:col>
      <xdr:colOff>114300</xdr:colOff>
      <xdr:row>106</xdr:row>
      <xdr:rowOff>125730</xdr:rowOff>
    </xdr:to>
    <xdr:cxnSp macro="">
      <xdr:nvCxnSpPr>
        <xdr:cNvPr id="897" name="直線コネクタ 896">
          <a:extLst>
            <a:ext uri="{FF2B5EF4-FFF2-40B4-BE49-F238E27FC236}">
              <a16:creationId xmlns:a16="http://schemas.microsoft.com/office/drawing/2014/main" id="{E947D762-6E6C-4F4B-BFB4-462E1AA5EC56}"/>
            </a:ext>
          </a:extLst>
        </xdr:cNvPr>
        <xdr:cNvCxnSpPr/>
      </xdr:nvCxnSpPr>
      <xdr:spPr>
        <a:xfrm>
          <a:off x="13703300" y="1824228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86361</xdr:rowOff>
    </xdr:from>
    <xdr:to>
      <xdr:col>67</xdr:col>
      <xdr:colOff>101600</xdr:colOff>
      <xdr:row>106</xdr:row>
      <xdr:rowOff>16511</xdr:rowOff>
    </xdr:to>
    <xdr:sp macro="" textlink="">
      <xdr:nvSpPr>
        <xdr:cNvPr id="898" name="楕円 897">
          <a:extLst>
            <a:ext uri="{FF2B5EF4-FFF2-40B4-BE49-F238E27FC236}">
              <a16:creationId xmlns:a16="http://schemas.microsoft.com/office/drawing/2014/main" id="{A96F9EE4-7CCA-4953-B9F2-851325D3290E}"/>
            </a:ext>
          </a:extLst>
        </xdr:cNvPr>
        <xdr:cNvSpPr/>
      </xdr:nvSpPr>
      <xdr:spPr>
        <a:xfrm>
          <a:off x="12763500" y="1808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137161</xdr:rowOff>
    </xdr:from>
    <xdr:to>
      <xdr:col>71</xdr:col>
      <xdr:colOff>177800</xdr:colOff>
      <xdr:row>106</xdr:row>
      <xdr:rowOff>68580</xdr:rowOff>
    </xdr:to>
    <xdr:cxnSp macro="">
      <xdr:nvCxnSpPr>
        <xdr:cNvPr id="899" name="直線コネクタ 898">
          <a:extLst>
            <a:ext uri="{FF2B5EF4-FFF2-40B4-BE49-F238E27FC236}">
              <a16:creationId xmlns:a16="http://schemas.microsoft.com/office/drawing/2014/main" id="{7A6B61E8-FDBC-4C64-97BA-5E68953826C8}"/>
            </a:ext>
          </a:extLst>
        </xdr:cNvPr>
        <xdr:cNvCxnSpPr/>
      </xdr:nvCxnSpPr>
      <xdr:spPr>
        <a:xfrm>
          <a:off x="12814300" y="18139411"/>
          <a:ext cx="8890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90188</xdr:rowOff>
    </xdr:from>
    <xdr:ext cx="405111" cy="259045"/>
    <xdr:sp macro="" textlink="">
      <xdr:nvSpPr>
        <xdr:cNvPr id="900" name="n_1aveValue【庁舎】&#10;有形固定資産減価償却率">
          <a:extLst>
            <a:ext uri="{FF2B5EF4-FFF2-40B4-BE49-F238E27FC236}">
              <a16:creationId xmlns:a16="http://schemas.microsoft.com/office/drawing/2014/main" id="{915D187B-9D8B-4AB2-A300-9E7684DA5E97}"/>
            </a:ext>
          </a:extLst>
        </xdr:cNvPr>
        <xdr:cNvSpPr txBox="1"/>
      </xdr:nvSpPr>
      <xdr:spPr>
        <a:xfrm>
          <a:off x="15266044" y="1774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90188</xdr:rowOff>
    </xdr:from>
    <xdr:ext cx="405111" cy="259045"/>
    <xdr:sp macro="" textlink="">
      <xdr:nvSpPr>
        <xdr:cNvPr id="901" name="n_2aveValue【庁舎】&#10;有形固定資産減価償却率">
          <a:extLst>
            <a:ext uri="{FF2B5EF4-FFF2-40B4-BE49-F238E27FC236}">
              <a16:creationId xmlns:a16="http://schemas.microsoft.com/office/drawing/2014/main" id="{1131F9A1-B45F-4A18-8B44-0EBB9B4CFCAB}"/>
            </a:ext>
          </a:extLst>
        </xdr:cNvPr>
        <xdr:cNvSpPr txBox="1"/>
      </xdr:nvSpPr>
      <xdr:spPr>
        <a:xfrm>
          <a:off x="14389744" y="1774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154957</xdr:rowOff>
    </xdr:from>
    <xdr:ext cx="405111" cy="259045"/>
    <xdr:sp macro="" textlink="">
      <xdr:nvSpPr>
        <xdr:cNvPr id="902" name="n_3aveValue【庁舎】&#10;有形固定資産減価償却率">
          <a:extLst>
            <a:ext uri="{FF2B5EF4-FFF2-40B4-BE49-F238E27FC236}">
              <a16:creationId xmlns:a16="http://schemas.microsoft.com/office/drawing/2014/main" id="{82A9D864-A3A1-45BC-8476-9060944BFDD0}"/>
            </a:ext>
          </a:extLst>
        </xdr:cNvPr>
        <xdr:cNvSpPr txBox="1"/>
      </xdr:nvSpPr>
      <xdr:spPr>
        <a:xfrm>
          <a:off x="13500744" y="1781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17797</xdr:rowOff>
    </xdr:from>
    <xdr:ext cx="405111" cy="259045"/>
    <xdr:sp macro="" textlink="">
      <xdr:nvSpPr>
        <xdr:cNvPr id="903" name="n_4aveValue【庁舎】&#10;有形固定資産減価償却率">
          <a:extLst>
            <a:ext uri="{FF2B5EF4-FFF2-40B4-BE49-F238E27FC236}">
              <a16:creationId xmlns:a16="http://schemas.microsoft.com/office/drawing/2014/main" id="{39CDD591-6902-41DC-88F6-9AAFC35EACEC}"/>
            </a:ext>
          </a:extLst>
        </xdr:cNvPr>
        <xdr:cNvSpPr txBox="1"/>
      </xdr:nvSpPr>
      <xdr:spPr>
        <a:xfrm>
          <a:off x="12611744" y="1784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72407</xdr:rowOff>
    </xdr:from>
    <xdr:ext cx="405111" cy="259045"/>
    <xdr:sp macro="" textlink="">
      <xdr:nvSpPr>
        <xdr:cNvPr id="904" name="n_1mainValue【庁舎】&#10;有形固定資産減価償却率">
          <a:extLst>
            <a:ext uri="{FF2B5EF4-FFF2-40B4-BE49-F238E27FC236}">
              <a16:creationId xmlns:a16="http://schemas.microsoft.com/office/drawing/2014/main" id="{62E2AE23-52CC-4332-824D-5227D679B0D4}"/>
            </a:ext>
          </a:extLst>
        </xdr:cNvPr>
        <xdr:cNvSpPr txBox="1"/>
      </xdr:nvSpPr>
      <xdr:spPr>
        <a:xfrm>
          <a:off x="15266044" y="184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167657</xdr:rowOff>
    </xdr:from>
    <xdr:ext cx="405111" cy="259045"/>
    <xdr:sp macro="" textlink="">
      <xdr:nvSpPr>
        <xdr:cNvPr id="905" name="n_2mainValue【庁舎】&#10;有形固定資産減価償却率">
          <a:extLst>
            <a:ext uri="{FF2B5EF4-FFF2-40B4-BE49-F238E27FC236}">
              <a16:creationId xmlns:a16="http://schemas.microsoft.com/office/drawing/2014/main" id="{F8549B79-EDB1-4651-A821-14298DFE1917}"/>
            </a:ext>
          </a:extLst>
        </xdr:cNvPr>
        <xdr:cNvSpPr txBox="1"/>
      </xdr:nvSpPr>
      <xdr:spPr>
        <a:xfrm>
          <a:off x="14389744" y="1834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110507</xdr:rowOff>
    </xdr:from>
    <xdr:ext cx="405111" cy="259045"/>
    <xdr:sp macro="" textlink="">
      <xdr:nvSpPr>
        <xdr:cNvPr id="906" name="n_3mainValue【庁舎】&#10;有形固定資産減価償却率">
          <a:extLst>
            <a:ext uri="{FF2B5EF4-FFF2-40B4-BE49-F238E27FC236}">
              <a16:creationId xmlns:a16="http://schemas.microsoft.com/office/drawing/2014/main" id="{31A85957-92FD-4264-B1F3-CA5981D125EC}"/>
            </a:ext>
          </a:extLst>
        </xdr:cNvPr>
        <xdr:cNvSpPr txBox="1"/>
      </xdr:nvSpPr>
      <xdr:spPr>
        <a:xfrm>
          <a:off x="13500744" y="1828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7638</xdr:rowOff>
    </xdr:from>
    <xdr:ext cx="405111" cy="259045"/>
    <xdr:sp macro="" textlink="">
      <xdr:nvSpPr>
        <xdr:cNvPr id="907" name="n_4mainValue【庁舎】&#10;有形固定資産減価償却率">
          <a:extLst>
            <a:ext uri="{FF2B5EF4-FFF2-40B4-BE49-F238E27FC236}">
              <a16:creationId xmlns:a16="http://schemas.microsoft.com/office/drawing/2014/main" id="{5572C1AE-372B-467C-A8EF-C6BB930BB13A}"/>
            </a:ext>
          </a:extLst>
        </xdr:cNvPr>
        <xdr:cNvSpPr txBox="1"/>
      </xdr:nvSpPr>
      <xdr:spPr>
        <a:xfrm>
          <a:off x="12611744" y="1818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8" name="正方形/長方形 907">
          <a:extLst>
            <a:ext uri="{FF2B5EF4-FFF2-40B4-BE49-F238E27FC236}">
              <a16:creationId xmlns:a16="http://schemas.microsoft.com/office/drawing/2014/main" id="{68ADE95A-A254-4E98-A877-71F46788DB2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9" name="正方形/長方形 908">
          <a:extLst>
            <a:ext uri="{FF2B5EF4-FFF2-40B4-BE49-F238E27FC236}">
              <a16:creationId xmlns:a16="http://schemas.microsoft.com/office/drawing/2014/main" id="{B064C581-51BF-41E2-ABAE-AA354FD2BBCC}"/>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10" name="正方形/長方形 909">
          <a:extLst>
            <a:ext uri="{FF2B5EF4-FFF2-40B4-BE49-F238E27FC236}">
              <a16:creationId xmlns:a16="http://schemas.microsoft.com/office/drawing/2014/main" id="{5923BBC6-9EEE-4B90-9AFA-B3E9C699F283}"/>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11" name="正方形/長方形 910">
          <a:extLst>
            <a:ext uri="{FF2B5EF4-FFF2-40B4-BE49-F238E27FC236}">
              <a16:creationId xmlns:a16="http://schemas.microsoft.com/office/drawing/2014/main" id="{1B4BBE17-AA87-4038-B694-456ED979C14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12" name="正方形/長方形 911">
          <a:extLst>
            <a:ext uri="{FF2B5EF4-FFF2-40B4-BE49-F238E27FC236}">
              <a16:creationId xmlns:a16="http://schemas.microsoft.com/office/drawing/2014/main" id="{69725B9A-9250-4F90-ACD8-4B1E1D339B2C}"/>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13" name="正方形/長方形 912">
          <a:extLst>
            <a:ext uri="{FF2B5EF4-FFF2-40B4-BE49-F238E27FC236}">
              <a16:creationId xmlns:a16="http://schemas.microsoft.com/office/drawing/2014/main" id="{0ED7F273-7AD7-495E-A6E3-8BCAC19F4321}"/>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14" name="正方形/長方形 913">
          <a:extLst>
            <a:ext uri="{FF2B5EF4-FFF2-40B4-BE49-F238E27FC236}">
              <a16:creationId xmlns:a16="http://schemas.microsoft.com/office/drawing/2014/main" id="{A686B8F5-9F36-4E93-A649-8E1A67BA882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15" name="正方形/長方形 914">
          <a:extLst>
            <a:ext uri="{FF2B5EF4-FFF2-40B4-BE49-F238E27FC236}">
              <a16:creationId xmlns:a16="http://schemas.microsoft.com/office/drawing/2014/main" id="{78CF1794-1EAE-4FC0-A685-01B9BC61C314}"/>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6" name="テキスト ボックス 915">
          <a:extLst>
            <a:ext uri="{FF2B5EF4-FFF2-40B4-BE49-F238E27FC236}">
              <a16:creationId xmlns:a16="http://schemas.microsoft.com/office/drawing/2014/main" id="{67AB3883-3F3C-488C-ABEC-97A1D5E1196A}"/>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7" name="直線コネクタ 916">
          <a:extLst>
            <a:ext uri="{FF2B5EF4-FFF2-40B4-BE49-F238E27FC236}">
              <a16:creationId xmlns:a16="http://schemas.microsoft.com/office/drawing/2014/main" id="{5A58D9E7-16BE-4492-BBD5-A3F3F49935B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18" name="テキスト ボックス 917">
          <a:extLst>
            <a:ext uri="{FF2B5EF4-FFF2-40B4-BE49-F238E27FC236}">
              <a16:creationId xmlns:a16="http://schemas.microsoft.com/office/drawing/2014/main" id="{D4309A2A-9205-497E-B23A-DF9C929A5C22}"/>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919" name="直線コネクタ 918">
          <a:extLst>
            <a:ext uri="{FF2B5EF4-FFF2-40B4-BE49-F238E27FC236}">
              <a16:creationId xmlns:a16="http://schemas.microsoft.com/office/drawing/2014/main" id="{6586BFD4-612B-4F97-8F15-CCBB62A4FAC3}"/>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20" name="テキスト ボックス 919">
          <a:extLst>
            <a:ext uri="{FF2B5EF4-FFF2-40B4-BE49-F238E27FC236}">
              <a16:creationId xmlns:a16="http://schemas.microsoft.com/office/drawing/2014/main" id="{6AB0985F-02C6-4AFF-9FAD-7FEE24CB812C}"/>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21" name="直線コネクタ 920">
          <a:extLst>
            <a:ext uri="{FF2B5EF4-FFF2-40B4-BE49-F238E27FC236}">
              <a16:creationId xmlns:a16="http://schemas.microsoft.com/office/drawing/2014/main" id="{9DF79D4E-7481-4AA0-B2B2-789FFDE739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22" name="テキスト ボックス 921">
          <a:extLst>
            <a:ext uri="{FF2B5EF4-FFF2-40B4-BE49-F238E27FC236}">
              <a16:creationId xmlns:a16="http://schemas.microsoft.com/office/drawing/2014/main" id="{B8968840-036C-4648-A960-AAEEFA38D9D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23" name="直線コネクタ 922">
          <a:extLst>
            <a:ext uri="{FF2B5EF4-FFF2-40B4-BE49-F238E27FC236}">
              <a16:creationId xmlns:a16="http://schemas.microsoft.com/office/drawing/2014/main" id="{647CAC11-BC93-453A-9DBD-4800F4BD427F}"/>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24" name="テキスト ボックス 923">
          <a:extLst>
            <a:ext uri="{FF2B5EF4-FFF2-40B4-BE49-F238E27FC236}">
              <a16:creationId xmlns:a16="http://schemas.microsoft.com/office/drawing/2014/main" id="{52B0F685-FE41-4A52-8DD2-9881FD99926D}"/>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25" name="直線コネクタ 924">
          <a:extLst>
            <a:ext uri="{FF2B5EF4-FFF2-40B4-BE49-F238E27FC236}">
              <a16:creationId xmlns:a16="http://schemas.microsoft.com/office/drawing/2014/main" id="{02D7247C-8697-417C-90F9-65EB5FD93B49}"/>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26" name="テキスト ボックス 925">
          <a:extLst>
            <a:ext uri="{FF2B5EF4-FFF2-40B4-BE49-F238E27FC236}">
              <a16:creationId xmlns:a16="http://schemas.microsoft.com/office/drawing/2014/main" id="{BA32D21C-2B2B-458A-ABE6-1CFA4746CE9F}"/>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7" name="直線コネクタ 926">
          <a:extLst>
            <a:ext uri="{FF2B5EF4-FFF2-40B4-BE49-F238E27FC236}">
              <a16:creationId xmlns:a16="http://schemas.microsoft.com/office/drawing/2014/main" id="{D95B8410-F0AF-434C-896B-8FD162913973}"/>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8" name="テキスト ボックス 927">
          <a:extLst>
            <a:ext uri="{FF2B5EF4-FFF2-40B4-BE49-F238E27FC236}">
              <a16:creationId xmlns:a16="http://schemas.microsoft.com/office/drawing/2014/main" id="{124E6657-AEE2-4338-8A6A-228839175902}"/>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9" name="【庁舎】&#10;一人当たり面積グラフ枠">
          <a:extLst>
            <a:ext uri="{FF2B5EF4-FFF2-40B4-BE49-F238E27FC236}">
              <a16:creationId xmlns:a16="http://schemas.microsoft.com/office/drawing/2014/main" id="{513E32F7-07E1-4B11-9134-3D495A0C6539}"/>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115063</xdr:rowOff>
    </xdr:from>
    <xdr:to>
      <xdr:col>116</xdr:col>
      <xdr:colOff>62864</xdr:colOff>
      <xdr:row>109</xdr:row>
      <xdr:rowOff>9906</xdr:rowOff>
    </xdr:to>
    <xdr:cxnSp macro="">
      <xdr:nvCxnSpPr>
        <xdr:cNvPr id="930" name="直線コネクタ 929">
          <a:extLst>
            <a:ext uri="{FF2B5EF4-FFF2-40B4-BE49-F238E27FC236}">
              <a16:creationId xmlns:a16="http://schemas.microsoft.com/office/drawing/2014/main" id="{FD0E1D86-EB00-4E87-98DD-E006FFDA3E0E}"/>
            </a:ext>
          </a:extLst>
        </xdr:cNvPr>
        <xdr:cNvCxnSpPr/>
      </xdr:nvCxnSpPr>
      <xdr:spPr>
        <a:xfrm flipV="1">
          <a:off x="22160864" y="17431513"/>
          <a:ext cx="0" cy="1266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13733</xdr:rowOff>
    </xdr:from>
    <xdr:ext cx="469744" cy="259045"/>
    <xdr:sp macro="" textlink="">
      <xdr:nvSpPr>
        <xdr:cNvPr id="931" name="【庁舎】&#10;一人当たり面積最小値テキスト">
          <a:extLst>
            <a:ext uri="{FF2B5EF4-FFF2-40B4-BE49-F238E27FC236}">
              <a16:creationId xmlns:a16="http://schemas.microsoft.com/office/drawing/2014/main" id="{141E7C4F-71A4-4264-8D98-1478302CD77F}"/>
            </a:ext>
          </a:extLst>
        </xdr:cNvPr>
        <xdr:cNvSpPr txBox="1"/>
      </xdr:nvSpPr>
      <xdr:spPr>
        <a:xfrm>
          <a:off x="22199600" y="18701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9906</xdr:rowOff>
    </xdr:from>
    <xdr:to>
      <xdr:col>116</xdr:col>
      <xdr:colOff>152400</xdr:colOff>
      <xdr:row>109</xdr:row>
      <xdr:rowOff>9906</xdr:rowOff>
    </xdr:to>
    <xdr:cxnSp macro="">
      <xdr:nvCxnSpPr>
        <xdr:cNvPr id="932" name="直線コネクタ 931">
          <a:extLst>
            <a:ext uri="{FF2B5EF4-FFF2-40B4-BE49-F238E27FC236}">
              <a16:creationId xmlns:a16="http://schemas.microsoft.com/office/drawing/2014/main" id="{8C0CE7CC-B7DD-436F-94C8-0D4FEA03FEF2}"/>
            </a:ext>
          </a:extLst>
        </xdr:cNvPr>
        <xdr:cNvCxnSpPr/>
      </xdr:nvCxnSpPr>
      <xdr:spPr>
        <a:xfrm>
          <a:off x="22072600" y="1869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61740</xdr:rowOff>
    </xdr:from>
    <xdr:ext cx="469744" cy="259045"/>
    <xdr:sp macro="" textlink="">
      <xdr:nvSpPr>
        <xdr:cNvPr id="933" name="【庁舎】&#10;一人当たり面積最大値テキスト">
          <a:extLst>
            <a:ext uri="{FF2B5EF4-FFF2-40B4-BE49-F238E27FC236}">
              <a16:creationId xmlns:a16="http://schemas.microsoft.com/office/drawing/2014/main" id="{531BAA3B-559C-421C-9AE8-6EC6BD733FBC}"/>
            </a:ext>
          </a:extLst>
        </xdr:cNvPr>
        <xdr:cNvSpPr txBox="1"/>
      </xdr:nvSpPr>
      <xdr:spPr>
        <a:xfrm>
          <a:off x="22199600" y="17206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115063</xdr:rowOff>
    </xdr:from>
    <xdr:to>
      <xdr:col>116</xdr:col>
      <xdr:colOff>152400</xdr:colOff>
      <xdr:row>101</xdr:row>
      <xdr:rowOff>115063</xdr:rowOff>
    </xdr:to>
    <xdr:cxnSp macro="">
      <xdr:nvCxnSpPr>
        <xdr:cNvPr id="934" name="直線コネクタ 933">
          <a:extLst>
            <a:ext uri="{FF2B5EF4-FFF2-40B4-BE49-F238E27FC236}">
              <a16:creationId xmlns:a16="http://schemas.microsoft.com/office/drawing/2014/main" id="{7362F901-8BFF-4E2C-BDE5-9470F5E69473}"/>
            </a:ext>
          </a:extLst>
        </xdr:cNvPr>
        <xdr:cNvCxnSpPr/>
      </xdr:nvCxnSpPr>
      <xdr:spPr>
        <a:xfrm>
          <a:off x="22072600" y="17431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163847</xdr:rowOff>
    </xdr:from>
    <xdr:ext cx="469744" cy="259045"/>
    <xdr:sp macro="" textlink="">
      <xdr:nvSpPr>
        <xdr:cNvPr id="935" name="【庁舎】&#10;一人当たり面積平均値テキスト">
          <a:extLst>
            <a:ext uri="{FF2B5EF4-FFF2-40B4-BE49-F238E27FC236}">
              <a16:creationId xmlns:a16="http://schemas.microsoft.com/office/drawing/2014/main" id="{799F6149-799F-465D-A319-D9959060AF62}"/>
            </a:ext>
          </a:extLst>
        </xdr:cNvPr>
        <xdr:cNvSpPr txBox="1"/>
      </xdr:nvSpPr>
      <xdr:spPr>
        <a:xfrm>
          <a:off x="22199600" y="18337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13970</xdr:rowOff>
    </xdr:from>
    <xdr:to>
      <xdr:col>116</xdr:col>
      <xdr:colOff>114300</xdr:colOff>
      <xdr:row>107</xdr:row>
      <xdr:rowOff>115570</xdr:rowOff>
    </xdr:to>
    <xdr:sp macro="" textlink="">
      <xdr:nvSpPr>
        <xdr:cNvPr id="936" name="フローチャート: 判断 935">
          <a:extLst>
            <a:ext uri="{FF2B5EF4-FFF2-40B4-BE49-F238E27FC236}">
              <a16:creationId xmlns:a16="http://schemas.microsoft.com/office/drawing/2014/main" id="{3EA91F64-0EAD-454F-92E1-950E4C7D9B2A}"/>
            </a:ext>
          </a:extLst>
        </xdr:cNvPr>
        <xdr:cNvSpPr/>
      </xdr:nvSpPr>
      <xdr:spPr>
        <a:xfrm>
          <a:off x="22110700" y="1835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23113</xdr:rowOff>
    </xdr:from>
    <xdr:to>
      <xdr:col>112</xdr:col>
      <xdr:colOff>38100</xdr:colOff>
      <xdr:row>107</xdr:row>
      <xdr:rowOff>124713</xdr:rowOff>
    </xdr:to>
    <xdr:sp macro="" textlink="">
      <xdr:nvSpPr>
        <xdr:cNvPr id="937" name="フローチャート: 判断 936">
          <a:extLst>
            <a:ext uri="{FF2B5EF4-FFF2-40B4-BE49-F238E27FC236}">
              <a16:creationId xmlns:a16="http://schemas.microsoft.com/office/drawing/2014/main" id="{428790E3-295C-49FB-948F-7EAEDFD13CFC}"/>
            </a:ext>
          </a:extLst>
        </xdr:cNvPr>
        <xdr:cNvSpPr/>
      </xdr:nvSpPr>
      <xdr:spPr>
        <a:xfrm>
          <a:off x="21272500" y="1836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36830</xdr:rowOff>
    </xdr:from>
    <xdr:to>
      <xdr:col>107</xdr:col>
      <xdr:colOff>101600</xdr:colOff>
      <xdr:row>107</xdr:row>
      <xdr:rowOff>138430</xdr:rowOff>
    </xdr:to>
    <xdr:sp macro="" textlink="">
      <xdr:nvSpPr>
        <xdr:cNvPr id="938" name="フローチャート: 判断 937">
          <a:extLst>
            <a:ext uri="{FF2B5EF4-FFF2-40B4-BE49-F238E27FC236}">
              <a16:creationId xmlns:a16="http://schemas.microsoft.com/office/drawing/2014/main" id="{2A5CE239-E84B-4743-9733-2658BA5F861B}"/>
            </a:ext>
          </a:extLst>
        </xdr:cNvPr>
        <xdr:cNvSpPr/>
      </xdr:nvSpPr>
      <xdr:spPr>
        <a:xfrm>
          <a:off x="20383500" y="1838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68835</xdr:rowOff>
    </xdr:from>
    <xdr:to>
      <xdr:col>102</xdr:col>
      <xdr:colOff>165100</xdr:colOff>
      <xdr:row>107</xdr:row>
      <xdr:rowOff>170435</xdr:rowOff>
    </xdr:to>
    <xdr:sp macro="" textlink="">
      <xdr:nvSpPr>
        <xdr:cNvPr id="939" name="フローチャート: 判断 938">
          <a:extLst>
            <a:ext uri="{FF2B5EF4-FFF2-40B4-BE49-F238E27FC236}">
              <a16:creationId xmlns:a16="http://schemas.microsoft.com/office/drawing/2014/main" id="{BF240809-8AA4-4B15-84A3-FFA430DE0ACD}"/>
            </a:ext>
          </a:extLst>
        </xdr:cNvPr>
        <xdr:cNvSpPr/>
      </xdr:nvSpPr>
      <xdr:spPr>
        <a:xfrm>
          <a:off x="19494500" y="1841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68835</xdr:rowOff>
    </xdr:from>
    <xdr:to>
      <xdr:col>98</xdr:col>
      <xdr:colOff>38100</xdr:colOff>
      <xdr:row>107</xdr:row>
      <xdr:rowOff>170435</xdr:rowOff>
    </xdr:to>
    <xdr:sp macro="" textlink="">
      <xdr:nvSpPr>
        <xdr:cNvPr id="940" name="フローチャート: 判断 939">
          <a:extLst>
            <a:ext uri="{FF2B5EF4-FFF2-40B4-BE49-F238E27FC236}">
              <a16:creationId xmlns:a16="http://schemas.microsoft.com/office/drawing/2014/main" id="{DFFBBFF3-EFE8-45FF-873E-64930F72C7E3}"/>
            </a:ext>
          </a:extLst>
        </xdr:cNvPr>
        <xdr:cNvSpPr/>
      </xdr:nvSpPr>
      <xdr:spPr>
        <a:xfrm>
          <a:off x="18605500" y="1841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41" name="テキスト ボックス 940">
          <a:extLst>
            <a:ext uri="{FF2B5EF4-FFF2-40B4-BE49-F238E27FC236}">
              <a16:creationId xmlns:a16="http://schemas.microsoft.com/office/drawing/2014/main" id="{5F15DC06-8FB8-4002-91B0-39955E2FC7B4}"/>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42" name="テキスト ボックス 941">
          <a:extLst>
            <a:ext uri="{FF2B5EF4-FFF2-40B4-BE49-F238E27FC236}">
              <a16:creationId xmlns:a16="http://schemas.microsoft.com/office/drawing/2014/main" id="{94248699-F3BE-4230-8675-0D7F3D423248}"/>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43" name="テキスト ボックス 942">
          <a:extLst>
            <a:ext uri="{FF2B5EF4-FFF2-40B4-BE49-F238E27FC236}">
              <a16:creationId xmlns:a16="http://schemas.microsoft.com/office/drawing/2014/main" id="{0DD4E879-F39D-4D21-941D-31FBEA965DD1}"/>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4" name="テキスト ボックス 943">
          <a:extLst>
            <a:ext uri="{FF2B5EF4-FFF2-40B4-BE49-F238E27FC236}">
              <a16:creationId xmlns:a16="http://schemas.microsoft.com/office/drawing/2014/main" id="{269BE114-8F9B-4AF0-AAA9-ED035048AE02}"/>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5" name="テキスト ボックス 944">
          <a:extLst>
            <a:ext uri="{FF2B5EF4-FFF2-40B4-BE49-F238E27FC236}">
              <a16:creationId xmlns:a16="http://schemas.microsoft.com/office/drawing/2014/main" id="{0F11D187-0A40-43E3-869E-07075856D9A9}"/>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84837</xdr:rowOff>
    </xdr:from>
    <xdr:to>
      <xdr:col>116</xdr:col>
      <xdr:colOff>114300</xdr:colOff>
      <xdr:row>107</xdr:row>
      <xdr:rowOff>14987</xdr:rowOff>
    </xdr:to>
    <xdr:sp macro="" textlink="">
      <xdr:nvSpPr>
        <xdr:cNvPr id="946" name="楕円 945">
          <a:extLst>
            <a:ext uri="{FF2B5EF4-FFF2-40B4-BE49-F238E27FC236}">
              <a16:creationId xmlns:a16="http://schemas.microsoft.com/office/drawing/2014/main" id="{D456CB6D-72FC-4D8B-8F90-939597CF5708}"/>
            </a:ext>
          </a:extLst>
        </xdr:cNvPr>
        <xdr:cNvSpPr/>
      </xdr:nvSpPr>
      <xdr:spPr>
        <a:xfrm>
          <a:off x="22110700" y="1825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107714</xdr:rowOff>
    </xdr:from>
    <xdr:ext cx="469744" cy="259045"/>
    <xdr:sp macro="" textlink="">
      <xdr:nvSpPr>
        <xdr:cNvPr id="947" name="【庁舎】&#10;一人当たり面積該当値テキスト">
          <a:extLst>
            <a:ext uri="{FF2B5EF4-FFF2-40B4-BE49-F238E27FC236}">
              <a16:creationId xmlns:a16="http://schemas.microsoft.com/office/drawing/2014/main" id="{24EE5EE6-C729-4E5B-B15B-0383E717EDE8}"/>
            </a:ext>
          </a:extLst>
        </xdr:cNvPr>
        <xdr:cNvSpPr txBox="1"/>
      </xdr:nvSpPr>
      <xdr:spPr>
        <a:xfrm>
          <a:off x="22199600" y="18109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84837</xdr:rowOff>
    </xdr:from>
    <xdr:to>
      <xdr:col>112</xdr:col>
      <xdr:colOff>38100</xdr:colOff>
      <xdr:row>107</xdr:row>
      <xdr:rowOff>14987</xdr:rowOff>
    </xdr:to>
    <xdr:sp macro="" textlink="">
      <xdr:nvSpPr>
        <xdr:cNvPr id="948" name="楕円 947">
          <a:extLst>
            <a:ext uri="{FF2B5EF4-FFF2-40B4-BE49-F238E27FC236}">
              <a16:creationId xmlns:a16="http://schemas.microsoft.com/office/drawing/2014/main" id="{C836D93B-49C0-4506-A1FE-CD56C7EF690B}"/>
            </a:ext>
          </a:extLst>
        </xdr:cNvPr>
        <xdr:cNvSpPr/>
      </xdr:nvSpPr>
      <xdr:spPr>
        <a:xfrm>
          <a:off x="21272500" y="1825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135637</xdr:rowOff>
    </xdr:from>
    <xdr:to>
      <xdr:col>116</xdr:col>
      <xdr:colOff>63500</xdr:colOff>
      <xdr:row>106</xdr:row>
      <xdr:rowOff>135637</xdr:rowOff>
    </xdr:to>
    <xdr:cxnSp macro="">
      <xdr:nvCxnSpPr>
        <xdr:cNvPr id="949" name="直線コネクタ 948">
          <a:extLst>
            <a:ext uri="{FF2B5EF4-FFF2-40B4-BE49-F238E27FC236}">
              <a16:creationId xmlns:a16="http://schemas.microsoft.com/office/drawing/2014/main" id="{55539E6C-2CF1-43AB-A03E-FBE45AD47537}"/>
            </a:ext>
          </a:extLst>
        </xdr:cNvPr>
        <xdr:cNvCxnSpPr/>
      </xdr:nvCxnSpPr>
      <xdr:spPr>
        <a:xfrm>
          <a:off x="21323300" y="1830933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89408</xdr:rowOff>
    </xdr:from>
    <xdr:to>
      <xdr:col>107</xdr:col>
      <xdr:colOff>101600</xdr:colOff>
      <xdr:row>107</xdr:row>
      <xdr:rowOff>19558</xdr:rowOff>
    </xdr:to>
    <xdr:sp macro="" textlink="">
      <xdr:nvSpPr>
        <xdr:cNvPr id="950" name="楕円 949">
          <a:extLst>
            <a:ext uri="{FF2B5EF4-FFF2-40B4-BE49-F238E27FC236}">
              <a16:creationId xmlns:a16="http://schemas.microsoft.com/office/drawing/2014/main" id="{A15EA524-D831-4B85-BF7F-4CCD764C0E60}"/>
            </a:ext>
          </a:extLst>
        </xdr:cNvPr>
        <xdr:cNvSpPr/>
      </xdr:nvSpPr>
      <xdr:spPr>
        <a:xfrm>
          <a:off x="20383500" y="1826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135637</xdr:rowOff>
    </xdr:from>
    <xdr:to>
      <xdr:col>111</xdr:col>
      <xdr:colOff>177800</xdr:colOff>
      <xdr:row>106</xdr:row>
      <xdr:rowOff>140208</xdr:rowOff>
    </xdr:to>
    <xdr:cxnSp macro="">
      <xdr:nvCxnSpPr>
        <xdr:cNvPr id="951" name="直線コネクタ 950">
          <a:extLst>
            <a:ext uri="{FF2B5EF4-FFF2-40B4-BE49-F238E27FC236}">
              <a16:creationId xmlns:a16="http://schemas.microsoft.com/office/drawing/2014/main" id="{CDEDADA6-1309-4D36-94D2-385AFD717C30}"/>
            </a:ext>
          </a:extLst>
        </xdr:cNvPr>
        <xdr:cNvCxnSpPr/>
      </xdr:nvCxnSpPr>
      <xdr:spPr>
        <a:xfrm flipV="1">
          <a:off x="20434300" y="1830933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84837</xdr:rowOff>
    </xdr:from>
    <xdr:to>
      <xdr:col>102</xdr:col>
      <xdr:colOff>165100</xdr:colOff>
      <xdr:row>107</xdr:row>
      <xdr:rowOff>14987</xdr:rowOff>
    </xdr:to>
    <xdr:sp macro="" textlink="">
      <xdr:nvSpPr>
        <xdr:cNvPr id="952" name="楕円 951">
          <a:extLst>
            <a:ext uri="{FF2B5EF4-FFF2-40B4-BE49-F238E27FC236}">
              <a16:creationId xmlns:a16="http://schemas.microsoft.com/office/drawing/2014/main" id="{6BF396BA-A79A-4740-A5B2-16B1F56D9CA7}"/>
            </a:ext>
          </a:extLst>
        </xdr:cNvPr>
        <xdr:cNvSpPr/>
      </xdr:nvSpPr>
      <xdr:spPr>
        <a:xfrm>
          <a:off x="19494500" y="1825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135637</xdr:rowOff>
    </xdr:from>
    <xdr:to>
      <xdr:col>107</xdr:col>
      <xdr:colOff>50800</xdr:colOff>
      <xdr:row>106</xdr:row>
      <xdr:rowOff>140208</xdr:rowOff>
    </xdr:to>
    <xdr:cxnSp macro="">
      <xdr:nvCxnSpPr>
        <xdr:cNvPr id="953" name="直線コネクタ 952">
          <a:extLst>
            <a:ext uri="{FF2B5EF4-FFF2-40B4-BE49-F238E27FC236}">
              <a16:creationId xmlns:a16="http://schemas.microsoft.com/office/drawing/2014/main" id="{872382ED-ABEA-489A-BC8E-16936C0EA337}"/>
            </a:ext>
          </a:extLst>
        </xdr:cNvPr>
        <xdr:cNvCxnSpPr/>
      </xdr:nvCxnSpPr>
      <xdr:spPr>
        <a:xfrm>
          <a:off x="19545300" y="1830933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137413</xdr:rowOff>
    </xdr:from>
    <xdr:to>
      <xdr:col>98</xdr:col>
      <xdr:colOff>38100</xdr:colOff>
      <xdr:row>106</xdr:row>
      <xdr:rowOff>67563</xdr:rowOff>
    </xdr:to>
    <xdr:sp macro="" textlink="">
      <xdr:nvSpPr>
        <xdr:cNvPr id="954" name="楕円 953">
          <a:extLst>
            <a:ext uri="{FF2B5EF4-FFF2-40B4-BE49-F238E27FC236}">
              <a16:creationId xmlns:a16="http://schemas.microsoft.com/office/drawing/2014/main" id="{D8E9F7F6-D8B6-4EE7-9F3A-D9BB13FDF4ED}"/>
            </a:ext>
          </a:extLst>
        </xdr:cNvPr>
        <xdr:cNvSpPr/>
      </xdr:nvSpPr>
      <xdr:spPr>
        <a:xfrm>
          <a:off x="18605500" y="1813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16763</xdr:rowOff>
    </xdr:from>
    <xdr:to>
      <xdr:col>102</xdr:col>
      <xdr:colOff>114300</xdr:colOff>
      <xdr:row>106</xdr:row>
      <xdr:rowOff>135637</xdr:rowOff>
    </xdr:to>
    <xdr:cxnSp macro="">
      <xdr:nvCxnSpPr>
        <xdr:cNvPr id="955" name="直線コネクタ 954">
          <a:extLst>
            <a:ext uri="{FF2B5EF4-FFF2-40B4-BE49-F238E27FC236}">
              <a16:creationId xmlns:a16="http://schemas.microsoft.com/office/drawing/2014/main" id="{5CD3567C-9D4E-43D8-AEDB-3EE2071C479F}"/>
            </a:ext>
          </a:extLst>
        </xdr:cNvPr>
        <xdr:cNvCxnSpPr/>
      </xdr:nvCxnSpPr>
      <xdr:spPr>
        <a:xfrm>
          <a:off x="18656300" y="18190463"/>
          <a:ext cx="889000" cy="118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115840</xdr:rowOff>
    </xdr:from>
    <xdr:ext cx="469744" cy="259045"/>
    <xdr:sp macro="" textlink="">
      <xdr:nvSpPr>
        <xdr:cNvPr id="956" name="n_1aveValue【庁舎】&#10;一人当たり面積">
          <a:extLst>
            <a:ext uri="{FF2B5EF4-FFF2-40B4-BE49-F238E27FC236}">
              <a16:creationId xmlns:a16="http://schemas.microsoft.com/office/drawing/2014/main" id="{BC0035F2-D19E-4148-A200-016B08853604}"/>
            </a:ext>
          </a:extLst>
        </xdr:cNvPr>
        <xdr:cNvSpPr txBox="1"/>
      </xdr:nvSpPr>
      <xdr:spPr>
        <a:xfrm>
          <a:off x="21075727" y="1846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129557</xdr:rowOff>
    </xdr:from>
    <xdr:ext cx="469744" cy="259045"/>
    <xdr:sp macro="" textlink="">
      <xdr:nvSpPr>
        <xdr:cNvPr id="957" name="n_2aveValue【庁舎】&#10;一人当たり面積">
          <a:extLst>
            <a:ext uri="{FF2B5EF4-FFF2-40B4-BE49-F238E27FC236}">
              <a16:creationId xmlns:a16="http://schemas.microsoft.com/office/drawing/2014/main" id="{8544FAA4-D534-4C57-86AE-9BB881126BB7}"/>
            </a:ext>
          </a:extLst>
        </xdr:cNvPr>
        <xdr:cNvSpPr txBox="1"/>
      </xdr:nvSpPr>
      <xdr:spPr>
        <a:xfrm>
          <a:off x="20199427" y="184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161562</xdr:rowOff>
    </xdr:from>
    <xdr:ext cx="469744" cy="259045"/>
    <xdr:sp macro="" textlink="">
      <xdr:nvSpPr>
        <xdr:cNvPr id="958" name="n_3aveValue【庁舎】&#10;一人当たり面積">
          <a:extLst>
            <a:ext uri="{FF2B5EF4-FFF2-40B4-BE49-F238E27FC236}">
              <a16:creationId xmlns:a16="http://schemas.microsoft.com/office/drawing/2014/main" id="{1831D39C-16DC-47F1-B6AC-F16BA2CD8B74}"/>
            </a:ext>
          </a:extLst>
        </xdr:cNvPr>
        <xdr:cNvSpPr txBox="1"/>
      </xdr:nvSpPr>
      <xdr:spPr>
        <a:xfrm>
          <a:off x="19310427" y="1850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161562</xdr:rowOff>
    </xdr:from>
    <xdr:ext cx="469744" cy="259045"/>
    <xdr:sp macro="" textlink="">
      <xdr:nvSpPr>
        <xdr:cNvPr id="959" name="n_4aveValue【庁舎】&#10;一人当たり面積">
          <a:extLst>
            <a:ext uri="{FF2B5EF4-FFF2-40B4-BE49-F238E27FC236}">
              <a16:creationId xmlns:a16="http://schemas.microsoft.com/office/drawing/2014/main" id="{0D7BB598-6AC5-41E2-8E1C-9A578C28CCB6}"/>
            </a:ext>
          </a:extLst>
        </xdr:cNvPr>
        <xdr:cNvSpPr txBox="1"/>
      </xdr:nvSpPr>
      <xdr:spPr>
        <a:xfrm>
          <a:off x="18421427" y="1850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31514</xdr:rowOff>
    </xdr:from>
    <xdr:ext cx="469744" cy="259045"/>
    <xdr:sp macro="" textlink="">
      <xdr:nvSpPr>
        <xdr:cNvPr id="960" name="n_1mainValue【庁舎】&#10;一人当たり面積">
          <a:extLst>
            <a:ext uri="{FF2B5EF4-FFF2-40B4-BE49-F238E27FC236}">
              <a16:creationId xmlns:a16="http://schemas.microsoft.com/office/drawing/2014/main" id="{C0631B5D-B1EA-489C-9A17-FA7934478274}"/>
            </a:ext>
          </a:extLst>
        </xdr:cNvPr>
        <xdr:cNvSpPr txBox="1"/>
      </xdr:nvSpPr>
      <xdr:spPr>
        <a:xfrm>
          <a:off x="21075727" y="1803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36085</xdr:rowOff>
    </xdr:from>
    <xdr:ext cx="469744" cy="259045"/>
    <xdr:sp macro="" textlink="">
      <xdr:nvSpPr>
        <xdr:cNvPr id="961" name="n_2mainValue【庁舎】&#10;一人当たり面積">
          <a:extLst>
            <a:ext uri="{FF2B5EF4-FFF2-40B4-BE49-F238E27FC236}">
              <a16:creationId xmlns:a16="http://schemas.microsoft.com/office/drawing/2014/main" id="{434A3499-4680-465F-84BE-9353C224E04E}"/>
            </a:ext>
          </a:extLst>
        </xdr:cNvPr>
        <xdr:cNvSpPr txBox="1"/>
      </xdr:nvSpPr>
      <xdr:spPr>
        <a:xfrm>
          <a:off x="20199427" y="1803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31514</xdr:rowOff>
    </xdr:from>
    <xdr:ext cx="469744" cy="259045"/>
    <xdr:sp macro="" textlink="">
      <xdr:nvSpPr>
        <xdr:cNvPr id="962" name="n_3mainValue【庁舎】&#10;一人当たり面積">
          <a:extLst>
            <a:ext uri="{FF2B5EF4-FFF2-40B4-BE49-F238E27FC236}">
              <a16:creationId xmlns:a16="http://schemas.microsoft.com/office/drawing/2014/main" id="{B985F62E-639C-4E71-A0A9-BBD578B1C3AB}"/>
            </a:ext>
          </a:extLst>
        </xdr:cNvPr>
        <xdr:cNvSpPr txBox="1"/>
      </xdr:nvSpPr>
      <xdr:spPr>
        <a:xfrm>
          <a:off x="19310427" y="1803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84090</xdr:rowOff>
    </xdr:from>
    <xdr:ext cx="469744" cy="259045"/>
    <xdr:sp macro="" textlink="">
      <xdr:nvSpPr>
        <xdr:cNvPr id="963" name="n_4mainValue【庁舎】&#10;一人当たり面積">
          <a:extLst>
            <a:ext uri="{FF2B5EF4-FFF2-40B4-BE49-F238E27FC236}">
              <a16:creationId xmlns:a16="http://schemas.microsoft.com/office/drawing/2014/main" id="{B3D0C31A-93A7-4862-8396-521C116B0361}"/>
            </a:ext>
          </a:extLst>
        </xdr:cNvPr>
        <xdr:cNvSpPr txBox="1"/>
      </xdr:nvSpPr>
      <xdr:spPr>
        <a:xfrm>
          <a:off x="18421427" y="1791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4" name="正方形/長方形 963">
          <a:extLst>
            <a:ext uri="{FF2B5EF4-FFF2-40B4-BE49-F238E27FC236}">
              <a16:creationId xmlns:a16="http://schemas.microsoft.com/office/drawing/2014/main" id="{59085332-4ED7-4383-96B3-D5FAF44BB349}"/>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5" name="正方形/長方形 964">
          <a:extLst>
            <a:ext uri="{FF2B5EF4-FFF2-40B4-BE49-F238E27FC236}">
              <a16:creationId xmlns:a16="http://schemas.microsoft.com/office/drawing/2014/main" id="{23F01DC1-30BD-46D9-AEA1-85312FA83B5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6" name="テキスト ボックス 965">
          <a:extLst>
            <a:ext uri="{FF2B5EF4-FFF2-40B4-BE49-F238E27FC236}">
              <a16:creationId xmlns:a16="http://schemas.microsoft.com/office/drawing/2014/main" id="{533DF283-9B39-430F-BF04-809B804995D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高度経済成長期に当たる昭和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年代から政令指定都市移行前後の昭和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年代にかけ集中整備した公共施設が耐用年数を迎えつつあることから、</a:t>
          </a:r>
          <a:r>
            <a:rPr kumimoji="1" lang="ja-JP" altLang="en-US" sz="1300">
              <a:solidFill>
                <a:schemeClr val="tx1"/>
              </a:solidFill>
              <a:latin typeface="ＭＳ Ｐゴシック" panose="020B0600070205080204" pitchFamily="50" charset="-128"/>
              <a:ea typeface="ＭＳ Ｐゴシック" panose="020B0600070205080204" pitchFamily="50" charset="-128"/>
            </a:rPr>
            <a:t>令和</a:t>
          </a:r>
          <a:r>
            <a:rPr kumimoji="1" lang="en-US" altLang="ja-JP" sz="1300">
              <a:solidFill>
                <a:schemeClr val="tx1"/>
              </a:solidFill>
              <a:latin typeface="ＭＳ Ｐゴシック" panose="020B0600070205080204" pitchFamily="50" charset="-128"/>
              <a:ea typeface="ＭＳ Ｐゴシック" panose="020B0600070205080204" pitchFamily="50" charset="-128"/>
            </a:rPr>
            <a:t>4</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a:t>
          </a:r>
          <a:r>
            <a:rPr kumimoji="1" lang="ja-JP" altLang="en-US" sz="1300">
              <a:latin typeface="ＭＳ Ｐゴシック" panose="020B0600070205080204" pitchFamily="50" charset="-128"/>
              <a:ea typeface="ＭＳ Ｐゴシック" panose="020B0600070205080204" pitchFamily="50" charset="-128"/>
            </a:rPr>
            <a:t>の有形固定資産減価償却率は全国平均や類似団体より高い水準にある。政令指定都市移行後、行政区単位で図書館、スポーツセンター等を順次整備してきたことから、これらを含む図書館、体育館・プール等の有形固定資産減価償却率も全国団体や類似団体より高い水準になっているが、予防的に修繕や改修を行うことで、施設の機能を適正に維持し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Relationships xmlns="http://schemas.openxmlformats.org/package/2006/relationships"><Relationship Id="rId1"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drawings/vmlDrawing1.vml" Type="http://schemas.openxmlformats.org/officeDocument/2006/relationships/vmlDrawing"/><Relationship Id="rId2" Target="../comments1.xml" Type="http://schemas.openxmlformats.org/officeDocument/2006/relationships/comments"/></Relationships>
</file>

<file path=xl/worksheets/_rels/sheet4.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2.xml" Type="http://schemas.openxmlformats.org/officeDocument/2006/relationships/drawing"/></Relationships>
</file>

<file path=xl/worksheets/_rels/sheet5.xml.rels><?xml version="1.0" encoding="UTF-8" standalone="yes"?><Relationships xmlns="http://schemas.openxmlformats.org/package/2006/relationships"><Relationship Id="rId1" Target="../drawings/drawing3.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4.xml" Type="http://schemas.openxmlformats.org/officeDocument/2006/relationships/drawing"/></Relationships>
</file>

<file path=xl/worksheets/_rels/sheet7.xml.rels><?xml version="1.0" encoding="UTF-8" standalone="yes"?><Relationships xmlns="http://schemas.openxmlformats.org/package/2006/relationships"><Relationship Id="rId1" Target="../drawings/drawing6.xml" Type="http://schemas.openxmlformats.org/officeDocument/2006/relationships/drawing"/></Relationships>
</file>

<file path=xl/worksheets/_rels/sheet8.xml.rels><?xml version="1.0" encoding="UTF-8" standalone="yes"?><Relationships xmlns="http://schemas.openxmlformats.org/package/2006/relationships"><Relationship Id="rId1" Target="../drawings/drawing7.xml" Type="http://schemas.openxmlformats.org/officeDocument/2006/relationships/drawing"/></Relationships>
</file>

<file path=xl/worksheets/_rels/sheet9.xml.rels><?xml version="1.0" encoding="UTF-8" standalone="yes"?><Relationships xmlns="http://schemas.openxmlformats.org/package/2006/relationships"><Relationship Id="rId1" Target="../drawings/drawing8.xml" Type="http://schemas.openxmlformats.org/officeDocument/2006/relationships/drawing"/></Relationships>
</file>

<file path=xl/worksheets/_rels/sheet10.xml.rels><?xml version="1.0" encoding="UTF-8" standalone="yes"?><Relationships xmlns="http://schemas.openxmlformats.org/package/2006/relationships"><Relationship Id="rId1" Target="../drawings/drawing9.xml" Type="http://schemas.openxmlformats.org/officeDocument/2006/relationships/drawing"/></Relationships>
</file>

<file path=xl/worksheets/_rels/sheet11.xml.rels><?xml version="1.0" encoding="UTF-8" standalone="yes"?><Relationships xmlns="http://schemas.openxmlformats.org/package/2006/relationships"><Relationship Id="rId1" Target="../drawings/drawing10.xml" Type="http://schemas.openxmlformats.org/officeDocument/2006/relationships/drawing"/></Relationships>
</file>

<file path=xl/worksheets/_rels/sheet12.xml.rels><?xml version="1.0" encoding="UTF-8" standalone="yes"?><Relationships xmlns="http://schemas.openxmlformats.org/package/2006/relationships"><Relationship Id="rId1" Target="../drawings/drawing11.xml" Type="http://schemas.openxmlformats.org/officeDocument/2006/relationships/drawing"/></Relationships>
</file>

<file path=xl/worksheets/_rels/sheet13.xml.rels><?xml version="1.0" encoding="UTF-8" standalone="yes"?><Relationships xmlns="http://schemas.openxmlformats.org/package/2006/relationships"><Relationship Id="rId1" Target="../drawings/drawing12.xml" Type="http://schemas.openxmlformats.org/officeDocument/2006/relationships/drawing"/></Relationships>
</file>

<file path=xl/worksheets/_rels/sheet14.xml.rels><?xml version="1.0" encoding="UTF-8" standalone="yes"?><Relationships xmlns="http://schemas.openxmlformats.org/package/2006/relationships"><Relationship Id="rId1" Target="../drawings/drawing13.xml" Type="http://schemas.openxmlformats.org/officeDocument/2006/relationships/drawing"/></Relationships>
</file>

<file path=xl/worksheets/_rels/sheet15.xml.rels><?xml version="1.0" encoding="UTF-8" standalone="yes"?><Relationships xmlns="http://schemas.openxmlformats.org/package/2006/relationships"><Relationship Id="rId1" Target="../drawings/drawing14.xml" Type="http://schemas.openxmlformats.org/officeDocument/2006/relationships/drawing"/></Relationships>
</file>

<file path=xl/worksheets/_rels/sheet16.xml.rels><?xml version="1.0" encoding="UTF-8" standalone="yes"?><Relationships xmlns="http://schemas.openxmlformats.org/package/2006/relationships"><Relationship Id="rId1" Target="../drawings/drawing15.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1.25" zeroHeight="1"/>
  <cols>
    <col min="1" max="11" width="2.125" style="179" customWidth="1"/>
    <col min="12" max="12" width="2.25" style="179" customWidth="1"/>
    <col min="13" max="17" width="2.375" style="179" customWidth="1"/>
    <col min="18" max="119" width="2.125" style="179" customWidth="1"/>
    <col min="120" max="16384" width="0" style="179" hidden="1"/>
  </cols>
  <sheetData>
    <row r="1" spans="1:119" ht="33" customHeight="1">
      <c r="B1" s="380" t="s">
        <v>82</v>
      </c>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180"/>
      <c r="DK1" s="180"/>
      <c r="DL1" s="180"/>
      <c r="DM1" s="180"/>
      <c r="DN1" s="180"/>
      <c r="DO1" s="180"/>
    </row>
    <row r="2" spans="1:119" ht="24.75" thickBot="1">
      <c r="B2" s="181" t="s">
        <v>83</v>
      </c>
      <c r="C2" s="181"/>
      <c r="D2" s="182"/>
    </row>
    <row r="3" spans="1:119" ht="18.75" customHeight="1" thickBot="1">
      <c r="A3" s="180"/>
      <c r="B3" s="381" t="s">
        <v>84</v>
      </c>
      <c r="C3" s="382"/>
      <c r="D3" s="382"/>
      <c r="E3" s="383"/>
      <c r="F3" s="383"/>
      <c r="G3" s="383"/>
      <c r="H3" s="383"/>
      <c r="I3" s="383"/>
      <c r="J3" s="383"/>
      <c r="K3" s="383"/>
      <c r="L3" s="383" t="s">
        <v>85</v>
      </c>
      <c r="M3" s="383"/>
      <c r="N3" s="383"/>
      <c r="O3" s="383"/>
      <c r="P3" s="383"/>
      <c r="Q3" s="383"/>
      <c r="R3" s="390"/>
      <c r="S3" s="390"/>
      <c r="T3" s="390"/>
      <c r="U3" s="390"/>
      <c r="V3" s="391"/>
      <c r="W3" s="365" t="s">
        <v>86</v>
      </c>
      <c r="X3" s="366"/>
      <c r="Y3" s="366"/>
      <c r="Z3" s="366"/>
      <c r="AA3" s="366"/>
      <c r="AB3" s="382"/>
      <c r="AC3" s="390" t="s">
        <v>87</v>
      </c>
      <c r="AD3" s="366"/>
      <c r="AE3" s="366"/>
      <c r="AF3" s="366"/>
      <c r="AG3" s="366"/>
      <c r="AH3" s="366"/>
      <c r="AI3" s="366"/>
      <c r="AJ3" s="366"/>
      <c r="AK3" s="366"/>
      <c r="AL3" s="367"/>
      <c r="AM3" s="365" t="s">
        <v>88</v>
      </c>
      <c r="AN3" s="366"/>
      <c r="AO3" s="366"/>
      <c r="AP3" s="366"/>
      <c r="AQ3" s="366"/>
      <c r="AR3" s="366"/>
      <c r="AS3" s="366"/>
      <c r="AT3" s="366"/>
      <c r="AU3" s="366"/>
      <c r="AV3" s="366"/>
      <c r="AW3" s="366"/>
      <c r="AX3" s="367"/>
      <c r="AY3" s="402" t="s">
        <v>1</v>
      </c>
      <c r="AZ3" s="403"/>
      <c r="BA3" s="403"/>
      <c r="BB3" s="403"/>
      <c r="BC3" s="403"/>
      <c r="BD3" s="403"/>
      <c r="BE3" s="403"/>
      <c r="BF3" s="403"/>
      <c r="BG3" s="403"/>
      <c r="BH3" s="403"/>
      <c r="BI3" s="403"/>
      <c r="BJ3" s="403"/>
      <c r="BK3" s="403"/>
      <c r="BL3" s="403"/>
      <c r="BM3" s="404"/>
      <c r="BN3" s="365" t="s">
        <v>89</v>
      </c>
      <c r="BO3" s="366"/>
      <c r="BP3" s="366"/>
      <c r="BQ3" s="366"/>
      <c r="BR3" s="366"/>
      <c r="BS3" s="366"/>
      <c r="BT3" s="366"/>
      <c r="BU3" s="367"/>
      <c r="BV3" s="365" t="s">
        <v>90</v>
      </c>
      <c r="BW3" s="366"/>
      <c r="BX3" s="366"/>
      <c r="BY3" s="366"/>
      <c r="BZ3" s="366"/>
      <c r="CA3" s="366"/>
      <c r="CB3" s="366"/>
      <c r="CC3" s="367"/>
      <c r="CD3" s="402" t="s">
        <v>1</v>
      </c>
      <c r="CE3" s="403"/>
      <c r="CF3" s="403"/>
      <c r="CG3" s="403"/>
      <c r="CH3" s="403"/>
      <c r="CI3" s="403"/>
      <c r="CJ3" s="403"/>
      <c r="CK3" s="403"/>
      <c r="CL3" s="403"/>
      <c r="CM3" s="403"/>
      <c r="CN3" s="403"/>
      <c r="CO3" s="403"/>
      <c r="CP3" s="403"/>
      <c r="CQ3" s="403"/>
      <c r="CR3" s="403"/>
      <c r="CS3" s="404"/>
      <c r="CT3" s="365" t="s">
        <v>91</v>
      </c>
      <c r="CU3" s="366"/>
      <c r="CV3" s="366"/>
      <c r="CW3" s="366"/>
      <c r="CX3" s="366"/>
      <c r="CY3" s="366"/>
      <c r="CZ3" s="366"/>
      <c r="DA3" s="367"/>
      <c r="DB3" s="365" t="s">
        <v>92</v>
      </c>
      <c r="DC3" s="366"/>
      <c r="DD3" s="366"/>
      <c r="DE3" s="366"/>
      <c r="DF3" s="366"/>
      <c r="DG3" s="366"/>
      <c r="DH3" s="366"/>
      <c r="DI3" s="367"/>
    </row>
    <row r="4" spans="1:119" ht="18.75" customHeight="1">
      <c r="A4" s="180"/>
      <c r="B4" s="384"/>
      <c r="C4" s="385"/>
      <c r="D4" s="385"/>
      <c r="E4" s="386"/>
      <c r="F4" s="386"/>
      <c r="G4" s="386"/>
      <c r="H4" s="386"/>
      <c r="I4" s="386"/>
      <c r="J4" s="386"/>
      <c r="K4" s="386"/>
      <c r="L4" s="386"/>
      <c r="M4" s="386"/>
      <c r="N4" s="386"/>
      <c r="O4" s="386"/>
      <c r="P4" s="386"/>
      <c r="Q4" s="386"/>
      <c r="R4" s="392"/>
      <c r="S4" s="392"/>
      <c r="T4" s="392"/>
      <c r="U4" s="392"/>
      <c r="V4" s="393"/>
      <c r="W4" s="396"/>
      <c r="X4" s="397"/>
      <c r="Y4" s="397"/>
      <c r="Z4" s="397"/>
      <c r="AA4" s="397"/>
      <c r="AB4" s="385"/>
      <c r="AC4" s="392"/>
      <c r="AD4" s="397"/>
      <c r="AE4" s="397"/>
      <c r="AF4" s="397"/>
      <c r="AG4" s="397"/>
      <c r="AH4" s="397"/>
      <c r="AI4" s="397"/>
      <c r="AJ4" s="397"/>
      <c r="AK4" s="397"/>
      <c r="AL4" s="400"/>
      <c r="AM4" s="398"/>
      <c r="AN4" s="399"/>
      <c r="AO4" s="399"/>
      <c r="AP4" s="399"/>
      <c r="AQ4" s="399"/>
      <c r="AR4" s="399"/>
      <c r="AS4" s="399"/>
      <c r="AT4" s="399"/>
      <c r="AU4" s="399"/>
      <c r="AV4" s="399"/>
      <c r="AW4" s="399"/>
      <c r="AX4" s="401"/>
      <c r="AY4" s="368" t="s">
        <v>93</v>
      </c>
      <c r="AZ4" s="369"/>
      <c r="BA4" s="369"/>
      <c r="BB4" s="369"/>
      <c r="BC4" s="369"/>
      <c r="BD4" s="369"/>
      <c r="BE4" s="369"/>
      <c r="BF4" s="369"/>
      <c r="BG4" s="369"/>
      <c r="BH4" s="369"/>
      <c r="BI4" s="369"/>
      <c r="BJ4" s="369"/>
      <c r="BK4" s="369"/>
      <c r="BL4" s="369"/>
      <c r="BM4" s="370"/>
      <c r="BN4" s="371">
        <v>710147785</v>
      </c>
      <c r="BO4" s="372"/>
      <c r="BP4" s="372"/>
      <c r="BQ4" s="372"/>
      <c r="BR4" s="372"/>
      <c r="BS4" s="372"/>
      <c r="BT4" s="372"/>
      <c r="BU4" s="373"/>
      <c r="BV4" s="371">
        <v>726457881</v>
      </c>
      <c r="BW4" s="372"/>
      <c r="BX4" s="372"/>
      <c r="BY4" s="372"/>
      <c r="BZ4" s="372"/>
      <c r="CA4" s="372"/>
      <c r="CB4" s="372"/>
      <c r="CC4" s="373"/>
      <c r="CD4" s="374" t="s">
        <v>94</v>
      </c>
      <c r="CE4" s="375"/>
      <c r="CF4" s="375"/>
      <c r="CG4" s="375"/>
      <c r="CH4" s="375"/>
      <c r="CI4" s="375"/>
      <c r="CJ4" s="375"/>
      <c r="CK4" s="375"/>
      <c r="CL4" s="375"/>
      <c r="CM4" s="375"/>
      <c r="CN4" s="375"/>
      <c r="CO4" s="375"/>
      <c r="CP4" s="375"/>
      <c r="CQ4" s="375"/>
      <c r="CR4" s="375"/>
      <c r="CS4" s="376"/>
      <c r="CT4" s="377">
        <v>0.9</v>
      </c>
      <c r="CU4" s="378"/>
      <c r="CV4" s="378"/>
      <c r="CW4" s="378"/>
      <c r="CX4" s="378"/>
      <c r="CY4" s="378"/>
      <c r="CZ4" s="378"/>
      <c r="DA4" s="379"/>
      <c r="DB4" s="377">
        <v>0.8</v>
      </c>
      <c r="DC4" s="378"/>
      <c r="DD4" s="378"/>
      <c r="DE4" s="378"/>
      <c r="DF4" s="378"/>
      <c r="DG4" s="378"/>
      <c r="DH4" s="378"/>
      <c r="DI4" s="379"/>
    </row>
    <row r="5" spans="1:119" ht="18.75" customHeight="1">
      <c r="A5" s="180"/>
      <c r="B5" s="387"/>
      <c r="C5" s="388"/>
      <c r="D5" s="388"/>
      <c r="E5" s="389"/>
      <c r="F5" s="389"/>
      <c r="G5" s="389"/>
      <c r="H5" s="389"/>
      <c r="I5" s="389"/>
      <c r="J5" s="389"/>
      <c r="K5" s="389"/>
      <c r="L5" s="389"/>
      <c r="M5" s="389"/>
      <c r="N5" s="389"/>
      <c r="O5" s="389"/>
      <c r="P5" s="389"/>
      <c r="Q5" s="389"/>
      <c r="R5" s="394"/>
      <c r="S5" s="394"/>
      <c r="T5" s="394"/>
      <c r="U5" s="394"/>
      <c r="V5" s="395"/>
      <c r="W5" s="398"/>
      <c r="X5" s="399"/>
      <c r="Y5" s="399"/>
      <c r="Z5" s="399"/>
      <c r="AA5" s="399"/>
      <c r="AB5" s="388"/>
      <c r="AC5" s="394"/>
      <c r="AD5" s="399"/>
      <c r="AE5" s="399"/>
      <c r="AF5" s="399"/>
      <c r="AG5" s="399"/>
      <c r="AH5" s="399"/>
      <c r="AI5" s="399"/>
      <c r="AJ5" s="399"/>
      <c r="AK5" s="399"/>
      <c r="AL5" s="401"/>
      <c r="AM5" s="437" t="s">
        <v>95</v>
      </c>
      <c r="AN5" s="438"/>
      <c r="AO5" s="438"/>
      <c r="AP5" s="438"/>
      <c r="AQ5" s="438"/>
      <c r="AR5" s="438"/>
      <c r="AS5" s="438"/>
      <c r="AT5" s="439"/>
      <c r="AU5" s="440" t="s">
        <v>96</v>
      </c>
      <c r="AV5" s="441"/>
      <c r="AW5" s="441"/>
      <c r="AX5" s="441"/>
      <c r="AY5" s="442" t="s">
        <v>97</v>
      </c>
      <c r="AZ5" s="443"/>
      <c r="BA5" s="443"/>
      <c r="BB5" s="443"/>
      <c r="BC5" s="443"/>
      <c r="BD5" s="443"/>
      <c r="BE5" s="443"/>
      <c r="BF5" s="443"/>
      <c r="BG5" s="443"/>
      <c r="BH5" s="443"/>
      <c r="BI5" s="443"/>
      <c r="BJ5" s="443"/>
      <c r="BK5" s="443"/>
      <c r="BL5" s="443"/>
      <c r="BM5" s="444"/>
      <c r="BN5" s="408">
        <v>705188318</v>
      </c>
      <c r="BO5" s="409"/>
      <c r="BP5" s="409"/>
      <c r="BQ5" s="409"/>
      <c r="BR5" s="409"/>
      <c r="BS5" s="409"/>
      <c r="BT5" s="409"/>
      <c r="BU5" s="410"/>
      <c r="BV5" s="408">
        <v>714072933</v>
      </c>
      <c r="BW5" s="409"/>
      <c r="BX5" s="409"/>
      <c r="BY5" s="409"/>
      <c r="BZ5" s="409"/>
      <c r="CA5" s="409"/>
      <c r="CB5" s="409"/>
      <c r="CC5" s="410"/>
      <c r="CD5" s="411" t="s">
        <v>98</v>
      </c>
      <c r="CE5" s="412"/>
      <c r="CF5" s="412"/>
      <c r="CG5" s="412"/>
      <c r="CH5" s="412"/>
      <c r="CI5" s="412"/>
      <c r="CJ5" s="412"/>
      <c r="CK5" s="412"/>
      <c r="CL5" s="412"/>
      <c r="CM5" s="412"/>
      <c r="CN5" s="412"/>
      <c r="CO5" s="412"/>
      <c r="CP5" s="412"/>
      <c r="CQ5" s="412"/>
      <c r="CR5" s="412"/>
      <c r="CS5" s="413"/>
      <c r="CT5" s="405">
        <v>98.2</v>
      </c>
      <c r="CU5" s="406"/>
      <c r="CV5" s="406"/>
      <c r="CW5" s="406"/>
      <c r="CX5" s="406"/>
      <c r="CY5" s="406"/>
      <c r="CZ5" s="406"/>
      <c r="DA5" s="407"/>
      <c r="DB5" s="405">
        <v>94.8</v>
      </c>
      <c r="DC5" s="406"/>
      <c r="DD5" s="406"/>
      <c r="DE5" s="406"/>
      <c r="DF5" s="406"/>
      <c r="DG5" s="406"/>
      <c r="DH5" s="406"/>
      <c r="DI5" s="407"/>
    </row>
    <row r="6" spans="1:119" ht="18.75" customHeight="1">
      <c r="A6" s="180"/>
      <c r="B6" s="414" t="s">
        <v>99</v>
      </c>
      <c r="C6" s="415"/>
      <c r="D6" s="415"/>
      <c r="E6" s="416"/>
      <c r="F6" s="416"/>
      <c r="G6" s="416"/>
      <c r="H6" s="416"/>
      <c r="I6" s="416"/>
      <c r="J6" s="416"/>
      <c r="K6" s="416"/>
      <c r="L6" s="416" t="s">
        <v>100</v>
      </c>
      <c r="M6" s="416"/>
      <c r="N6" s="416"/>
      <c r="O6" s="416"/>
      <c r="P6" s="416"/>
      <c r="Q6" s="416"/>
      <c r="R6" s="420"/>
      <c r="S6" s="420"/>
      <c r="T6" s="420"/>
      <c r="U6" s="420"/>
      <c r="V6" s="421"/>
      <c r="W6" s="424" t="s">
        <v>101</v>
      </c>
      <c r="X6" s="425"/>
      <c r="Y6" s="425"/>
      <c r="Z6" s="425"/>
      <c r="AA6" s="425"/>
      <c r="AB6" s="415"/>
      <c r="AC6" s="428" t="s">
        <v>102</v>
      </c>
      <c r="AD6" s="429"/>
      <c r="AE6" s="429"/>
      <c r="AF6" s="429"/>
      <c r="AG6" s="429"/>
      <c r="AH6" s="429"/>
      <c r="AI6" s="429"/>
      <c r="AJ6" s="429"/>
      <c r="AK6" s="429"/>
      <c r="AL6" s="430"/>
      <c r="AM6" s="437" t="s">
        <v>103</v>
      </c>
      <c r="AN6" s="438"/>
      <c r="AO6" s="438"/>
      <c r="AP6" s="438"/>
      <c r="AQ6" s="438"/>
      <c r="AR6" s="438"/>
      <c r="AS6" s="438"/>
      <c r="AT6" s="439"/>
      <c r="AU6" s="440" t="s">
        <v>96</v>
      </c>
      <c r="AV6" s="441"/>
      <c r="AW6" s="441"/>
      <c r="AX6" s="441"/>
      <c r="AY6" s="442" t="s">
        <v>104</v>
      </c>
      <c r="AZ6" s="443"/>
      <c r="BA6" s="443"/>
      <c r="BB6" s="443"/>
      <c r="BC6" s="443"/>
      <c r="BD6" s="443"/>
      <c r="BE6" s="443"/>
      <c r="BF6" s="443"/>
      <c r="BG6" s="443"/>
      <c r="BH6" s="443"/>
      <c r="BI6" s="443"/>
      <c r="BJ6" s="443"/>
      <c r="BK6" s="443"/>
      <c r="BL6" s="443"/>
      <c r="BM6" s="444"/>
      <c r="BN6" s="408">
        <v>4959467</v>
      </c>
      <c r="BO6" s="409"/>
      <c r="BP6" s="409"/>
      <c r="BQ6" s="409"/>
      <c r="BR6" s="409"/>
      <c r="BS6" s="409"/>
      <c r="BT6" s="409"/>
      <c r="BU6" s="410"/>
      <c r="BV6" s="408">
        <v>12384948</v>
      </c>
      <c r="BW6" s="409"/>
      <c r="BX6" s="409"/>
      <c r="BY6" s="409"/>
      <c r="BZ6" s="409"/>
      <c r="CA6" s="409"/>
      <c r="CB6" s="409"/>
      <c r="CC6" s="410"/>
      <c r="CD6" s="411" t="s">
        <v>105</v>
      </c>
      <c r="CE6" s="412"/>
      <c r="CF6" s="412"/>
      <c r="CG6" s="412"/>
      <c r="CH6" s="412"/>
      <c r="CI6" s="412"/>
      <c r="CJ6" s="412"/>
      <c r="CK6" s="412"/>
      <c r="CL6" s="412"/>
      <c r="CM6" s="412"/>
      <c r="CN6" s="412"/>
      <c r="CO6" s="412"/>
      <c r="CP6" s="412"/>
      <c r="CQ6" s="412"/>
      <c r="CR6" s="412"/>
      <c r="CS6" s="413"/>
      <c r="CT6" s="445">
        <v>105</v>
      </c>
      <c r="CU6" s="446"/>
      <c r="CV6" s="446"/>
      <c r="CW6" s="446"/>
      <c r="CX6" s="446"/>
      <c r="CY6" s="446"/>
      <c r="CZ6" s="446"/>
      <c r="DA6" s="447"/>
      <c r="DB6" s="445">
        <v>103.7</v>
      </c>
      <c r="DC6" s="446"/>
      <c r="DD6" s="446"/>
      <c r="DE6" s="446"/>
      <c r="DF6" s="446"/>
      <c r="DG6" s="446"/>
      <c r="DH6" s="446"/>
      <c r="DI6" s="447"/>
    </row>
    <row r="7" spans="1:119" ht="18.75" customHeight="1">
      <c r="A7" s="180"/>
      <c r="B7" s="384"/>
      <c r="C7" s="385"/>
      <c r="D7" s="385"/>
      <c r="E7" s="386"/>
      <c r="F7" s="386"/>
      <c r="G7" s="386"/>
      <c r="H7" s="386"/>
      <c r="I7" s="386"/>
      <c r="J7" s="386"/>
      <c r="K7" s="386"/>
      <c r="L7" s="386"/>
      <c r="M7" s="386"/>
      <c r="N7" s="386"/>
      <c r="O7" s="386"/>
      <c r="P7" s="386"/>
      <c r="Q7" s="386"/>
      <c r="R7" s="392"/>
      <c r="S7" s="392"/>
      <c r="T7" s="392"/>
      <c r="U7" s="392"/>
      <c r="V7" s="393"/>
      <c r="W7" s="396"/>
      <c r="X7" s="397"/>
      <c r="Y7" s="397"/>
      <c r="Z7" s="397"/>
      <c r="AA7" s="397"/>
      <c r="AB7" s="385"/>
      <c r="AC7" s="431"/>
      <c r="AD7" s="432"/>
      <c r="AE7" s="432"/>
      <c r="AF7" s="432"/>
      <c r="AG7" s="432"/>
      <c r="AH7" s="432"/>
      <c r="AI7" s="432"/>
      <c r="AJ7" s="432"/>
      <c r="AK7" s="432"/>
      <c r="AL7" s="433"/>
      <c r="AM7" s="437" t="s">
        <v>106</v>
      </c>
      <c r="AN7" s="438"/>
      <c r="AO7" s="438"/>
      <c r="AP7" s="438"/>
      <c r="AQ7" s="438"/>
      <c r="AR7" s="438"/>
      <c r="AS7" s="438"/>
      <c r="AT7" s="439"/>
      <c r="AU7" s="440" t="s">
        <v>96</v>
      </c>
      <c r="AV7" s="441"/>
      <c r="AW7" s="441"/>
      <c r="AX7" s="441"/>
      <c r="AY7" s="442" t="s">
        <v>107</v>
      </c>
      <c r="AZ7" s="443"/>
      <c r="BA7" s="443"/>
      <c r="BB7" s="443"/>
      <c r="BC7" s="443"/>
      <c r="BD7" s="443"/>
      <c r="BE7" s="443"/>
      <c r="BF7" s="443"/>
      <c r="BG7" s="443"/>
      <c r="BH7" s="443"/>
      <c r="BI7" s="443"/>
      <c r="BJ7" s="443"/>
      <c r="BK7" s="443"/>
      <c r="BL7" s="443"/>
      <c r="BM7" s="444"/>
      <c r="BN7" s="408">
        <v>2007473</v>
      </c>
      <c r="BO7" s="409"/>
      <c r="BP7" s="409"/>
      <c r="BQ7" s="409"/>
      <c r="BR7" s="409"/>
      <c r="BS7" s="409"/>
      <c r="BT7" s="409"/>
      <c r="BU7" s="410"/>
      <c r="BV7" s="408">
        <v>9429687</v>
      </c>
      <c r="BW7" s="409"/>
      <c r="BX7" s="409"/>
      <c r="BY7" s="409"/>
      <c r="BZ7" s="409"/>
      <c r="CA7" s="409"/>
      <c r="CB7" s="409"/>
      <c r="CC7" s="410"/>
      <c r="CD7" s="411" t="s">
        <v>108</v>
      </c>
      <c r="CE7" s="412"/>
      <c r="CF7" s="412"/>
      <c r="CG7" s="412"/>
      <c r="CH7" s="412"/>
      <c r="CI7" s="412"/>
      <c r="CJ7" s="412"/>
      <c r="CK7" s="412"/>
      <c r="CL7" s="412"/>
      <c r="CM7" s="412"/>
      <c r="CN7" s="412"/>
      <c r="CO7" s="412"/>
      <c r="CP7" s="412"/>
      <c r="CQ7" s="412"/>
      <c r="CR7" s="412"/>
      <c r="CS7" s="413"/>
      <c r="CT7" s="408">
        <v>342971969</v>
      </c>
      <c r="CU7" s="409"/>
      <c r="CV7" s="409"/>
      <c r="CW7" s="409"/>
      <c r="CX7" s="409"/>
      <c r="CY7" s="409"/>
      <c r="CZ7" s="409"/>
      <c r="DA7" s="410"/>
      <c r="DB7" s="408">
        <v>352897441</v>
      </c>
      <c r="DC7" s="409"/>
      <c r="DD7" s="409"/>
      <c r="DE7" s="409"/>
      <c r="DF7" s="409"/>
      <c r="DG7" s="409"/>
      <c r="DH7" s="409"/>
      <c r="DI7" s="410"/>
    </row>
    <row r="8" spans="1:119" ht="18.75" customHeight="1" thickBot="1">
      <c r="A8" s="180"/>
      <c r="B8" s="417"/>
      <c r="C8" s="418"/>
      <c r="D8" s="418"/>
      <c r="E8" s="419"/>
      <c r="F8" s="419"/>
      <c r="G8" s="419"/>
      <c r="H8" s="419"/>
      <c r="I8" s="419"/>
      <c r="J8" s="419"/>
      <c r="K8" s="419"/>
      <c r="L8" s="419"/>
      <c r="M8" s="419"/>
      <c r="N8" s="419"/>
      <c r="O8" s="419"/>
      <c r="P8" s="419"/>
      <c r="Q8" s="419"/>
      <c r="R8" s="422"/>
      <c r="S8" s="422"/>
      <c r="T8" s="422"/>
      <c r="U8" s="422"/>
      <c r="V8" s="423"/>
      <c r="W8" s="426"/>
      <c r="X8" s="427"/>
      <c r="Y8" s="427"/>
      <c r="Z8" s="427"/>
      <c r="AA8" s="427"/>
      <c r="AB8" s="418"/>
      <c r="AC8" s="434"/>
      <c r="AD8" s="435"/>
      <c r="AE8" s="435"/>
      <c r="AF8" s="435"/>
      <c r="AG8" s="435"/>
      <c r="AH8" s="435"/>
      <c r="AI8" s="435"/>
      <c r="AJ8" s="435"/>
      <c r="AK8" s="435"/>
      <c r="AL8" s="436"/>
      <c r="AM8" s="437" t="s">
        <v>109</v>
      </c>
      <c r="AN8" s="438"/>
      <c r="AO8" s="438"/>
      <c r="AP8" s="438"/>
      <c r="AQ8" s="438"/>
      <c r="AR8" s="438"/>
      <c r="AS8" s="438"/>
      <c r="AT8" s="439"/>
      <c r="AU8" s="440" t="s">
        <v>110</v>
      </c>
      <c r="AV8" s="441"/>
      <c r="AW8" s="441"/>
      <c r="AX8" s="441"/>
      <c r="AY8" s="442" t="s">
        <v>111</v>
      </c>
      <c r="AZ8" s="443"/>
      <c r="BA8" s="443"/>
      <c r="BB8" s="443"/>
      <c r="BC8" s="443"/>
      <c r="BD8" s="443"/>
      <c r="BE8" s="443"/>
      <c r="BF8" s="443"/>
      <c r="BG8" s="443"/>
      <c r="BH8" s="443"/>
      <c r="BI8" s="443"/>
      <c r="BJ8" s="443"/>
      <c r="BK8" s="443"/>
      <c r="BL8" s="443"/>
      <c r="BM8" s="444"/>
      <c r="BN8" s="408">
        <v>2951994</v>
      </c>
      <c r="BO8" s="409"/>
      <c r="BP8" s="409"/>
      <c r="BQ8" s="409"/>
      <c r="BR8" s="409"/>
      <c r="BS8" s="409"/>
      <c r="BT8" s="409"/>
      <c r="BU8" s="410"/>
      <c r="BV8" s="408">
        <v>2955261</v>
      </c>
      <c r="BW8" s="409"/>
      <c r="BX8" s="409"/>
      <c r="BY8" s="409"/>
      <c r="BZ8" s="409"/>
      <c r="CA8" s="409"/>
      <c r="CB8" s="409"/>
      <c r="CC8" s="410"/>
      <c r="CD8" s="411" t="s">
        <v>112</v>
      </c>
      <c r="CE8" s="412"/>
      <c r="CF8" s="412"/>
      <c r="CG8" s="412"/>
      <c r="CH8" s="412"/>
      <c r="CI8" s="412"/>
      <c r="CJ8" s="412"/>
      <c r="CK8" s="412"/>
      <c r="CL8" s="412"/>
      <c r="CM8" s="412"/>
      <c r="CN8" s="412"/>
      <c r="CO8" s="412"/>
      <c r="CP8" s="412"/>
      <c r="CQ8" s="412"/>
      <c r="CR8" s="412"/>
      <c r="CS8" s="413"/>
      <c r="CT8" s="448">
        <v>0.8</v>
      </c>
      <c r="CU8" s="449"/>
      <c r="CV8" s="449"/>
      <c r="CW8" s="449"/>
      <c r="CX8" s="449"/>
      <c r="CY8" s="449"/>
      <c r="CZ8" s="449"/>
      <c r="DA8" s="450"/>
      <c r="DB8" s="448">
        <v>0.81</v>
      </c>
      <c r="DC8" s="449"/>
      <c r="DD8" s="449"/>
      <c r="DE8" s="449"/>
      <c r="DF8" s="449"/>
      <c r="DG8" s="449"/>
      <c r="DH8" s="449"/>
      <c r="DI8" s="450"/>
    </row>
    <row r="9" spans="1:119" ht="18.75" customHeight="1" thickBot="1">
      <c r="A9" s="180"/>
      <c r="B9" s="402" t="s">
        <v>113</v>
      </c>
      <c r="C9" s="403"/>
      <c r="D9" s="403"/>
      <c r="E9" s="403"/>
      <c r="F9" s="403"/>
      <c r="G9" s="403"/>
      <c r="H9" s="403"/>
      <c r="I9" s="403"/>
      <c r="J9" s="403"/>
      <c r="K9" s="451"/>
      <c r="L9" s="452" t="s">
        <v>114</v>
      </c>
      <c r="M9" s="453"/>
      <c r="N9" s="453"/>
      <c r="O9" s="453"/>
      <c r="P9" s="453"/>
      <c r="Q9" s="454"/>
      <c r="R9" s="455">
        <v>1200754</v>
      </c>
      <c r="S9" s="456"/>
      <c r="T9" s="456"/>
      <c r="U9" s="456"/>
      <c r="V9" s="457"/>
      <c r="W9" s="365" t="s">
        <v>115</v>
      </c>
      <c r="X9" s="366"/>
      <c r="Y9" s="366"/>
      <c r="Z9" s="366"/>
      <c r="AA9" s="366"/>
      <c r="AB9" s="366"/>
      <c r="AC9" s="366"/>
      <c r="AD9" s="366"/>
      <c r="AE9" s="366"/>
      <c r="AF9" s="366"/>
      <c r="AG9" s="366"/>
      <c r="AH9" s="366"/>
      <c r="AI9" s="366"/>
      <c r="AJ9" s="366"/>
      <c r="AK9" s="366"/>
      <c r="AL9" s="367"/>
      <c r="AM9" s="437" t="s">
        <v>116</v>
      </c>
      <c r="AN9" s="438"/>
      <c r="AO9" s="438"/>
      <c r="AP9" s="438"/>
      <c r="AQ9" s="438"/>
      <c r="AR9" s="438"/>
      <c r="AS9" s="438"/>
      <c r="AT9" s="439"/>
      <c r="AU9" s="440" t="s">
        <v>117</v>
      </c>
      <c r="AV9" s="441"/>
      <c r="AW9" s="441"/>
      <c r="AX9" s="441"/>
      <c r="AY9" s="442" t="s">
        <v>118</v>
      </c>
      <c r="AZ9" s="443"/>
      <c r="BA9" s="443"/>
      <c r="BB9" s="443"/>
      <c r="BC9" s="443"/>
      <c r="BD9" s="443"/>
      <c r="BE9" s="443"/>
      <c r="BF9" s="443"/>
      <c r="BG9" s="443"/>
      <c r="BH9" s="443"/>
      <c r="BI9" s="443"/>
      <c r="BJ9" s="443"/>
      <c r="BK9" s="443"/>
      <c r="BL9" s="443"/>
      <c r="BM9" s="444"/>
      <c r="BN9" s="408">
        <v>-3267</v>
      </c>
      <c r="BO9" s="409"/>
      <c r="BP9" s="409"/>
      <c r="BQ9" s="409"/>
      <c r="BR9" s="409"/>
      <c r="BS9" s="409"/>
      <c r="BT9" s="409"/>
      <c r="BU9" s="410"/>
      <c r="BV9" s="408">
        <v>300362</v>
      </c>
      <c r="BW9" s="409"/>
      <c r="BX9" s="409"/>
      <c r="BY9" s="409"/>
      <c r="BZ9" s="409"/>
      <c r="CA9" s="409"/>
      <c r="CB9" s="409"/>
      <c r="CC9" s="410"/>
      <c r="CD9" s="411" t="s">
        <v>119</v>
      </c>
      <c r="CE9" s="412"/>
      <c r="CF9" s="412"/>
      <c r="CG9" s="412"/>
      <c r="CH9" s="412"/>
      <c r="CI9" s="412"/>
      <c r="CJ9" s="412"/>
      <c r="CK9" s="412"/>
      <c r="CL9" s="412"/>
      <c r="CM9" s="412"/>
      <c r="CN9" s="412"/>
      <c r="CO9" s="412"/>
      <c r="CP9" s="412"/>
      <c r="CQ9" s="412"/>
      <c r="CR9" s="412"/>
      <c r="CS9" s="413"/>
      <c r="CT9" s="405">
        <v>16.2</v>
      </c>
      <c r="CU9" s="406"/>
      <c r="CV9" s="406"/>
      <c r="CW9" s="406"/>
      <c r="CX9" s="406"/>
      <c r="CY9" s="406"/>
      <c r="CZ9" s="406"/>
      <c r="DA9" s="407"/>
      <c r="DB9" s="405">
        <v>16.7</v>
      </c>
      <c r="DC9" s="406"/>
      <c r="DD9" s="406"/>
      <c r="DE9" s="406"/>
      <c r="DF9" s="406"/>
      <c r="DG9" s="406"/>
      <c r="DH9" s="406"/>
      <c r="DI9" s="407"/>
    </row>
    <row r="10" spans="1:119" ht="18.75" customHeight="1" thickBot="1">
      <c r="A10" s="180"/>
      <c r="B10" s="402"/>
      <c r="C10" s="403"/>
      <c r="D10" s="403"/>
      <c r="E10" s="403"/>
      <c r="F10" s="403"/>
      <c r="G10" s="403"/>
      <c r="H10" s="403"/>
      <c r="I10" s="403"/>
      <c r="J10" s="403"/>
      <c r="K10" s="451"/>
      <c r="L10" s="458" t="s">
        <v>120</v>
      </c>
      <c r="M10" s="438"/>
      <c r="N10" s="438"/>
      <c r="O10" s="438"/>
      <c r="P10" s="438"/>
      <c r="Q10" s="439"/>
      <c r="R10" s="459">
        <v>1194034</v>
      </c>
      <c r="S10" s="460"/>
      <c r="T10" s="460"/>
      <c r="U10" s="460"/>
      <c r="V10" s="461"/>
      <c r="W10" s="396"/>
      <c r="X10" s="397"/>
      <c r="Y10" s="397"/>
      <c r="Z10" s="397"/>
      <c r="AA10" s="397"/>
      <c r="AB10" s="397"/>
      <c r="AC10" s="397"/>
      <c r="AD10" s="397"/>
      <c r="AE10" s="397"/>
      <c r="AF10" s="397"/>
      <c r="AG10" s="397"/>
      <c r="AH10" s="397"/>
      <c r="AI10" s="397"/>
      <c r="AJ10" s="397"/>
      <c r="AK10" s="397"/>
      <c r="AL10" s="400"/>
      <c r="AM10" s="437" t="s">
        <v>121</v>
      </c>
      <c r="AN10" s="438"/>
      <c r="AO10" s="438"/>
      <c r="AP10" s="438"/>
      <c r="AQ10" s="438"/>
      <c r="AR10" s="438"/>
      <c r="AS10" s="438"/>
      <c r="AT10" s="439"/>
      <c r="AU10" s="440" t="s">
        <v>96</v>
      </c>
      <c r="AV10" s="441"/>
      <c r="AW10" s="441"/>
      <c r="AX10" s="441"/>
      <c r="AY10" s="442" t="s">
        <v>122</v>
      </c>
      <c r="AZ10" s="443"/>
      <c r="BA10" s="443"/>
      <c r="BB10" s="443"/>
      <c r="BC10" s="443"/>
      <c r="BD10" s="443"/>
      <c r="BE10" s="443"/>
      <c r="BF10" s="443"/>
      <c r="BG10" s="443"/>
      <c r="BH10" s="443"/>
      <c r="BI10" s="443"/>
      <c r="BJ10" s="443"/>
      <c r="BK10" s="443"/>
      <c r="BL10" s="443"/>
      <c r="BM10" s="444"/>
      <c r="BN10" s="408">
        <v>946240</v>
      </c>
      <c r="BO10" s="409"/>
      <c r="BP10" s="409"/>
      <c r="BQ10" s="409"/>
      <c r="BR10" s="409"/>
      <c r="BS10" s="409"/>
      <c r="BT10" s="409"/>
      <c r="BU10" s="410"/>
      <c r="BV10" s="408">
        <v>6916044</v>
      </c>
      <c r="BW10" s="409"/>
      <c r="BX10" s="409"/>
      <c r="BY10" s="409"/>
      <c r="BZ10" s="409"/>
      <c r="CA10" s="409"/>
      <c r="CB10" s="409"/>
      <c r="CC10" s="410"/>
      <c r="CD10" s="183" t="s">
        <v>123</v>
      </c>
      <c r="CE10" s="184"/>
      <c r="CF10" s="184"/>
      <c r="CG10" s="184"/>
      <c r="CH10" s="184"/>
      <c r="CI10" s="184"/>
      <c r="CJ10" s="184"/>
      <c r="CK10" s="184"/>
      <c r="CL10" s="184"/>
      <c r="CM10" s="184"/>
      <c r="CN10" s="184"/>
      <c r="CO10" s="184"/>
      <c r="CP10" s="184"/>
      <c r="CQ10" s="184"/>
      <c r="CR10" s="184"/>
      <c r="CS10" s="185"/>
      <c r="CT10" s="186"/>
      <c r="CU10" s="187"/>
      <c r="CV10" s="187"/>
      <c r="CW10" s="187"/>
      <c r="CX10" s="187"/>
      <c r="CY10" s="187"/>
      <c r="CZ10" s="187"/>
      <c r="DA10" s="188"/>
      <c r="DB10" s="186"/>
      <c r="DC10" s="187"/>
      <c r="DD10" s="187"/>
      <c r="DE10" s="187"/>
      <c r="DF10" s="187"/>
      <c r="DG10" s="187"/>
      <c r="DH10" s="187"/>
      <c r="DI10" s="188"/>
    </row>
    <row r="11" spans="1:119" ht="18.75" customHeight="1" thickBot="1">
      <c r="A11" s="180"/>
      <c r="B11" s="402"/>
      <c r="C11" s="403"/>
      <c r="D11" s="403"/>
      <c r="E11" s="403"/>
      <c r="F11" s="403"/>
      <c r="G11" s="403"/>
      <c r="H11" s="403"/>
      <c r="I11" s="403"/>
      <c r="J11" s="403"/>
      <c r="K11" s="451"/>
      <c r="L11" s="462" t="s">
        <v>124</v>
      </c>
      <c r="M11" s="463"/>
      <c r="N11" s="463"/>
      <c r="O11" s="463"/>
      <c r="P11" s="463"/>
      <c r="Q11" s="464"/>
      <c r="R11" s="465" t="s">
        <v>125</v>
      </c>
      <c r="S11" s="466"/>
      <c r="T11" s="466"/>
      <c r="U11" s="466"/>
      <c r="V11" s="467"/>
      <c r="W11" s="396"/>
      <c r="X11" s="397"/>
      <c r="Y11" s="397"/>
      <c r="Z11" s="397"/>
      <c r="AA11" s="397"/>
      <c r="AB11" s="397"/>
      <c r="AC11" s="397"/>
      <c r="AD11" s="397"/>
      <c r="AE11" s="397"/>
      <c r="AF11" s="397"/>
      <c r="AG11" s="397"/>
      <c r="AH11" s="397"/>
      <c r="AI11" s="397"/>
      <c r="AJ11" s="397"/>
      <c r="AK11" s="397"/>
      <c r="AL11" s="400"/>
      <c r="AM11" s="437" t="s">
        <v>126</v>
      </c>
      <c r="AN11" s="438"/>
      <c r="AO11" s="438"/>
      <c r="AP11" s="438"/>
      <c r="AQ11" s="438"/>
      <c r="AR11" s="438"/>
      <c r="AS11" s="438"/>
      <c r="AT11" s="439"/>
      <c r="AU11" s="440" t="s">
        <v>127</v>
      </c>
      <c r="AV11" s="441"/>
      <c r="AW11" s="441"/>
      <c r="AX11" s="441"/>
      <c r="AY11" s="442" t="s">
        <v>128</v>
      </c>
      <c r="AZ11" s="443"/>
      <c r="BA11" s="443"/>
      <c r="BB11" s="443"/>
      <c r="BC11" s="443"/>
      <c r="BD11" s="443"/>
      <c r="BE11" s="443"/>
      <c r="BF11" s="443"/>
      <c r="BG11" s="443"/>
      <c r="BH11" s="443"/>
      <c r="BI11" s="443"/>
      <c r="BJ11" s="443"/>
      <c r="BK11" s="443"/>
      <c r="BL11" s="443"/>
      <c r="BM11" s="444"/>
      <c r="BN11" s="408">
        <v>0</v>
      </c>
      <c r="BO11" s="409"/>
      <c r="BP11" s="409"/>
      <c r="BQ11" s="409"/>
      <c r="BR11" s="409"/>
      <c r="BS11" s="409"/>
      <c r="BT11" s="409"/>
      <c r="BU11" s="410"/>
      <c r="BV11" s="408">
        <v>0</v>
      </c>
      <c r="BW11" s="409"/>
      <c r="BX11" s="409"/>
      <c r="BY11" s="409"/>
      <c r="BZ11" s="409"/>
      <c r="CA11" s="409"/>
      <c r="CB11" s="409"/>
      <c r="CC11" s="410"/>
      <c r="CD11" s="411" t="s">
        <v>129</v>
      </c>
      <c r="CE11" s="412"/>
      <c r="CF11" s="412"/>
      <c r="CG11" s="412"/>
      <c r="CH11" s="412"/>
      <c r="CI11" s="412"/>
      <c r="CJ11" s="412"/>
      <c r="CK11" s="412"/>
      <c r="CL11" s="412"/>
      <c r="CM11" s="412"/>
      <c r="CN11" s="412"/>
      <c r="CO11" s="412"/>
      <c r="CP11" s="412"/>
      <c r="CQ11" s="412"/>
      <c r="CR11" s="412"/>
      <c r="CS11" s="413"/>
      <c r="CT11" s="448" t="s">
        <v>130</v>
      </c>
      <c r="CU11" s="449"/>
      <c r="CV11" s="449"/>
      <c r="CW11" s="449"/>
      <c r="CX11" s="449"/>
      <c r="CY11" s="449"/>
      <c r="CZ11" s="449"/>
      <c r="DA11" s="450"/>
      <c r="DB11" s="448" t="s">
        <v>130</v>
      </c>
      <c r="DC11" s="449"/>
      <c r="DD11" s="449"/>
      <c r="DE11" s="449"/>
      <c r="DF11" s="449"/>
      <c r="DG11" s="449"/>
      <c r="DH11" s="449"/>
      <c r="DI11" s="450"/>
    </row>
    <row r="12" spans="1:119" ht="18.75" customHeight="1">
      <c r="A12" s="180"/>
      <c r="B12" s="468" t="s">
        <v>131</v>
      </c>
      <c r="C12" s="469"/>
      <c r="D12" s="469"/>
      <c r="E12" s="469"/>
      <c r="F12" s="469"/>
      <c r="G12" s="469"/>
      <c r="H12" s="469"/>
      <c r="I12" s="469"/>
      <c r="J12" s="469"/>
      <c r="K12" s="470"/>
      <c r="L12" s="477" t="s">
        <v>132</v>
      </c>
      <c r="M12" s="478"/>
      <c r="N12" s="478"/>
      <c r="O12" s="478"/>
      <c r="P12" s="478"/>
      <c r="Q12" s="479"/>
      <c r="R12" s="480">
        <v>1184731</v>
      </c>
      <c r="S12" s="481"/>
      <c r="T12" s="481"/>
      <c r="U12" s="481"/>
      <c r="V12" s="482"/>
      <c r="W12" s="483" t="s">
        <v>1</v>
      </c>
      <c r="X12" s="441"/>
      <c r="Y12" s="441"/>
      <c r="Z12" s="441"/>
      <c r="AA12" s="441"/>
      <c r="AB12" s="484"/>
      <c r="AC12" s="485" t="s">
        <v>133</v>
      </c>
      <c r="AD12" s="486"/>
      <c r="AE12" s="486"/>
      <c r="AF12" s="486"/>
      <c r="AG12" s="487"/>
      <c r="AH12" s="485" t="s">
        <v>134</v>
      </c>
      <c r="AI12" s="486"/>
      <c r="AJ12" s="486"/>
      <c r="AK12" s="486"/>
      <c r="AL12" s="488"/>
      <c r="AM12" s="437" t="s">
        <v>135</v>
      </c>
      <c r="AN12" s="438"/>
      <c r="AO12" s="438"/>
      <c r="AP12" s="438"/>
      <c r="AQ12" s="438"/>
      <c r="AR12" s="438"/>
      <c r="AS12" s="438"/>
      <c r="AT12" s="439"/>
      <c r="AU12" s="440" t="s">
        <v>117</v>
      </c>
      <c r="AV12" s="441"/>
      <c r="AW12" s="441"/>
      <c r="AX12" s="441"/>
      <c r="AY12" s="442" t="s">
        <v>136</v>
      </c>
      <c r="AZ12" s="443"/>
      <c r="BA12" s="443"/>
      <c r="BB12" s="443"/>
      <c r="BC12" s="443"/>
      <c r="BD12" s="443"/>
      <c r="BE12" s="443"/>
      <c r="BF12" s="443"/>
      <c r="BG12" s="443"/>
      <c r="BH12" s="443"/>
      <c r="BI12" s="443"/>
      <c r="BJ12" s="443"/>
      <c r="BK12" s="443"/>
      <c r="BL12" s="443"/>
      <c r="BM12" s="444"/>
      <c r="BN12" s="408">
        <v>2567514</v>
      </c>
      <c r="BO12" s="409"/>
      <c r="BP12" s="409"/>
      <c r="BQ12" s="409"/>
      <c r="BR12" s="409"/>
      <c r="BS12" s="409"/>
      <c r="BT12" s="409"/>
      <c r="BU12" s="410"/>
      <c r="BV12" s="408">
        <v>0</v>
      </c>
      <c r="BW12" s="409"/>
      <c r="BX12" s="409"/>
      <c r="BY12" s="409"/>
      <c r="BZ12" s="409"/>
      <c r="CA12" s="409"/>
      <c r="CB12" s="409"/>
      <c r="CC12" s="410"/>
      <c r="CD12" s="411" t="s">
        <v>137</v>
      </c>
      <c r="CE12" s="412"/>
      <c r="CF12" s="412"/>
      <c r="CG12" s="412"/>
      <c r="CH12" s="412"/>
      <c r="CI12" s="412"/>
      <c r="CJ12" s="412"/>
      <c r="CK12" s="412"/>
      <c r="CL12" s="412"/>
      <c r="CM12" s="412"/>
      <c r="CN12" s="412"/>
      <c r="CO12" s="412"/>
      <c r="CP12" s="412"/>
      <c r="CQ12" s="412"/>
      <c r="CR12" s="412"/>
      <c r="CS12" s="413"/>
      <c r="CT12" s="448" t="s">
        <v>138</v>
      </c>
      <c r="CU12" s="449"/>
      <c r="CV12" s="449"/>
      <c r="CW12" s="449"/>
      <c r="CX12" s="449"/>
      <c r="CY12" s="449"/>
      <c r="CZ12" s="449"/>
      <c r="DA12" s="450"/>
      <c r="DB12" s="448" t="s">
        <v>138</v>
      </c>
      <c r="DC12" s="449"/>
      <c r="DD12" s="449"/>
      <c r="DE12" s="449"/>
      <c r="DF12" s="449"/>
      <c r="DG12" s="449"/>
      <c r="DH12" s="449"/>
      <c r="DI12" s="450"/>
    </row>
    <row r="13" spans="1:119" ht="18.75" customHeight="1">
      <c r="A13" s="180"/>
      <c r="B13" s="471"/>
      <c r="C13" s="472"/>
      <c r="D13" s="472"/>
      <c r="E13" s="472"/>
      <c r="F13" s="472"/>
      <c r="G13" s="472"/>
      <c r="H13" s="472"/>
      <c r="I13" s="472"/>
      <c r="J13" s="472"/>
      <c r="K13" s="473"/>
      <c r="L13" s="189"/>
      <c r="M13" s="499" t="s">
        <v>139</v>
      </c>
      <c r="N13" s="500"/>
      <c r="O13" s="500"/>
      <c r="P13" s="500"/>
      <c r="Q13" s="501"/>
      <c r="R13" s="492">
        <v>1164745</v>
      </c>
      <c r="S13" s="493"/>
      <c r="T13" s="493"/>
      <c r="U13" s="493"/>
      <c r="V13" s="494"/>
      <c r="W13" s="424" t="s">
        <v>140</v>
      </c>
      <c r="X13" s="425"/>
      <c r="Y13" s="425"/>
      <c r="Z13" s="425"/>
      <c r="AA13" s="425"/>
      <c r="AB13" s="415"/>
      <c r="AC13" s="459">
        <v>4755</v>
      </c>
      <c r="AD13" s="460"/>
      <c r="AE13" s="460"/>
      <c r="AF13" s="460"/>
      <c r="AG13" s="502"/>
      <c r="AH13" s="459">
        <v>5259</v>
      </c>
      <c r="AI13" s="460"/>
      <c r="AJ13" s="460"/>
      <c r="AK13" s="460"/>
      <c r="AL13" s="461"/>
      <c r="AM13" s="437" t="s">
        <v>141</v>
      </c>
      <c r="AN13" s="438"/>
      <c r="AO13" s="438"/>
      <c r="AP13" s="438"/>
      <c r="AQ13" s="438"/>
      <c r="AR13" s="438"/>
      <c r="AS13" s="438"/>
      <c r="AT13" s="439"/>
      <c r="AU13" s="440" t="s">
        <v>142</v>
      </c>
      <c r="AV13" s="441"/>
      <c r="AW13" s="441"/>
      <c r="AX13" s="441"/>
      <c r="AY13" s="442" t="s">
        <v>143</v>
      </c>
      <c r="AZ13" s="443"/>
      <c r="BA13" s="443"/>
      <c r="BB13" s="443"/>
      <c r="BC13" s="443"/>
      <c r="BD13" s="443"/>
      <c r="BE13" s="443"/>
      <c r="BF13" s="443"/>
      <c r="BG13" s="443"/>
      <c r="BH13" s="443"/>
      <c r="BI13" s="443"/>
      <c r="BJ13" s="443"/>
      <c r="BK13" s="443"/>
      <c r="BL13" s="443"/>
      <c r="BM13" s="444"/>
      <c r="BN13" s="408">
        <v>-1624541</v>
      </c>
      <c r="BO13" s="409"/>
      <c r="BP13" s="409"/>
      <c r="BQ13" s="409"/>
      <c r="BR13" s="409"/>
      <c r="BS13" s="409"/>
      <c r="BT13" s="409"/>
      <c r="BU13" s="410"/>
      <c r="BV13" s="408">
        <v>7216406</v>
      </c>
      <c r="BW13" s="409"/>
      <c r="BX13" s="409"/>
      <c r="BY13" s="409"/>
      <c r="BZ13" s="409"/>
      <c r="CA13" s="409"/>
      <c r="CB13" s="409"/>
      <c r="CC13" s="410"/>
      <c r="CD13" s="411" t="s">
        <v>144</v>
      </c>
      <c r="CE13" s="412"/>
      <c r="CF13" s="412"/>
      <c r="CG13" s="412"/>
      <c r="CH13" s="412"/>
      <c r="CI13" s="412"/>
      <c r="CJ13" s="412"/>
      <c r="CK13" s="412"/>
      <c r="CL13" s="412"/>
      <c r="CM13" s="412"/>
      <c r="CN13" s="412"/>
      <c r="CO13" s="412"/>
      <c r="CP13" s="412"/>
      <c r="CQ13" s="412"/>
      <c r="CR13" s="412"/>
      <c r="CS13" s="413"/>
      <c r="CT13" s="405">
        <v>9.8000000000000007</v>
      </c>
      <c r="CU13" s="406"/>
      <c r="CV13" s="406"/>
      <c r="CW13" s="406"/>
      <c r="CX13" s="406"/>
      <c r="CY13" s="406"/>
      <c r="CZ13" s="406"/>
      <c r="DA13" s="407"/>
      <c r="DB13" s="405">
        <v>10.9</v>
      </c>
      <c r="DC13" s="406"/>
      <c r="DD13" s="406"/>
      <c r="DE13" s="406"/>
      <c r="DF13" s="406"/>
      <c r="DG13" s="406"/>
      <c r="DH13" s="406"/>
      <c r="DI13" s="407"/>
    </row>
    <row r="14" spans="1:119" ht="18.75" customHeight="1" thickBot="1">
      <c r="A14" s="180"/>
      <c r="B14" s="471"/>
      <c r="C14" s="472"/>
      <c r="D14" s="472"/>
      <c r="E14" s="472"/>
      <c r="F14" s="472"/>
      <c r="G14" s="472"/>
      <c r="H14" s="472"/>
      <c r="I14" s="472"/>
      <c r="J14" s="472"/>
      <c r="K14" s="473"/>
      <c r="L14" s="489" t="s">
        <v>145</v>
      </c>
      <c r="M14" s="490"/>
      <c r="N14" s="490"/>
      <c r="O14" s="490"/>
      <c r="P14" s="490"/>
      <c r="Q14" s="491"/>
      <c r="R14" s="492">
        <v>1189149</v>
      </c>
      <c r="S14" s="493"/>
      <c r="T14" s="493"/>
      <c r="U14" s="493"/>
      <c r="V14" s="494"/>
      <c r="W14" s="398"/>
      <c r="X14" s="399"/>
      <c r="Y14" s="399"/>
      <c r="Z14" s="399"/>
      <c r="AA14" s="399"/>
      <c r="AB14" s="388"/>
      <c r="AC14" s="495">
        <v>0.9</v>
      </c>
      <c r="AD14" s="496"/>
      <c r="AE14" s="496"/>
      <c r="AF14" s="496"/>
      <c r="AG14" s="497"/>
      <c r="AH14" s="495">
        <v>1</v>
      </c>
      <c r="AI14" s="496"/>
      <c r="AJ14" s="496"/>
      <c r="AK14" s="496"/>
      <c r="AL14" s="498"/>
      <c r="AM14" s="437"/>
      <c r="AN14" s="438"/>
      <c r="AO14" s="438"/>
      <c r="AP14" s="438"/>
      <c r="AQ14" s="438"/>
      <c r="AR14" s="438"/>
      <c r="AS14" s="438"/>
      <c r="AT14" s="439"/>
      <c r="AU14" s="440"/>
      <c r="AV14" s="441"/>
      <c r="AW14" s="441"/>
      <c r="AX14" s="441"/>
      <c r="AY14" s="442"/>
      <c r="AZ14" s="443"/>
      <c r="BA14" s="443"/>
      <c r="BB14" s="443"/>
      <c r="BC14" s="443"/>
      <c r="BD14" s="443"/>
      <c r="BE14" s="443"/>
      <c r="BF14" s="443"/>
      <c r="BG14" s="443"/>
      <c r="BH14" s="443"/>
      <c r="BI14" s="443"/>
      <c r="BJ14" s="443"/>
      <c r="BK14" s="443"/>
      <c r="BL14" s="443"/>
      <c r="BM14" s="444"/>
      <c r="BN14" s="408"/>
      <c r="BO14" s="409"/>
      <c r="BP14" s="409"/>
      <c r="BQ14" s="409"/>
      <c r="BR14" s="409"/>
      <c r="BS14" s="409"/>
      <c r="BT14" s="409"/>
      <c r="BU14" s="410"/>
      <c r="BV14" s="408"/>
      <c r="BW14" s="409"/>
      <c r="BX14" s="409"/>
      <c r="BY14" s="409"/>
      <c r="BZ14" s="409"/>
      <c r="CA14" s="409"/>
      <c r="CB14" s="409"/>
      <c r="CC14" s="410"/>
      <c r="CD14" s="503" t="s">
        <v>146</v>
      </c>
      <c r="CE14" s="504"/>
      <c r="CF14" s="504"/>
      <c r="CG14" s="504"/>
      <c r="CH14" s="504"/>
      <c r="CI14" s="504"/>
      <c r="CJ14" s="504"/>
      <c r="CK14" s="504"/>
      <c r="CL14" s="504"/>
      <c r="CM14" s="504"/>
      <c r="CN14" s="504"/>
      <c r="CO14" s="504"/>
      <c r="CP14" s="504"/>
      <c r="CQ14" s="504"/>
      <c r="CR14" s="504"/>
      <c r="CS14" s="505"/>
      <c r="CT14" s="506">
        <v>164.8</v>
      </c>
      <c r="CU14" s="507"/>
      <c r="CV14" s="507"/>
      <c r="CW14" s="507"/>
      <c r="CX14" s="507"/>
      <c r="CY14" s="507"/>
      <c r="CZ14" s="507"/>
      <c r="DA14" s="508"/>
      <c r="DB14" s="506">
        <v>158.9</v>
      </c>
      <c r="DC14" s="507"/>
      <c r="DD14" s="507"/>
      <c r="DE14" s="507"/>
      <c r="DF14" s="507"/>
      <c r="DG14" s="507"/>
      <c r="DH14" s="507"/>
      <c r="DI14" s="508"/>
    </row>
    <row r="15" spans="1:119" ht="18.75" customHeight="1">
      <c r="A15" s="180"/>
      <c r="B15" s="471"/>
      <c r="C15" s="472"/>
      <c r="D15" s="472"/>
      <c r="E15" s="472"/>
      <c r="F15" s="472"/>
      <c r="G15" s="472"/>
      <c r="H15" s="472"/>
      <c r="I15" s="472"/>
      <c r="J15" s="472"/>
      <c r="K15" s="473"/>
      <c r="L15" s="189"/>
      <c r="M15" s="499" t="s">
        <v>139</v>
      </c>
      <c r="N15" s="500"/>
      <c r="O15" s="500"/>
      <c r="P15" s="500"/>
      <c r="Q15" s="501"/>
      <c r="R15" s="492">
        <v>1170310</v>
      </c>
      <c r="S15" s="493"/>
      <c r="T15" s="493"/>
      <c r="U15" s="493"/>
      <c r="V15" s="494"/>
      <c r="W15" s="424" t="s">
        <v>147</v>
      </c>
      <c r="X15" s="425"/>
      <c r="Y15" s="425"/>
      <c r="Z15" s="425"/>
      <c r="AA15" s="425"/>
      <c r="AB15" s="415"/>
      <c r="AC15" s="459">
        <v>118098</v>
      </c>
      <c r="AD15" s="460"/>
      <c r="AE15" s="460"/>
      <c r="AF15" s="460"/>
      <c r="AG15" s="502"/>
      <c r="AH15" s="459">
        <v>123553</v>
      </c>
      <c r="AI15" s="460"/>
      <c r="AJ15" s="460"/>
      <c r="AK15" s="460"/>
      <c r="AL15" s="461"/>
      <c r="AM15" s="437"/>
      <c r="AN15" s="438"/>
      <c r="AO15" s="438"/>
      <c r="AP15" s="438"/>
      <c r="AQ15" s="438"/>
      <c r="AR15" s="438"/>
      <c r="AS15" s="438"/>
      <c r="AT15" s="439"/>
      <c r="AU15" s="440"/>
      <c r="AV15" s="441"/>
      <c r="AW15" s="441"/>
      <c r="AX15" s="441"/>
      <c r="AY15" s="368" t="s">
        <v>148</v>
      </c>
      <c r="AZ15" s="369"/>
      <c r="BA15" s="369"/>
      <c r="BB15" s="369"/>
      <c r="BC15" s="369"/>
      <c r="BD15" s="369"/>
      <c r="BE15" s="369"/>
      <c r="BF15" s="369"/>
      <c r="BG15" s="369"/>
      <c r="BH15" s="369"/>
      <c r="BI15" s="369"/>
      <c r="BJ15" s="369"/>
      <c r="BK15" s="369"/>
      <c r="BL15" s="369"/>
      <c r="BM15" s="370"/>
      <c r="BN15" s="371">
        <v>211576663</v>
      </c>
      <c r="BO15" s="372"/>
      <c r="BP15" s="372"/>
      <c r="BQ15" s="372"/>
      <c r="BR15" s="372"/>
      <c r="BS15" s="372"/>
      <c r="BT15" s="372"/>
      <c r="BU15" s="373"/>
      <c r="BV15" s="371">
        <v>200485179</v>
      </c>
      <c r="BW15" s="372"/>
      <c r="BX15" s="372"/>
      <c r="BY15" s="372"/>
      <c r="BZ15" s="372"/>
      <c r="CA15" s="372"/>
      <c r="CB15" s="372"/>
      <c r="CC15" s="373"/>
      <c r="CD15" s="509" t="s">
        <v>149</v>
      </c>
      <c r="CE15" s="510"/>
      <c r="CF15" s="510"/>
      <c r="CG15" s="510"/>
      <c r="CH15" s="510"/>
      <c r="CI15" s="510"/>
      <c r="CJ15" s="510"/>
      <c r="CK15" s="510"/>
      <c r="CL15" s="510"/>
      <c r="CM15" s="510"/>
      <c r="CN15" s="510"/>
      <c r="CO15" s="510"/>
      <c r="CP15" s="510"/>
      <c r="CQ15" s="510"/>
      <c r="CR15" s="510"/>
      <c r="CS15" s="511"/>
      <c r="CT15" s="190"/>
      <c r="CU15" s="191"/>
      <c r="CV15" s="191"/>
      <c r="CW15" s="191"/>
      <c r="CX15" s="191"/>
      <c r="CY15" s="191"/>
      <c r="CZ15" s="191"/>
      <c r="DA15" s="192"/>
      <c r="DB15" s="190"/>
      <c r="DC15" s="191"/>
      <c r="DD15" s="191"/>
      <c r="DE15" s="191"/>
      <c r="DF15" s="191"/>
      <c r="DG15" s="191"/>
      <c r="DH15" s="191"/>
      <c r="DI15" s="192"/>
    </row>
    <row r="16" spans="1:119" ht="18.75" customHeight="1">
      <c r="A16" s="180"/>
      <c r="B16" s="471"/>
      <c r="C16" s="472"/>
      <c r="D16" s="472"/>
      <c r="E16" s="472"/>
      <c r="F16" s="472"/>
      <c r="G16" s="472"/>
      <c r="H16" s="472"/>
      <c r="I16" s="472"/>
      <c r="J16" s="472"/>
      <c r="K16" s="473"/>
      <c r="L16" s="489" t="s">
        <v>150</v>
      </c>
      <c r="M16" s="512"/>
      <c r="N16" s="512"/>
      <c r="O16" s="512"/>
      <c r="P16" s="512"/>
      <c r="Q16" s="513"/>
      <c r="R16" s="514" t="s">
        <v>151</v>
      </c>
      <c r="S16" s="515"/>
      <c r="T16" s="515"/>
      <c r="U16" s="515"/>
      <c r="V16" s="516"/>
      <c r="W16" s="398"/>
      <c r="X16" s="399"/>
      <c r="Y16" s="399"/>
      <c r="Z16" s="399"/>
      <c r="AA16" s="399"/>
      <c r="AB16" s="388"/>
      <c r="AC16" s="495">
        <v>21.6</v>
      </c>
      <c r="AD16" s="496"/>
      <c r="AE16" s="496"/>
      <c r="AF16" s="496"/>
      <c r="AG16" s="497"/>
      <c r="AH16" s="495">
        <v>22.6</v>
      </c>
      <c r="AI16" s="496"/>
      <c r="AJ16" s="496"/>
      <c r="AK16" s="496"/>
      <c r="AL16" s="498"/>
      <c r="AM16" s="437"/>
      <c r="AN16" s="438"/>
      <c r="AO16" s="438"/>
      <c r="AP16" s="438"/>
      <c r="AQ16" s="438"/>
      <c r="AR16" s="438"/>
      <c r="AS16" s="438"/>
      <c r="AT16" s="439"/>
      <c r="AU16" s="440"/>
      <c r="AV16" s="441"/>
      <c r="AW16" s="441"/>
      <c r="AX16" s="441"/>
      <c r="AY16" s="442" t="s">
        <v>152</v>
      </c>
      <c r="AZ16" s="443"/>
      <c r="BA16" s="443"/>
      <c r="BB16" s="443"/>
      <c r="BC16" s="443"/>
      <c r="BD16" s="443"/>
      <c r="BE16" s="443"/>
      <c r="BF16" s="443"/>
      <c r="BG16" s="443"/>
      <c r="BH16" s="443"/>
      <c r="BI16" s="443"/>
      <c r="BJ16" s="443"/>
      <c r="BK16" s="443"/>
      <c r="BL16" s="443"/>
      <c r="BM16" s="444"/>
      <c r="BN16" s="408">
        <v>267642709</v>
      </c>
      <c r="BO16" s="409"/>
      <c r="BP16" s="409"/>
      <c r="BQ16" s="409"/>
      <c r="BR16" s="409"/>
      <c r="BS16" s="409"/>
      <c r="BT16" s="409"/>
      <c r="BU16" s="410"/>
      <c r="BV16" s="408">
        <v>260416064</v>
      </c>
      <c r="BW16" s="409"/>
      <c r="BX16" s="409"/>
      <c r="BY16" s="409"/>
      <c r="BZ16" s="409"/>
      <c r="CA16" s="409"/>
      <c r="CB16" s="409"/>
      <c r="CC16" s="410"/>
      <c r="CD16" s="193"/>
      <c r="CE16" s="522"/>
      <c r="CF16" s="522"/>
      <c r="CG16" s="522"/>
      <c r="CH16" s="522"/>
      <c r="CI16" s="522"/>
      <c r="CJ16" s="522"/>
      <c r="CK16" s="522"/>
      <c r="CL16" s="522"/>
      <c r="CM16" s="522"/>
      <c r="CN16" s="522"/>
      <c r="CO16" s="522"/>
      <c r="CP16" s="522"/>
      <c r="CQ16" s="522"/>
      <c r="CR16" s="522"/>
      <c r="CS16" s="523"/>
      <c r="CT16" s="405"/>
      <c r="CU16" s="406"/>
      <c r="CV16" s="406"/>
      <c r="CW16" s="406"/>
      <c r="CX16" s="406"/>
      <c r="CY16" s="406"/>
      <c r="CZ16" s="406"/>
      <c r="DA16" s="407"/>
      <c r="DB16" s="405"/>
      <c r="DC16" s="406"/>
      <c r="DD16" s="406"/>
      <c r="DE16" s="406"/>
      <c r="DF16" s="406"/>
      <c r="DG16" s="406"/>
      <c r="DH16" s="406"/>
      <c r="DI16" s="407"/>
    </row>
    <row r="17" spans="1:113" ht="18.75" customHeight="1" thickBot="1">
      <c r="A17" s="180"/>
      <c r="B17" s="474"/>
      <c r="C17" s="475"/>
      <c r="D17" s="475"/>
      <c r="E17" s="475"/>
      <c r="F17" s="475"/>
      <c r="G17" s="475"/>
      <c r="H17" s="475"/>
      <c r="I17" s="475"/>
      <c r="J17" s="475"/>
      <c r="K17" s="476"/>
      <c r="L17" s="194"/>
      <c r="M17" s="519" t="s">
        <v>153</v>
      </c>
      <c r="N17" s="520"/>
      <c r="O17" s="520"/>
      <c r="P17" s="520"/>
      <c r="Q17" s="521"/>
      <c r="R17" s="514" t="s">
        <v>154</v>
      </c>
      <c r="S17" s="515"/>
      <c r="T17" s="515"/>
      <c r="U17" s="515"/>
      <c r="V17" s="516"/>
      <c r="W17" s="424" t="s">
        <v>155</v>
      </c>
      <c r="X17" s="425"/>
      <c r="Y17" s="425"/>
      <c r="Z17" s="425"/>
      <c r="AA17" s="425"/>
      <c r="AB17" s="415"/>
      <c r="AC17" s="459">
        <v>424052</v>
      </c>
      <c r="AD17" s="460"/>
      <c r="AE17" s="460"/>
      <c r="AF17" s="460"/>
      <c r="AG17" s="502"/>
      <c r="AH17" s="459">
        <v>417528</v>
      </c>
      <c r="AI17" s="460"/>
      <c r="AJ17" s="460"/>
      <c r="AK17" s="460"/>
      <c r="AL17" s="461"/>
      <c r="AM17" s="437"/>
      <c r="AN17" s="438"/>
      <c r="AO17" s="438"/>
      <c r="AP17" s="438"/>
      <c r="AQ17" s="438"/>
      <c r="AR17" s="438"/>
      <c r="AS17" s="438"/>
      <c r="AT17" s="439"/>
      <c r="AU17" s="440"/>
      <c r="AV17" s="441"/>
      <c r="AW17" s="441"/>
      <c r="AX17" s="441"/>
      <c r="AY17" s="442" t="s">
        <v>156</v>
      </c>
      <c r="AZ17" s="443"/>
      <c r="BA17" s="443"/>
      <c r="BB17" s="443"/>
      <c r="BC17" s="443"/>
      <c r="BD17" s="443"/>
      <c r="BE17" s="443"/>
      <c r="BF17" s="443"/>
      <c r="BG17" s="443"/>
      <c r="BH17" s="443"/>
      <c r="BI17" s="443"/>
      <c r="BJ17" s="443"/>
      <c r="BK17" s="443"/>
      <c r="BL17" s="443"/>
      <c r="BM17" s="444"/>
      <c r="BN17" s="408">
        <v>264382199</v>
      </c>
      <c r="BO17" s="409"/>
      <c r="BP17" s="409"/>
      <c r="BQ17" s="409"/>
      <c r="BR17" s="409"/>
      <c r="BS17" s="409"/>
      <c r="BT17" s="409"/>
      <c r="BU17" s="410"/>
      <c r="BV17" s="408">
        <v>250261998</v>
      </c>
      <c r="BW17" s="409"/>
      <c r="BX17" s="409"/>
      <c r="BY17" s="409"/>
      <c r="BZ17" s="409"/>
      <c r="CA17" s="409"/>
      <c r="CB17" s="409"/>
      <c r="CC17" s="410"/>
      <c r="CD17" s="193"/>
      <c r="CE17" s="522"/>
      <c r="CF17" s="522"/>
      <c r="CG17" s="522"/>
      <c r="CH17" s="522"/>
      <c r="CI17" s="522"/>
      <c r="CJ17" s="522"/>
      <c r="CK17" s="522"/>
      <c r="CL17" s="522"/>
      <c r="CM17" s="522"/>
      <c r="CN17" s="522"/>
      <c r="CO17" s="522"/>
      <c r="CP17" s="522"/>
      <c r="CQ17" s="522"/>
      <c r="CR17" s="522"/>
      <c r="CS17" s="523"/>
      <c r="CT17" s="405"/>
      <c r="CU17" s="406"/>
      <c r="CV17" s="406"/>
      <c r="CW17" s="406"/>
      <c r="CX17" s="406"/>
      <c r="CY17" s="406"/>
      <c r="CZ17" s="406"/>
      <c r="DA17" s="407"/>
      <c r="DB17" s="405"/>
      <c r="DC17" s="406"/>
      <c r="DD17" s="406"/>
      <c r="DE17" s="406"/>
      <c r="DF17" s="406"/>
      <c r="DG17" s="406"/>
      <c r="DH17" s="406"/>
      <c r="DI17" s="407"/>
    </row>
    <row r="18" spans="1:113" ht="18.75" customHeight="1" thickBot="1">
      <c r="A18" s="180"/>
      <c r="B18" s="530" t="s">
        <v>157</v>
      </c>
      <c r="C18" s="451"/>
      <c r="D18" s="451"/>
      <c r="E18" s="531"/>
      <c r="F18" s="531"/>
      <c r="G18" s="531"/>
      <c r="H18" s="531"/>
      <c r="I18" s="531"/>
      <c r="J18" s="531"/>
      <c r="K18" s="531"/>
      <c r="L18" s="532">
        <v>906.69</v>
      </c>
      <c r="M18" s="532"/>
      <c r="N18" s="532"/>
      <c r="O18" s="532"/>
      <c r="P18" s="532"/>
      <c r="Q18" s="532"/>
      <c r="R18" s="533"/>
      <c r="S18" s="533"/>
      <c r="T18" s="533"/>
      <c r="U18" s="533"/>
      <c r="V18" s="534"/>
      <c r="W18" s="426"/>
      <c r="X18" s="427"/>
      <c r="Y18" s="427"/>
      <c r="Z18" s="427"/>
      <c r="AA18" s="427"/>
      <c r="AB18" s="418"/>
      <c r="AC18" s="535">
        <v>77.5</v>
      </c>
      <c r="AD18" s="536"/>
      <c r="AE18" s="536"/>
      <c r="AF18" s="536"/>
      <c r="AG18" s="537"/>
      <c r="AH18" s="535">
        <v>76.400000000000006</v>
      </c>
      <c r="AI18" s="536"/>
      <c r="AJ18" s="536"/>
      <c r="AK18" s="536"/>
      <c r="AL18" s="538"/>
      <c r="AM18" s="437"/>
      <c r="AN18" s="438"/>
      <c r="AO18" s="438"/>
      <c r="AP18" s="438"/>
      <c r="AQ18" s="438"/>
      <c r="AR18" s="438"/>
      <c r="AS18" s="438"/>
      <c r="AT18" s="439"/>
      <c r="AU18" s="440"/>
      <c r="AV18" s="441"/>
      <c r="AW18" s="441"/>
      <c r="AX18" s="441"/>
      <c r="AY18" s="442" t="s">
        <v>158</v>
      </c>
      <c r="AZ18" s="443"/>
      <c r="BA18" s="443"/>
      <c r="BB18" s="443"/>
      <c r="BC18" s="443"/>
      <c r="BD18" s="443"/>
      <c r="BE18" s="443"/>
      <c r="BF18" s="443"/>
      <c r="BG18" s="443"/>
      <c r="BH18" s="443"/>
      <c r="BI18" s="443"/>
      <c r="BJ18" s="443"/>
      <c r="BK18" s="443"/>
      <c r="BL18" s="443"/>
      <c r="BM18" s="444"/>
      <c r="BN18" s="408">
        <v>345525547</v>
      </c>
      <c r="BO18" s="409"/>
      <c r="BP18" s="409"/>
      <c r="BQ18" s="409"/>
      <c r="BR18" s="409"/>
      <c r="BS18" s="409"/>
      <c r="BT18" s="409"/>
      <c r="BU18" s="410"/>
      <c r="BV18" s="408">
        <v>341832476</v>
      </c>
      <c r="BW18" s="409"/>
      <c r="BX18" s="409"/>
      <c r="BY18" s="409"/>
      <c r="BZ18" s="409"/>
      <c r="CA18" s="409"/>
      <c r="CB18" s="409"/>
      <c r="CC18" s="410"/>
      <c r="CD18" s="193"/>
      <c r="CE18" s="522"/>
      <c r="CF18" s="522"/>
      <c r="CG18" s="522"/>
      <c r="CH18" s="522"/>
      <c r="CI18" s="522"/>
      <c r="CJ18" s="522"/>
      <c r="CK18" s="522"/>
      <c r="CL18" s="522"/>
      <c r="CM18" s="522"/>
      <c r="CN18" s="522"/>
      <c r="CO18" s="522"/>
      <c r="CP18" s="522"/>
      <c r="CQ18" s="522"/>
      <c r="CR18" s="522"/>
      <c r="CS18" s="523"/>
      <c r="CT18" s="405"/>
      <c r="CU18" s="406"/>
      <c r="CV18" s="406"/>
      <c r="CW18" s="406"/>
      <c r="CX18" s="406"/>
      <c r="CY18" s="406"/>
      <c r="CZ18" s="406"/>
      <c r="DA18" s="407"/>
      <c r="DB18" s="405"/>
      <c r="DC18" s="406"/>
      <c r="DD18" s="406"/>
      <c r="DE18" s="406"/>
      <c r="DF18" s="406"/>
      <c r="DG18" s="406"/>
      <c r="DH18" s="406"/>
      <c r="DI18" s="407"/>
    </row>
    <row r="19" spans="1:113" ht="18.75" customHeight="1" thickBot="1">
      <c r="A19" s="180"/>
      <c r="B19" s="530" t="s">
        <v>159</v>
      </c>
      <c r="C19" s="451"/>
      <c r="D19" s="451"/>
      <c r="E19" s="531"/>
      <c r="F19" s="531"/>
      <c r="G19" s="531"/>
      <c r="H19" s="531"/>
      <c r="I19" s="531"/>
      <c r="J19" s="531"/>
      <c r="K19" s="531"/>
      <c r="L19" s="539">
        <v>1324</v>
      </c>
      <c r="M19" s="539"/>
      <c r="N19" s="539"/>
      <c r="O19" s="539"/>
      <c r="P19" s="539"/>
      <c r="Q19" s="539"/>
      <c r="R19" s="540"/>
      <c r="S19" s="540"/>
      <c r="T19" s="540"/>
      <c r="U19" s="540"/>
      <c r="V19" s="541"/>
      <c r="W19" s="365"/>
      <c r="X19" s="366"/>
      <c r="Y19" s="366"/>
      <c r="Z19" s="366"/>
      <c r="AA19" s="366"/>
      <c r="AB19" s="366"/>
      <c r="AC19" s="517"/>
      <c r="AD19" s="517"/>
      <c r="AE19" s="517"/>
      <c r="AF19" s="517"/>
      <c r="AG19" s="517"/>
      <c r="AH19" s="517"/>
      <c r="AI19" s="517"/>
      <c r="AJ19" s="517"/>
      <c r="AK19" s="517"/>
      <c r="AL19" s="518"/>
      <c r="AM19" s="437"/>
      <c r="AN19" s="438"/>
      <c r="AO19" s="438"/>
      <c r="AP19" s="438"/>
      <c r="AQ19" s="438"/>
      <c r="AR19" s="438"/>
      <c r="AS19" s="438"/>
      <c r="AT19" s="439"/>
      <c r="AU19" s="440"/>
      <c r="AV19" s="441"/>
      <c r="AW19" s="441"/>
      <c r="AX19" s="441"/>
      <c r="AY19" s="442" t="s">
        <v>160</v>
      </c>
      <c r="AZ19" s="443"/>
      <c r="BA19" s="443"/>
      <c r="BB19" s="443"/>
      <c r="BC19" s="443"/>
      <c r="BD19" s="443"/>
      <c r="BE19" s="443"/>
      <c r="BF19" s="443"/>
      <c r="BG19" s="443"/>
      <c r="BH19" s="443"/>
      <c r="BI19" s="443"/>
      <c r="BJ19" s="443"/>
      <c r="BK19" s="443"/>
      <c r="BL19" s="443"/>
      <c r="BM19" s="444"/>
      <c r="BN19" s="408">
        <v>395888547</v>
      </c>
      <c r="BO19" s="409"/>
      <c r="BP19" s="409"/>
      <c r="BQ19" s="409"/>
      <c r="BR19" s="409"/>
      <c r="BS19" s="409"/>
      <c r="BT19" s="409"/>
      <c r="BU19" s="410"/>
      <c r="BV19" s="408">
        <v>397575160</v>
      </c>
      <c r="BW19" s="409"/>
      <c r="BX19" s="409"/>
      <c r="BY19" s="409"/>
      <c r="BZ19" s="409"/>
      <c r="CA19" s="409"/>
      <c r="CB19" s="409"/>
      <c r="CC19" s="410"/>
      <c r="CD19" s="193"/>
      <c r="CE19" s="522"/>
      <c r="CF19" s="522"/>
      <c r="CG19" s="522"/>
      <c r="CH19" s="522"/>
      <c r="CI19" s="522"/>
      <c r="CJ19" s="522"/>
      <c r="CK19" s="522"/>
      <c r="CL19" s="522"/>
      <c r="CM19" s="522"/>
      <c r="CN19" s="522"/>
      <c r="CO19" s="522"/>
      <c r="CP19" s="522"/>
      <c r="CQ19" s="522"/>
      <c r="CR19" s="522"/>
      <c r="CS19" s="523"/>
      <c r="CT19" s="405"/>
      <c r="CU19" s="406"/>
      <c r="CV19" s="406"/>
      <c r="CW19" s="406"/>
      <c r="CX19" s="406"/>
      <c r="CY19" s="406"/>
      <c r="CZ19" s="406"/>
      <c r="DA19" s="407"/>
      <c r="DB19" s="405"/>
      <c r="DC19" s="406"/>
      <c r="DD19" s="406"/>
      <c r="DE19" s="406"/>
      <c r="DF19" s="406"/>
      <c r="DG19" s="406"/>
      <c r="DH19" s="406"/>
      <c r="DI19" s="407"/>
    </row>
    <row r="20" spans="1:113" ht="18.75" customHeight="1" thickBot="1">
      <c r="A20" s="180"/>
      <c r="B20" s="530" t="s">
        <v>161</v>
      </c>
      <c r="C20" s="451"/>
      <c r="D20" s="451"/>
      <c r="E20" s="531"/>
      <c r="F20" s="531"/>
      <c r="G20" s="531"/>
      <c r="H20" s="531"/>
      <c r="I20" s="531"/>
      <c r="J20" s="531"/>
      <c r="K20" s="531"/>
      <c r="L20" s="539">
        <v>555123</v>
      </c>
      <c r="M20" s="539"/>
      <c r="N20" s="539"/>
      <c r="O20" s="539"/>
      <c r="P20" s="539"/>
      <c r="Q20" s="539"/>
      <c r="R20" s="540"/>
      <c r="S20" s="540"/>
      <c r="T20" s="540"/>
      <c r="U20" s="540"/>
      <c r="V20" s="541"/>
      <c r="W20" s="426"/>
      <c r="X20" s="427"/>
      <c r="Y20" s="427"/>
      <c r="Z20" s="427"/>
      <c r="AA20" s="427"/>
      <c r="AB20" s="427"/>
      <c r="AC20" s="542"/>
      <c r="AD20" s="542"/>
      <c r="AE20" s="542"/>
      <c r="AF20" s="542"/>
      <c r="AG20" s="542"/>
      <c r="AH20" s="542"/>
      <c r="AI20" s="542"/>
      <c r="AJ20" s="542"/>
      <c r="AK20" s="542"/>
      <c r="AL20" s="543"/>
      <c r="AM20" s="544"/>
      <c r="AN20" s="463"/>
      <c r="AO20" s="463"/>
      <c r="AP20" s="463"/>
      <c r="AQ20" s="463"/>
      <c r="AR20" s="463"/>
      <c r="AS20" s="463"/>
      <c r="AT20" s="464"/>
      <c r="AU20" s="545"/>
      <c r="AV20" s="546"/>
      <c r="AW20" s="546"/>
      <c r="AX20" s="547"/>
      <c r="AY20" s="442"/>
      <c r="AZ20" s="443"/>
      <c r="BA20" s="443"/>
      <c r="BB20" s="443"/>
      <c r="BC20" s="443"/>
      <c r="BD20" s="443"/>
      <c r="BE20" s="443"/>
      <c r="BF20" s="443"/>
      <c r="BG20" s="443"/>
      <c r="BH20" s="443"/>
      <c r="BI20" s="443"/>
      <c r="BJ20" s="443"/>
      <c r="BK20" s="443"/>
      <c r="BL20" s="443"/>
      <c r="BM20" s="444"/>
      <c r="BN20" s="408"/>
      <c r="BO20" s="409"/>
      <c r="BP20" s="409"/>
      <c r="BQ20" s="409"/>
      <c r="BR20" s="409"/>
      <c r="BS20" s="409"/>
      <c r="BT20" s="409"/>
      <c r="BU20" s="410"/>
      <c r="BV20" s="408"/>
      <c r="BW20" s="409"/>
      <c r="BX20" s="409"/>
      <c r="BY20" s="409"/>
      <c r="BZ20" s="409"/>
      <c r="CA20" s="409"/>
      <c r="CB20" s="409"/>
      <c r="CC20" s="410"/>
      <c r="CD20" s="193"/>
      <c r="CE20" s="522"/>
      <c r="CF20" s="522"/>
      <c r="CG20" s="522"/>
      <c r="CH20" s="522"/>
      <c r="CI20" s="522"/>
      <c r="CJ20" s="522"/>
      <c r="CK20" s="522"/>
      <c r="CL20" s="522"/>
      <c r="CM20" s="522"/>
      <c r="CN20" s="522"/>
      <c r="CO20" s="522"/>
      <c r="CP20" s="522"/>
      <c r="CQ20" s="522"/>
      <c r="CR20" s="522"/>
      <c r="CS20" s="523"/>
      <c r="CT20" s="405"/>
      <c r="CU20" s="406"/>
      <c r="CV20" s="406"/>
      <c r="CW20" s="406"/>
      <c r="CX20" s="406"/>
      <c r="CY20" s="406"/>
      <c r="CZ20" s="406"/>
      <c r="DA20" s="407"/>
      <c r="DB20" s="405"/>
      <c r="DC20" s="406"/>
      <c r="DD20" s="406"/>
      <c r="DE20" s="406"/>
      <c r="DF20" s="406"/>
      <c r="DG20" s="406"/>
      <c r="DH20" s="406"/>
      <c r="DI20" s="407"/>
    </row>
    <row r="21" spans="1:113" ht="18.75" customHeight="1" thickBot="1">
      <c r="A21" s="180"/>
      <c r="B21" s="548" t="s">
        <v>162</v>
      </c>
      <c r="C21" s="549"/>
      <c r="D21" s="549"/>
      <c r="E21" s="549"/>
      <c r="F21" s="549"/>
      <c r="G21" s="549"/>
      <c r="H21" s="549"/>
      <c r="I21" s="549"/>
      <c r="J21" s="549"/>
      <c r="K21" s="549"/>
      <c r="L21" s="549"/>
      <c r="M21" s="549"/>
      <c r="N21" s="549"/>
      <c r="O21" s="549"/>
      <c r="P21" s="549"/>
      <c r="Q21" s="549"/>
      <c r="R21" s="549"/>
      <c r="S21" s="549"/>
      <c r="T21" s="549"/>
      <c r="U21" s="549"/>
      <c r="V21" s="549"/>
      <c r="W21" s="549"/>
      <c r="X21" s="549"/>
      <c r="Y21" s="549"/>
      <c r="Z21" s="549"/>
      <c r="AA21" s="549"/>
      <c r="AB21" s="549"/>
      <c r="AC21" s="549"/>
      <c r="AD21" s="549"/>
      <c r="AE21" s="549"/>
      <c r="AF21" s="549"/>
      <c r="AG21" s="549"/>
      <c r="AH21" s="549"/>
      <c r="AI21" s="549"/>
      <c r="AJ21" s="549"/>
      <c r="AK21" s="549"/>
      <c r="AL21" s="549"/>
      <c r="AM21" s="549"/>
      <c r="AN21" s="549"/>
      <c r="AO21" s="549"/>
      <c r="AP21" s="549"/>
      <c r="AQ21" s="549"/>
      <c r="AR21" s="549"/>
      <c r="AS21" s="549"/>
      <c r="AT21" s="549"/>
      <c r="AU21" s="549"/>
      <c r="AV21" s="549"/>
      <c r="AW21" s="549"/>
      <c r="AX21" s="550"/>
      <c r="AY21" s="524"/>
      <c r="AZ21" s="525"/>
      <c r="BA21" s="525"/>
      <c r="BB21" s="525"/>
      <c r="BC21" s="525"/>
      <c r="BD21" s="525"/>
      <c r="BE21" s="525"/>
      <c r="BF21" s="525"/>
      <c r="BG21" s="525"/>
      <c r="BH21" s="525"/>
      <c r="BI21" s="525"/>
      <c r="BJ21" s="525"/>
      <c r="BK21" s="525"/>
      <c r="BL21" s="525"/>
      <c r="BM21" s="526"/>
      <c r="BN21" s="527"/>
      <c r="BO21" s="528"/>
      <c r="BP21" s="528"/>
      <c r="BQ21" s="528"/>
      <c r="BR21" s="528"/>
      <c r="BS21" s="528"/>
      <c r="BT21" s="528"/>
      <c r="BU21" s="529"/>
      <c r="BV21" s="527"/>
      <c r="BW21" s="528"/>
      <c r="BX21" s="528"/>
      <c r="BY21" s="528"/>
      <c r="BZ21" s="528"/>
      <c r="CA21" s="528"/>
      <c r="CB21" s="528"/>
      <c r="CC21" s="529"/>
      <c r="CD21" s="193"/>
      <c r="CE21" s="522"/>
      <c r="CF21" s="522"/>
      <c r="CG21" s="522"/>
      <c r="CH21" s="522"/>
      <c r="CI21" s="522"/>
      <c r="CJ21" s="522"/>
      <c r="CK21" s="522"/>
      <c r="CL21" s="522"/>
      <c r="CM21" s="522"/>
      <c r="CN21" s="522"/>
      <c r="CO21" s="522"/>
      <c r="CP21" s="522"/>
      <c r="CQ21" s="522"/>
      <c r="CR21" s="522"/>
      <c r="CS21" s="523"/>
      <c r="CT21" s="405"/>
      <c r="CU21" s="406"/>
      <c r="CV21" s="406"/>
      <c r="CW21" s="406"/>
      <c r="CX21" s="406"/>
      <c r="CY21" s="406"/>
      <c r="CZ21" s="406"/>
      <c r="DA21" s="407"/>
      <c r="DB21" s="405"/>
      <c r="DC21" s="406"/>
      <c r="DD21" s="406"/>
      <c r="DE21" s="406"/>
      <c r="DF21" s="406"/>
      <c r="DG21" s="406"/>
      <c r="DH21" s="406"/>
      <c r="DI21" s="407"/>
    </row>
    <row r="22" spans="1:113" ht="18.75" customHeight="1">
      <c r="A22" s="180"/>
      <c r="B22" s="578" t="s">
        <v>163</v>
      </c>
      <c r="C22" s="552"/>
      <c r="D22" s="553"/>
      <c r="E22" s="420" t="s">
        <v>1</v>
      </c>
      <c r="F22" s="425"/>
      <c r="G22" s="425"/>
      <c r="H22" s="425"/>
      <c r="I22" s="425"/>
      <c r="J22" s="425"/>
      <c r="K22" s="415"/>
      <c r="L22" s="420" t="s">
        <v>164</v>
      </c>
      <c r="M22" s="425"/>
      <c r="N22" s="425"/>
      <c r="O22" s="425"/>
      <c r="P22" s="415"/>
      <c r="Q22" s="583" t="s">
        <v>165</v>
      </c>
      <c r="R22" s="584"/>
      <c r="S22" s="584"/>
      <c r="T22" s="584"/>
      <c r="U22" s="584"/>
      <c r="V22" s="585"/>
      <c r="W22" s="551" t="s">
        <v>166</v>
      </c>
      <c r="X22" s="552"/>
      <c r="Y22" s="553"/>
      <c r="Z22" s="420" t="s">
        <v>1</v>
      </c>
      <c r="AA22" s="425"/>
      <c r="AB22" s="425"/>
      <c r="AC22" s="425"/>
      <c r="AD22" s="425"/>
      <c r="AE22" s="425"/>
      <c r="AF22" s="425"/>
      <c r="AG22" s="415"/>
      <c r="AH22" s="589" t="s">
        <v>167</v>
      </c>
      <c r="AI22" s="425"/>
      <c r="AJ22" s="425"/>
      <c r="AK22" s="425"/>
      <c r="AL22" s="415"/>
      <c r="AM22" s="589" t="s">
        <v>168</v>
      </c>
      <c r="AN22" s="590"/>
      <c r="AO22" s="590"/>
      <c r="AP22" s="590"/>
      <c r="AQ22" s="590"/>
      <c r="AR22" s="591"/>
      <c r="AS22" s="583" t="s">
        <v>165</v>
      </c>
      <c r="AT22" s="584"/>
      <c r="AU22" s="584"/>
      <c r="AV22" s="584"/>
      <c r="AW22" s="584"/>
      <c r="AX22" s="595"/>
      <c r="AY22" s="368" t="s">
        <v>169</v>
      </c>
      <c r="AZ22" s="369"/>
      <c r="BA22" s="369"/>
      <c r="BB22" s="369"/>
      <c r="BC22" s="369"/>
      <c r="BD22" s="369"/>
      <c r="BE22" s="369"/>
      <c r="BF22" s="369"/>
      <c r="BG22" s="369"/>
      <c r="BH22" s="369"/>
      <c r="BI22" s="369"/>
      <c r="BJ22" s="369"/>
      <c r="BK22" s="369"/>
      <c r="BL22" s="369"/>
      <c r="BM22" s="370"/>
      <c r="BN22" s="371">
        <v>1116204480</v>
      </c>
      <c r="BO22" s="372"/>
      <c r="BP22" s="372"/>
      <c r="BQ22" s="372"/>
      <c r="BR22" s="372"/>
      <c r="BS22" s="372"/>
      <c r="BT22" s="372"/>
      <c r="BU22" s="373"/>
      <c r="BV22" s="371">
        <v>1105394478</v>
      </c>
      <c r="BW22" s="372"/>
      <c r="BX22" s="372"/>
      <c r="BY22" s="372"/>
      <c r="BZ22" s="372"/>
      <c r="CA22" s="372"/>
      <c r="CB22" s="372"/>
      <c r="CC22" s="373"/>
      <c r="CD22" s="193"/>
      <c r="CE22" s="522"/>
      <c r="CF22" s="522"/>
      <c r="CG22" s="522"/>
      <c r="CH22" s="522"/>
      <c r="CI22" s="522"/>
      <c r="CJ22" s="522"/>
      <c r="CK22" s="522"/>
      <c r="CL22" s="522"/>
      <c r="CM22" s="522"/>
      <c r="CN22" s="522"/>
      <c r="CO22" s="522"/>
      <c r="CP22" s="522"/>
      <c r="CQ22" s="522"/>
      <c r="CR22" s="522"/>
      <c r="CS22" s="523"/>
      <c r="CT22" s="405"/>
      <c r="CU22" s="406"/>
      <c r="CV22" s="406"/>
      <c r="CW22" s="406"/>
      <c r="CX22" s="406"/>
      <c r="CY22" s="406"/>
      <c r="CZ22" s="406"/>
      <c r="DA22" s="407"/>
      <c r="DB22" s="405"/>
      <c r="DC22" s="406"/>
      <c r="DD22" s="406"/>
      <c r="DE22" s="406"/>
      <c r="DF22" s="406"/>
      <c r="DG22" s="406"/>
      <c r="DH22" s="406"/>
      <c r="DI22" s="407"/>
    </row>
    <row r="23" spans="1:113" ht="18.75" customHeight="1">
      <c r="A23" s="180"/>
      <c r="B23" s="579"/>
      <c r="C23" s="555"/>
      <c r="D23" s="556"/>
      <c r="E23" s="394"/>
      <c r="F23" s="399"/>
      <c r="G23" s="399"/>
      <c r="H23" s="399"/>
      <c r="I23" s="399"/>
      <c r="J23" s="399"/>
      <c r="K23" s="388"/>
      <c r="L23" s="394"/>
      <c r="M23" s="399"/>
      <c r="N23" s="399"/>
      <c r="O23" s="399"/>
      <c r="P23" s="388"/>
      <c r="Q23" s="586"/>
      <c r="R23" s="587"/>
      <c r="S23" s="587"/>
      <c r="T23" s="587"/>
      <c r="U23" s="587"/>
      <c r="V23" s="588"/>
      <c r="W23" s="554"/>
      <c r="X23" s="555"/>
      <c r="Y23" s="556"/>
      <c r="Z23" s="394"/>
      <c r="AA23" s="399"/>
      <c r="AB23" s="399"/>
      <c r="AC23" s="399"/>
      <c r="AD23" s="399"/>
      <c r="AE23" s="399"/>
      <c r="AF23" s="399"/>
      <c r="AG23" s="388"/>
      <c r="AH23" s="394"/>
      <c r="AI23" s="399"/>
      <c r="AJ23" s="399"/>
      <c r="AK23" s="399"/>
      <c r="AL23" s="388"/>
      <c r="AM23" s="592"/>
      <c r="AN23" s="593"/>
      <c r="AO23" s="593"/>
      <c r="AP23" s="593"/>
      <c r="AQ23" s="593"/>
      <c r="AR23" s="594"/>
      <c r="AS23" s="586"/>
      <c r="AT23" s="587"/>
      <c r="AU23" s="587"/>
      <c r="AV23" s="587"/>
      <c r="AW23" s="587"/>
      <c r="AX23" s="596"/>
      <c r="AY23" s="442" t="s">
        <v>170</v>
      </c>
      <c r="AZ23" s="443"/>
      <c r="BA23" s="443"/>
      <c r="BB23" s="443"/>
      <c r="BC23" s="443"/>
      <c r="BD23" s="443"/>
      <c r="BE23" s="443"/>
      <c r="BF23" s="443"/>
      <c r="BG23" s="443"/>
      <c r="BH23" s="443"/>
      <c r="BI23" s="443"/>
      <c r="BJ23" s="443"/>
      <c r="BK23" s="443"/>
      <c r="BL23" s="443"/>
      <c r="BM23" s="444"/>
      <c r="BN23" s="408">
        <v>127952630</v>
      </c>
      <c r="BO23" s="409"/>
      <c r="BP23" s="409"/>
      <c r="BQ23" s="409"/>
      <c r="BR23" s="409"/>
      <c r="BS23" s="409"/>
      <c r="BT23" s="409"/>
      <c r="BU23" s="410"/>
      <c r="BV23" s="408">
        <v>132981423</v>
      </c>
      <c r="BW23" s="409"/>
      <c r="BX23" s="409"/>
      <c r="BY23" s="409"/>
      <c r="BZ23" s="409"/>
      <c r="CA23" s="409"/>
      <c r="CB23" s="409"/>
      <c r="CC23" s="410"/>
      <c r="CD23" s="193"/>
      <c r="CE23" s="522"/>
      <c r="CF23" s="522"/>
      <c r="CG23" s="522"/>
      <c r="CH23" s="522"/>
      <c r="CI23" s="522"/>
      <c r="CJ23" s="522"/>
      <c r="CK23" s="522"/>
      <c r="CL23" s="522"/>
      <c r="CM23" s="522"/>
      <c r="CN23" s="522"/>
      <c r="CO23" s="522"/>
      <c r="CP23" s="522"/>
      <c r="CQ23" s="522"/>
      <c r="CR23" s="522"/>
      <c r="CS23" s="523"/>
      <c r="CT23" s="405"/>
      <c r="CU23" s="406"/>
      <c r="CV23" s="406"/>
      <c r="CW23" s="406"/>
      <c r="CX23" s="406"/>
      <c r="CY23" s="406"/>
      <c r="CZ23" s="406"/>
      <c r="DA23" s="407"/>
      <c r="DB23" s="405"/>
      <c r="DC23" s="406"/>
      <c r="DD23" s="406"/>
      <c r="DE23" s="406"/>
      <c r="DF23" s="406"/>
      <c r="DG23" s="406"/>
      <c r="DH23" s="406"/>
      <c r="DI23" s="407"/>
    </row>
    <row r="24" spans="1:113" ht="18.75" customHeight="1" thickBot="1">
      <c r="A24" s="180"/>
      <c r="B24" s="579"/>
      <c r="C24" s="555"/>
      <c r="D24" s="556"/>
      <c r="E24" s="458" t="s">
        <v>171</v>
      </c>
      <c r="F24" s="438"/>
      <c r="G24" s="438"/>
      <c r="H24" s="438"/>
      <c r="I24" s="438"/>
      <c r="J24" s="438"/>
      <c r="K24" s="439"/>
      <c r="L24" s="459">
        <v>1</v>
      </c>
      <c r="M24" s="460"/>
      <c r="N24" s="460"/>
      <c r="O24" s="460"/>
      <c r="P24" s="502"/>
      <c r="Q24" s="459">
        <v>12445</v>
      </c>
      <c r="R24" s="460"/>
      <c r="S24" s="460"/>
      <c r="T24" s="460"/>
      <c r="U24" s="460"/>
      <c r="V24" s="502"/>
      <c r="W24" s="554"/>
      <c r="X24" s="555"/>
      <c r="Y24" s="556"/>
      <c r="Z24" s="458" t="s">
        <v>172</v>
      </c>
      <c r="AA24" s="438"/>
      <c r="AB24" s="438"/>
      <c r="AC24" s="438"/>
      <c r="AD24" s="438"/>
      <c r="AE24" s="438"/>
      <c r="AF24" s="438"/>
      <c r="AG24" s="439"/>
      <c r="AH24" s="459">
        <v>7897</v>
      </c>
      <c r="AI24" s="460"/>
      <c r="AJ24" s="460"/>
      <c r="AK24" s="460"/>
      <c r="AL24" s="502"/>
      <c r="AM24" s="459">
        <v>23983189</v>
      </c>
      <c r="AN24" s="460"/>
      <c r="AO24" s="460"/>
      <c r="AP24" s="460"/>
      <c r="AQ24" s="460"/>
      <c r="AR24" s="502"/>
      <c r="AS24" s="459">
        <v>3037</v>
      </c>
      <c r="AT24" s="460"/>
      <c r="AU24" s="460"/>
      <c r="AV24" s="460"/>
      <c r="AW24" s="460"/>
      <c r="AX24" s="461"/>
      <c r="AY24" s="524" t="s">
        <v>173</v>
      </c>
      <c r="AZ24" s="525"/>
      <c r="BA24" s="525"/>
      <c r="BB24" s="525"/>
      <c r="BC24" s="525"/>
      <c r="BD24" s="525"/>
      <c r="BE24" s="525"/>
      <c r="BF24" s="525"/>
      <c r="BG24" s="525"/>
      <c r="BH24" s="525"/>
      <c r="BI24" s="525"/>
      <c r="BJ24" s="525"/>
      <c r="BK24" s="525"/>
      <c r="BL24" s="525"/>
      <c r="BM24" s="526"/>
      <c r="BN24" s="408">
        <v>703622794</v>
      </c>
      <c r="BO24" s="409"/>
      <c r="BP24" s="409"/>
      <c r="BQ24" s="409"/>
      <c r="BR24" s="409"/>
      <c r="BS24" s="409"/>
      <c r="BT24" s="409"/>
      <c r="BU24" s="410"/>
      <c r="BV24" s="408">
        <v>698388478</v>
      </c>
      <c r="BW24" s="409"/>
      <c r="BX24" s="409"/>
      <c r="BY24" s="409"/>
      <c r="BZ24" s="409"/>
      <c r="CA24" s="409"/>
      <c r="CB24" s="409"/>
      <c r="CC24" s="410"/>
      <c r="CD24" s="193"/>
      <c r="CE24" s="522"/>
      <c r="CF24" s="522"/>
      <c r="CG24" s="522"/>
      <c r="CH24" s="522"/>
      <c r="CI24" s="522"/>
      <c r="CJ24" s="522"/>
      <c r="CK24" s="522"/>
      <c r="CL24" s="522"/>
      <c r="CM24" s="522"/>
      <c r="CN24" s="522"/>
      <c r="CO24" s="522"/>
      <c r="CP24" s="522"/>
      <c r="CQ24" s="522"/>
      <c r="CR24" s="522"/>
      <c r="CS24" s="523"/>
      <c r="CT24" s="405"/>
      <c r="CU24" s="406"/>
      <c r="CV24" s="406"/>
      <c r="CW24" s="406"/>
      <c r="CX24" s="406"/>
      <c r="CY24" s="406"/>
      <c r="CZ24" s="406"/>
      <c r="DA24" s="407"/>
      <c r="DB24" s="405"/>
      <c r="DC24" s="406"/>
      <c r="DD24" s="406"/>
      <c r="DE24" s="406"/>
      <c r="DF24" s="406"/>
      <c r="DG24" s="406"/>
      <c r="DH24" s="406"/>
      <c r="DI24" s="407"/>
    </row>
    <row r="25" spans="1:113" ht="18.75" customHeight="1">
      <c r="A25" s="180"/>
      <c r="B25" s="579"/>
      <c r="C25" s="555"/>
      <c r="D25" s="556"/>
      <c r="E25" s="458" t="s">
        <v>174</v>
      </c>
      <c r="F25" s="438"/>
      <c r="G25" s="438"/>
      <c r="H25" s="438"/>
      <c r="I25" s="438"/>
      <c r="J25" s="438"/>
      <c r="K25" s="439"/>
      <c r="L25" s="459">
        <v>2</v>
      </c>
      <c r="M25" s="460"/>
      <c r="N25" s="460"/>
      <c r="O25" s="460"/>
      <c r="P25" s="502"/>
      <c r="Q25" s="459">
        <v>9975</v>
      </c>
      <c r="R25" s="460"/>
      <c r="S25" s="460"/>
      <c r="T25" s="460"/>
      <c r="U25" s="460"/>
      <c r="V25" s="502"/>
      <c r="W25" s="554"/>
      <c r="X25" s="555"/>
      <c r="Y25" s="556"/>
      <c r="Z25" s="458" t="s">
        <v>175</v>
      </c>
      <c r="AA25" s="438"/>
      <c r="AB25" s="438"/>
      <c r="AC25" s="438"/>
      <c r="AD25" s="438"/>
      <c r="AE25" s="438"/>
      <c r="AF25" s="438"/>
      <c r="AG25" s="439"/>
      <c r="AH25" s="459">
        <v>1349</v>
      </c>
      <c r="AI25" s="460"/>
      <c r="AJ25" s="460"/>
      <c r="AK25" s="460"/>
      <c r="AL25" s="502"/>
      <c r="AM25" s="459">
        <v>3804180</v>
      </c>
      <c r="AN25" s="460"/>
      <c r="AO25" s="460"/>
      <c r="AP25" s="460"/>
      <c r="AQ25" s="460"/>
      <c r="AR25" s="502"/>
      <c r="AS25" s="459">
        <v>2820</v>
      </c>
      <c r="AT25" s="460"/>
      <c r="AU25" s="460"/>
      <c r="AV25" s="460"/>
      <c r="AW25" s="460"/>
      <c r="AX25" s="461"/>
      <c r="AY25" s="368" t="s">
        <v>176</v>
      </c>
      <c r="AZ25" s="369"/>
      <c r="BA25" s="369"/>
      <c r="BB25" s="369"/>
      <c r="BC25" s="369"/>
      <c r="BD25" s="369"/>
      <c r="BE25" s="369"/>
      <c r="BF25" s="369"/>
      <c r="BG25" s="369"/>
      <c r="BH25" s="369"/>
      <c r="BI25" s="369"/>
      <c r="BJ25" s="369"/>
      <c r="BK25" s="369"/>
      <c r="BL25" s="369"/>
      <c r="BM25" s="370"/>
      <c r="BN25" s="371">
        <v>199651248</v>
      </c>
      <c r="BO25" s="372"/>
      <c r="BP25" s="372"/>
      <c r="BQ25" s="372"/>
      <c r="BR25" s="372"/>
      <c r="BS25" s="372"/>
      <c r="BT25" s="372"/>
      <c r="BU25" s="373"/>
      <c r="BV25" s="371">
        <v>190246750</v>
      </c>
      <c r="BW25" s="372"/>
      <c r="BX25" s="372"/>
      <c r="BY25" s="372"/>
      <c r="BZ25" s="372"/>
      <c r="CA25" s="372"/>
      <c r="CB25" s="372"/>
      <c r="CC25" s="373"/>
      <c r="CD25" s="193"/>
      <c r="CE25" s="522"/>
      <c r="CF25" s="522"/>
      <c r="CG25" s="522"/>
      <c r="CH25" s="522"/>
      <c r="CI25" s="522"/>
      <c r="CJ25" s="522"/>
      <c r="CK25" s="522"/>
      <c r="CL25" s="522"/>
      <c r="CM25" s="522"/>
      <c r="CN25" s="522"/>
      <c r="CO25" s="522"/>
      <c r="CP25" s="522"/>
      <c r="CQ25" s="522"/>
      <c r="CR25" s="522"/>
      <c r="CS25" s="523"/>
      <c r="CT25" s="405"/>
      <c r="CU25" s="406"/>
      <c r="CV25" s="406"/>
      <c r="CW25" s="406"/>
      <c r="CX25" s="406"/>
      <c r="CY25" s="406"/>
      <c r="CZ25" s="406"/>
      <c r="DA25" s="407"/>
      <c r="DB25" s="405"/>
      <c r="DC25" s="406"/>
      <c r="DD25" s="406"/>
      <c r="DE25" s="406"/>
      <c r="DF25" s="406"/>
      <c r="DG25" s="406"/>
      <c r="DH25" s="406"/>
      <c r="DI25" s="407"/>
    </row>
    <row r="26" spans="1:113" ht="18.75" customHeight="1">
      <c r="A26" s="180"/>
      <c r="B26" s="579"/>
      <c r="C26" s="555"/>
      <c r="D26" s="556"/>
      <c r="E26" s="458" t="s">
        <v>177</v>
      </c>
      <c r="F26" s="438"/>
      <c r="G26" s="438"/>
      <c r="H26" s="438"/>
      <c r="I26" s="438"/>
      <c r="J26" s="438"/>
      <c r="K26" s="439"/>
      <c r="L26" s="459">
        <v>1</v>
      </c>
      <c r="M26" s="460"/>
      <c r="N26" s="460"/>
      <c r="O26" s="460"/>
      <c r="P26" s="502"/>
      <c r="Q26" s="459">
        <v>7505</v>
      </c>
      <c r="R26" s="460"/>
      <c r="S26" s="460"/>
      <c r="T26" s="460"/>
      <c r="U26" s="460"/>
      <c r="V26" s="502"/>
      <c r="W26" s="554"/>
      <c r="X26" s="555"/>
      <c r="Y26" s="556"/>
      <c r="Z26" s="458" t="s">
        <v>178</v>
      </c>
      <c r="AA26" s="560"/>
      <c r="AB26" s="560"/>
      <c r="AC26" s="560"/>
      <c r="AD26" s="560"/>
      <c r="AE26" s="560"/>
      <c r="AF26" s="560"/>
      <c r="AG26" s="561"/>
      <c r="AH26" s="459">
        <v>518</v>
      </c>
      <c r="AI26" s="460"/>
      <c r="AJ26" s="460"/>
      <c r="AK26" s="460"/>
      <c r="AL26" s="502"/>
      <c r="AM26" s="459">
        <v>1777258</v>
      </c>
      <c r="AN26" s="460"/>
      <c r="AO26" s="460"/>
      <c r="AP26" s="460"/>
      <c r="AQ26" s="460"/>
      <c r="AR26" s="502"/>
      <c r="AS26" s="459">
        <v>3431</v>
      </c>
      <c r="AT26" s="460"/>
      <c r="AU26" s="460"/>
      <c r="AV26" s="460"/>
      <c r="AW26" s="460"/>
      <c r="AX26" s="461"/>
      <c r="AY26" s="411" t="s">
        <v>179</v>
      </c>
      <c r="AZ26" s="412"/>
      <c r="BA26" s="412"/>
      <c r="BB26" s="412"/>
      <c r="BC26" s="412"/>
      <c r="BD26" s="412"/>
      <c r="BE26" s="412"/>
      <c r="BF26" s="412"/>
      <c r="BG26" s="412"/>
      <c r="BH26" s="412"/>
      <c r="BI26" s="412"/>
      <c r="BJ26" s="412"/>
      <c r="BK26" s="412"/>
      <c r="BL26" s="412"/>
      <c r="BM26" s="413"/>
      <c r="BN26" s="408">
        <v>3216520</v>
      </c>
      <c r="BO26" s="409"/>
      <c r="BP26" s="409"/>
      <c r="BQ26" s="409"/>
      <c r="BR26" s="409"/>
      <c r="BS26" s="409"/>
      <c r="BT26" s="409"/>
      <c r="BU26" s="410"/>
      <c r="BV26" s="408">
        <v>3306217</v>
      </c>
      <c r="BW26" s="409"/>
      <c r="BX26" s="409"/>
      <c r="BY26" s="409"/>
      <c r="BZ26" s="409"/>
      <c r="CA26" s="409"/>
      <c r="CB26" s="409"/>
      <c r="CC26" s="410"/>
      <c r="CD26" s="193"/>
      <c r="CE26" s="522"/>
      <c r="CF26" s="522"/>
      <c r="CG26" s="522"/>
      <c r="CH26" s="522"/>
      <c r="CI26" s="522"/>
      <c r="CJ26" s="522"/>
      <c r="CK26" s="522"/>
      <c r="CL26" s="522"/>
      <c r="CM26" s="522"/>
      <c r="CN26" s="522"/>
      <c r="CO26" s="522"/>
      <c r="CP26" s="522"/>
      <c r="CQ26" s="522"/>
      <c r="CR26" s="522"/>
      <c r="CS26" s="523"/>
      <c r="CT26" s="405"/>
      <c r="CU26" s="406"/>
      <c r="CV26" s="406"/>
      <c r="CW26" s="406"/>
      <c r="CX26" s="406"/>
      <c r="CY26" s="406"/>
      <c r="CZ26" s="406"/>
      <c r="DA26" s="407"/>
      <c r="DB26" s="405"/>
      <c r="DC26" s="406"/>
      <c r="DD26" s="406"/>
      <c r="DE26" s="406"/>
      <c r="DF26" s="406"/>
      <c r="DG26" s="406"/>
      <c r="DH26" s="406"/>
      <c r="DI26" s="407"/>
    </row>
    <row r="27" spans="1:113" ht="18.75" customHeight="1" thickBot="1">
      <c r="A27" s="180"/>
      <c r="B27" s="579"/>
      <c r="C27" s="555"/>
      <c r="D27" s="556"/>
      <c r="E27" s="458" t="s">
        <v>180</v>
      </c>
      <c r="F27" s="438"/>
      <c r="G27" s="438"/>
      <c r="H27" s="438"/>
      <c r="I27" s="438"/>
      <c r="J27" s="438"/>
      <c r="K27" s="439"/>
      <c r="L27" s="459">
        <v>1</v>
      </c>
      <c r="M27" s="460"/>
      <c r="N27" s="460"/>
      <c r="O27" s="460"/>
      <c r="P27" s="502"/>
      <c r="Q27" s="459">
        <v>10600</v>
      </c>
      <c r="R27" s="460"/>
      <c r="S27" s="460"/>
      <c r="T27" s="460"/>
      <c r="U27" s="460"/>
      <c r="V27" s="502"/>
      <c r="W27" s="554"/>
      <c r="X27" s="555"/>
      <c r="Y27" s="556"/>
      <c r="Z27" s="458" t="s">
        <v>181</v>
      </c>
      <c r="AA27" s="438"/>
      <c r="AB27" s="438"/>
      <c r="AC27" s="438"/>
      <c r="AD27" s="438"/>
      <c r="AE27" s="438"/>
      <c r="AF27" s="438"/>
      <c r="AG27" s="439"/>
      <c r="AH27" s="459">
        <v>5904</v>
      </c>
      <c r="AI27" s="460"/>
      <c r="AJ27" s="460"/>
      <c r="AK27" s="460"/>
      <c r="AL27" s="502"/>
      <c r="AM27" s="459">
        <v>20241283</v>
      </c>
      <c r="AN27" s="460"/>
      <c r="AO27" s="460"/>
      <c r="AP27" s="460"/>
      <c r="AQ27" s="460"/>
      <c r="AR27" s="502"/>
      <c r="AS27" s="459">
        <v>3428</v>
      </c>
      <c r="AT27" s="460"/>
      <c r="AU27" s="460"/>
      <c r="AV27" s="460"/>
      <c r="AW27" s="460"/>
      <c r="AX27" s="461"/>
      <c r="AY27" s="503" t="s">
        <v>182</v>
      </c>
      <c r="AZ27" s="504"/>
      <c r="BA27" s="504"/>
      <c r="BB27" s="504"/>
      <c r="BC27" s="504"/>
      <c r="BD27" s="504"/>
      <c r="BE27" s="504"/>
      <c r="BF27" s="504"/>
      <c r="BG27" s="504"/>
      <c r="BH27" s="504"/>
      <c r="BI27" s="504"/>
      <c r="BJ27" s="504"/>
      <c r="BK27" s="504"/>
      <c r="BL27" s="504"/>
      <c r="BM27" s="505"/>
      <c r="BN27" s="527" t="s">
        <v>138</v>
      </c>
      <c r="BO27" s="528"/>
      <c r="BP27" s="528"/>
      <c r="BQ27" s="528"/>
      <c r="BR27" s="528"/>
      <c r="BS27" s="528"/>
      <c r="BT27" s="528"/>
      <c r="BU27" s="529"/>
      <c r="BV27" s="527" t="s">
        <v>138</v>
      </c>
      <c r="BW27" s="528"/>
      <c r="BX27" s="528"/>
      <c r="BY27" s="528"/>
      <c r="BZ27" s="528"/>
      <c r="CA27" s="528"/>
      <c r="CB27" s="528"/>
      <c r="CC27" s="529"/>
      <c r="CD27" s="195"/>
      <c r="CE27" s="522"/>
      <c r="CF27" s="522"/>
      <c r="CG27" s="522"/>
      <c r="CH27" s="522"/>
      <c r="CI27" s="522"/>
      <c r="CJ27" s="522"/>
      <c r="CK27" s="522"/>
      <c r="CL27" s="522"/>
      <c r="CM27" s="522"/>
      <c r="CN27" s="522"/>
      <c r="CO27" s="522"/>
      <c r="CP27" s="522"/>
      <c r="CQ27" s="522"/>
      <c r="CR27" s="522"/>
      <c r="CS27" s="523"/>
      <c r="CT27" s="405"/>
      <c r="CU27" s="406"/>
      <c r="CV27" s="406"/>
      <c r="CW27" s="406"/>
      <c r="CX27" s="406"/>
      <c r="CY27" s="406"/>
      <c r="CZ27" s="406"/>
      <c r="DA27" s="407"/>
      <c r="DB27" s="405"/>
      <c r="DC27" s="406"/>
      <c r="DD27" s="406"/>
      <c r="DE27" s="406"/>
      <c r="DF27" s="406"/>
      <c r="DG27" s="406"/>
      <c r="DH27" s="406"/>
      <c r="DI27" s="407"/>
    </row>
    <row r="28" spans="1:113" ht="18.75" customHeight="1">
      <c r="A28" s="180"/>
      <c r="B28" s="579"/>
      <c r="C28" s="555"/>
      <c r="D28" s="556"/>
      <c r="E28" s="458" t="s">
        <v>183</v>
      </c>
      <c r="F28" s="438"/>
      <c r="G28" s="438"/>
      <c r="H28" s="438"/>
      <c r="I28" s="438"/>
      <c r="J28" s="438"/>
      <c r="K28" s="439"/>
      <c r="L28" s="459">
        <v>1</v>
      </c>
      <c r="M28" s="460"/>
      <c r="N28" s="460"/>
      <c r="O28" s="460"/>
      <c r="P28" s="502"/>
      <c r="Q28" s="459">
        <v>9300</v>
      </c>
      <c r="R28" s="460"/>
      <c r="S28" s="460"/>
      <c r="T28" s="460"/>
      <c r="U28" s="460"/>
      <c r="V28" s="502"/>
      <c r="W28" s="554"/>
      <c r="X28" s="555"/>
      <c r="Y28" s="556"/>
      <c r="Z28" s="458" t="s">
        <v>184</v>
      </c>
      <c r="AA28" s="438"/>
      <c r="AB28" s="438"/>
      <c r="AC28" s="438"/>
      <c r="AD28" s="438"/>
      <c r="AE28" s="438"/>
      <c r="AF28" s="438"/>
      <c r="AG28" s="439"/>
      <c r="AH28" s="459">
        <v>539</v>
      </c>
      <c r="AI28" s="460"/>
      <c r="AJ28" s="460"/>
      <c r="AK28" s="460"/>
      <c r="AL28" s="502"/>
      <c r="AM28" s="459">
        <v>1636943</v>
      </c>
      <c r="AN28" s="460"/>
      <c r="AO28" s="460"/>
      <c r="AP28" s="460"/>
      <c r="AQ28" s="460"/>
      <c r="AR28" s="502"/>
      <c r="AS28" s="459">
        <v>3037</v>
      </c>
      <c r="AT28" s="460"/>
      <c r="AU28" s="460"/>
      <c r="AV28" s="460"/>
      <c r="AW28" s="460"/>
      <c r="AX28" s="461"/>
      <c r="AY28" s="562" t="s">
        <v>185</v>
      </c>
      <c r="AZ28" s="563"/>
      <c r="BA28" s="563"/>
      <c r="BB28" s="564"/>
      <c r="BC28" s="368" t="s">
        <v>50</v>
      </c>
      <c r="BD28" s="369"/>
      <c r="BE28" s="369"/>
      <c r="BF28" s="369"/>
      <c r="BG28" s="369"/>
      <c r="BH28" s="369"/>
      <c r="BI28" s="369"/>
      <c r="BJ28" s="369"/>
      <c r="BK28" s="369"/>
      <c r="BL28" s="369"/>
      <c r="BM28" s="370"/>
      <c r="BN28" s="371">
        <v>10197142</v>
      </c>
      <c r="BO28" s="372"/>
      <c r="BP28" s="372"/>
      <c r="BQ28" s="372"/>
      <c r="BR28" s="372"/>
      <c r="BS28" s="372"/>
      <c r="BT28" s="372"/>
      <c r="BU28" s="373"/>
      <c r="BV28" s="371">
        <v>11818416</v>
      </c>
      <c r="BW28" s="372"/>
      <c r="BX28" s="372"/>
      <c r="BY28" s="372"/>
      <c r="BZ28" s="372"/>
      <c r="CA28" s="372"/>
      <c r="CB28" s="372"/>
      <c r="CC28" s="373"/>
      <c r="CD28" s="193"/>
      <c r="CE28" s="522"/>
      <c r="CF28" s="522"/>
      <c r="CG28" s="522"/>
      <c r="CH28" s="522"/>
      <c r="CI28" s="522"/>
      <c r="CJ28" s="522"/>
      <c r="CK28" s="522"/>
      <c r="CL28" s="522"/>
      <c r="CM28" s="522"/>
      <c r="CN28" s="522"/>
      <c r="CO28" s="522"/>
      <c r="CP28" s="522"/>
      <c r="CQ28" s="522"/>
      <c r="CR28" s="522"/>
      <c r="CS28" s="523"/>
      <c r="CT28" s="405"/>
      <c r="CU28" s="406"/>
      <c r="CV28" s="406"/>
      <c r="CW28" s="406"/>
      <c r="CX28" s="406"/>
      <c r="CY28" s="406"/>
      <c r="CZ28" s="406"/>
      <c r="DA28" s="407"/>
      <c r="DB28" s="405"/>
      <c r="DC28" s="406"/>
      <c r="DD28" s="406"/>
      <c r="DE28" s="406"/>
      <c r="DF28" s="406"/>
      <c r="DG28" s="406"/>
      <c r="DH28" s="406"/>
      <c r="DI28" s="407"/>
    </row>
    <row r="29" spans="1:113" ht="18.75" customHeight="1">
      <c r="A29" s="180"/>
      <c r="B29" s="579"/>
      <c r="C29" s="555"/>
      <c r="D29" s="556"/>
      <c r="E29" s="458" t="s">
        <v>186</v>
      </c>
      <c r="F29" s="438"/>
      <c r="G29" s="438"/>
      <c r="H29" s="438"/>
      <c r="I29" s="438"/>
      <c r="J29" s="438"/>
      <c r="K29" s="439"/>
      <c r="L29" s="459">
        <v>52</v>
      </c>
      <c r="M29" s="460"/>
      <c r="N29" s="460"/>
      <c r="O29" s="460"/>
      <c r="P29" s="502"/>
      <c r="Q29" s="459">
        <v>8600</v>
      </c>
      <c r="R29" s="460"/>
      <c r="S29" s="460"/>
      <c r="T29" s="460"/>
      <c r="U29" s="460"/>
      <c r="V29" s="502"/>
      <c r="W29" s="557"/>
      <c r="X29" s="558"/>
      <c r="Y29" s="559"/>
      <c r="Z29" s="458" t="s">
        <v>187</v>
      </c>
      <c r="AA29" s="438"/>
      <c r="AB29" s="438"/>
      <c r="AC29" s="438"/>
      <c r="AD29" s="438"/>
      <c r="AE29" s="438"/>
      <c r="AF29" s="438"/>
      <c r="AG29" s="439"/>
      <c r="AH29" s="459">
        <v>14340</v>
      </c>
      <c r="AI29" s="460"/>
      <c r="AJ29" s="460"/>
      <c r="AK29" s="460"/>
      <c r="AL29" s="502"/>
      <c r="AM29" s="459">
        <v>45861415</v>
      </c>
      <c r="AN29" s="460"/>
      <c r="AO29" s="460"/>
      <c r="AP29" s="460"/>
      <c r="AQ29" s="460"/>
      <c r="AR29" s="502"/>
      <c r="AS29" s="459">
        <v>3198</v>
      </c>
      <c r="AT29" s="460"/>
      <c r="AU29" s="460"/>
      <c r="AV29" s="460"/>
      <c r="AW29" s="460"/>
      <c r="AX29" s="461"/>
      <c r="AY29" s="565"/>
      <c r="AZ29" s="566"/>
      <c r="BA29" s="566"/>
      <c r="BB29" s="567"/>
      <c r="BC29" s="442" t="s">
        <v>188</v>
      </c>
      <c r="BD29" s="443"/>
      <c r="BE29" s="443"/>
      <c r="BF29" s="443"/>
      <c r="BG29" s="443"/>
      <c r="BH29" s="443"/>
      <c r="BI29" s="443"/>
      <c r="BJ29" s="443"/>
      <c r="BK29" s="443"/>
      <c r="BL29" s="443"/>
      <c r="BM29" s="444"/>
      <c r="BN29" s="408" t="s">
        <v>138</v>
      </c>
      <c r="BO29" s="409"/>
      <c r="BP29" s="409"/>
      <c r="BQ29" s="409"/>
      <c r="BR29" s="409"/>
      <c r="BS29" s="409"/>
      <c r="BT29" s="409"/>
      <c r="BU29" s="410"/>
      <c r="BV29" s="408" t="s">
        <v>138</v>
      </c>
      <c r="BW29" s="409"/>
      <c r="BX29" s="409"/>
      <c r="BY29" s="409"/>
      <c r="BZ29" s="409"/>
      <c r="CA29" s="409"/>
      <c r="CB29" s="409"/>
      <c r="CC29" s="410"/>
      <c r="CD29" s="195"/>
      <c r="CE29" s="522"/>
      <c r="CF29" s="522"/>
      <c r="CG29" s="522"/>
      <c r="CH29" s="522"/>
      <c r="CI29" s="522"/>
      <c r="CJ29" s="522"/>
      <c r="CK29" s="522"/>
      <c r="CL29" s="522"/>
      <c r="CM29" s="522"/>
      <c r="CN29" s="522"/>
      <c r="CO29" s="522"/>
      <c r="CP29" s="522"/>
      <c r="CQ29" s="522"/>
      <c r="CR29" s="522"/>
      <c r="CS29" s="523"/>
      <c r="CT29" s="405"/>
      <c r="CU29" s="406"/>
      <c r="CV29" s="406"/>
      <c r="CW29" s="406"/>
      <c r="CX29" s="406"/>
      <c r="CY29" s="406"/>
      <c r="CZ29" s="406"/>
      <c r="DA29" s="407"/>
      <c r="DB29" s="405"/>
      <c r="DC29" s="406"/>
      <c r="DD29" s="406"/>
      <c r="DE29" s="406"/>
      <c r="DF29" s="406"/>
      <c r="DG29" s="406"/>
      <c r="DH29" s="406"/>
      <c r="DI29" s="407"/>
    </row>
    <row r="30" spans="1:113" ht="18.75" customHeight="1" thickBot="1">
      <c r="A30" s="180"/>
      <c r="B30" s="580"/>
      <c r="C30" s="581"/>
      <c r="D30" s="582"/>
      <c r="E30" s="462"/>
      <c r="F30" s="463"/>
      <c r="G30" s="463"/>
      <c r="H30" s="463"/>
      <c r="I30" s="463"/>
      <c r="J30" s="463"/>
      <c r="K30" s="464"/>
      <c r="L30" s="572"/>
      <c r="M30" s="573"/>
      <c r="N30" s="573"/>
      <c r="O30" s="573"/>
      <c r="P30" s="574"/>
      <c r="Q30" s="572"/>
      <c r="R30" s="573"/>
      <c r="S30" s="573"/>
      <c r="T30" s="573"/>
      <c r="U30" s="573"/>
      <c r="V30" s="574"/>
      <c r="W30" s="575" t="s">
        <v>189</v>
      </c>
      <c r="X30" s="576"/>
      <c r="Y30" s="576"/>
      <c r="Z30" s="576"/>
      <c r="AA30" s="576"/>
      <c r="AB30" s="576"/>
      <c r="AC30" s="576"/>
      <c r="AD30" s="576"/>
      <c r="AE30" s="576"/>
      <c r="AF30" s="576"/>
      <c r="AG30" s="577"/>
      <c r="AH30" s="535">
        <v>99.9</v>
      </c>
      <c r="AI30" s="536"/>
      <c r="AJ30" s="536"/>
      <c r="AK30" s="536"/>
      <c r="AL30" s="536"/>
      <c r="AM30" s="536"/>
      <c r="AN30" s="536"/>
      <c r="AO30" s="536"/>
      <c r="AP30" s="536"/>
      <c r="AQ30" s="536"/>
      <c r="AR30" s="536"/>
      <c r="AS30" s="536"/>
      <c r="AT30" s="536"/>
      <c r="AU30" s="536"/>
      <c r="AV30" s="536"/>
      <c r="AW30" s="536"/>
      <c r="AX30" s="538"/>
      <c r="AY30" s="568"/>
      <c r="AZ30" s="569"/>
      <c r="BA30" s="569"/>
      <c r="BB30" s="570"/>
      <c r="BC30" s="524" t="s">
        <v>52</v>
      </c>
      <c r="BD30" s="525"/>
      <c r="BE30" s="525"/>
      <c r="BF30" s="525"/>
      <c r="BG30" s="525"/>
      <c r="BH30" s="525"/>
      <c r="BI30" s="525"/>
      <c r="BJ30" s="525"/>
      <c r="BK30" s="525"/>
      <c r="BL30" s="525"/>
      <c r="BM30" s="526"/>
      <c r="BN30" s="527">
        <v>9543931</v>
      </c>
      <c r="BO30" s="528"/>
      <c r="BP30" s="528"/>
      <c r="BQ30" s="528"/>
      <c r="BR30" s="528"/>
      <c r="BS30" s="528"/>
      <c r="BT30" s="528"/>
      <c r="BU30" s="529"/>
      <c r="BV30" s="527">
        <v>9946559</v>
      </c>
      <c r="BW30" s="528"/>
      <c r="BX30" s="528"/>
      <c r="BY30" s="528"/>
      <c r="BZ30" s="528"/>
      <c r="CA30" s="528"/>
      <c r="CB30" s="528"/>
      <c r="CC30" s="529"/>
      <c r="CD30" s="196"/>
      <c r="CE30" s="197"/>
      <c r="CF30" s="197"/>
      <c r="CG30" s="197"/>
      <c r="CH30" s="197"/>
      <c r="CI30" s="197"/>
      <c r="CJ30" s="197"/>
      <c r="CK30" s="197"/>
      <c r="CL30" s="197"/>
      <c r="CM30" s="197"/>
      <c r="CN30" s="197"/>
      <c r="CO30" s="197"/>
      <c r="CP30" s="197"/>
      <c r="CQ30" s="197"/>
      <c r="CR30" s="197"/>
      <c r="CS30" s="198"/>
      <c r="CT30" s="199"/>
      <c r="CU30" s="200"/>
      <c r="CV30" s="200"/>
      <c r="CW30" s="200"/>
      <c r="CX30" s="200"/>
      <c r="CY30" s="200"/>
      <c r="CZ30" s="200"/>
      <c r="DA30" s="201"/>
      <c r="DB30" s="199"/>
      <c r="DC30" s="200"/>
      <c r="DD30" s="200"/>
      <c r="DE30" s="200"/>
      <c r="DF30" s="200"/>
      <c r="DG30" s="200"/>
      <c r="DH30" s="200"/>
      <c r="DI30" s="201"/>
    </row>
    <row r="31" spans="1:113" ht="13.5" customHeight="1">
      <c r="A31" s="180"/>
      <c r="B31" s="202"/>
      <c r="DI31" s="203"/>
    </row>
    <row r="32" spans="1:113" ht="13.5" customHeight="1">
      <c r="A32" s="180"/>
      <c r="B32" s="204"/>
      <c r="C32" s="571" t="s">
        <v>190</v>
      </c>
      <c r="D32" s="571"/>
      <c r="E32" s="571"/>
      <c r="F32" s="571"/>
      <c r="G32" s="571"/>
      <c r="H32" s="571"/>
      <c r="I32" s="571"/>
      <c r="J32" s="571"/>
      <c r="K32" s="571"/>
      <c r="L32" s="571"/>
      <c r="M32" s="571"/>
      <c r="N32" s="571"/>
      <c r="O32" s="571"/>
      <c r="P32" s="571"/>
      <c r="Q32" s="571"/>
      <c r="R32" s="571"/>
      <c r="S32" s="571"/>
      <c r="U32" s="412" t="s">
        <v>191</v>
      </c>
      <c r="V32" s="412"/>
      <c r="W32" s="412"/>
      <c r="X32" s="412"/>
      <c r="Y32" s="412"/>
      <c r="Z32" s="412"/>
      <c r="AA32" s="412"/>
      <c r="AB32" s="412"/>
      <c r="AC32" s="412"/>
      <c r="AD32" s="412"/>
      <c r="AE32" s="412"/>
      <c r="AF32" s="412"/>
      <c r="AG32" s="412"/>
      <c r="AH32" s="412"/>
      <c r="AI32" s="412"/>
      <c r="AJ32" s="412"/>
      <c r="AK32" s="412"/>
      <c r="AM32" s="412" t="s">
        <v>192</v>
      </c>
      <c r="AN32" s="412"/>
      <c r="AO32" s="412"/>
      <c r="AP32" s="412"/>
      <c r="AQ32" s="412"/>
      <c r="AR32" s="412"/>
      <c r="AS32" s="412"/>
      <c r="AT32" s="412"/>
      <c r="AU32" s="412"/>
      <c r="AV32" s="412"/>
      <c r="AW32" s="412"/>
      <c r="AX32" s="412"/>
      <c r="AY32" s="412"/>
      <c r="AZ32" s="412"/>
      <c r="BA32" s="412"/>
      <c r="BB32" s="412"/>
      <c r="BC32" s="412"/>
      <c r="BE32" s="412" t="s">
        <v>193</v>
      </c>
      <c r="BF32" s="412"/>
      <c r="BG32" s="412"/>
      <c r="BH32" s="412"/>
      <c r="BI32" s="412"/>
      <c r="BJ32" s="412"/>
      <c r="BK32" s="412"/>
      <c r="BL32" s="412"/>
      <c r="BM32" s="412"/>
      <c r="BN32" s="412"/>
      <c r="BO32" s="412"/>
      <c r="BP32" s="412"/>
      <c r="BQ32" s="412"/>
      <c r="BR32" s="412"/>
      <c r="BS32" s="412"/>
      <c r="BT32" s="412"/>
      <c r="BU32" s="412"/>
      <c r="BW32" s="412" t="s">
        <v>194</v>
      </c>
      <c r="BX32" s="412"/>
      <c r="BY32" s="412"/>
      <c r="BZ32" s="412"/>
      <c r="CA32" s="412"/>
      <c r="CB32" s="412"/>
      <c r="CC32" s="412"/>
      <c r="CD32" s="412"/>
      <c r="CE32" s="412"/>
      <c r="CF32" s="412"/>
      <c r="CG32" s="412"/>
      <c r="CH32" s="412"/>
      <c r="CI32" s="412"/>
      <c r="CJ32" s="412"/>
      <c r="CK32" s="412"/>
      <c r="CL32" s="412"/>
      <c r="CM32" s="412"/>
      <c r="CO32" s="412" t="s">
        <v>195</v>
      </c>
      <c r="CP32" s="412"/>
      <c r="CQ32" s="412"/>
      <c r="CR32" s="412"/>
      <c r="CS32" s="412"/>
      <c r="CT32" s="412"/>
      <c r="CU32" s="412"/>
      <c r="CV32" s="412"/>
      <c r="CW32" s="412"/>
      <c r="CX32" s="412"/>
      <c r="CY32" s="412"/>
      <c r="CZ32" s="412"/>
      <c r="DA32" s="412"/>
      <c r="DB32" s="412"/>
      <c r="DC32" s="412"/>
      <c r="DD32" s="412"/>
      <c r="DE32" s="412"/>
      <c r="DI32" s="203"/>
    </row>
    <row r="33" spans="1:113" ht="13.5" customHeight="1">
      <c r="A33" s="180"/>
      <c r="B33" s="204"/>
      <c r="C33" s="432" t="s">
        <v>196</v>
      </c>
      <c r="D33" s="432"/>
      <c r="E33" s="397" t="s">
        <v>197</v>
      </c>
      <c r="F33" s="397"/>
      <c r="G33" s="397"/>
      <c r="H33" s="397"/>
      <c r="I33" s="397"/>
      <c r="J33" s="397"/>
      <c r="K33" s="397"/>
      <c r="L33" s="397"/>
      <c r="M33" s="397"/>
      <c r="N33" s="397"/>
      <c r="O33" s="397"/>
      <c r="P33" s="397"/>
      <c r="Q33" s="397"/>
      <c r="R33" s="397"/>
      <c r="S33" s="397"/>
      <c r="T33" s="205"/>
      <c r="U33" s="432" t="s">
        <v>196</v>
      </c>
      <c r="V33" s="432"/>
      <c r="W33" s="397" t="s">
        <v>197</v>
      </c>
      <c r="X33" s="397"/>
      <c r="Y33" s="397"/>
      <c r="Z33" s="397"/>
      <c r="AA33" s="397"/>
      <c r="AB33" s="397"/>
      <c r="AC33" s="397"/>
      <c r="AD33" s="397"/>
      <c r="AE33" s="397"/>
      <c r="AF33" s="397"/>
      <c r="AG33" s="397"/>
      <c r="AH33" s="397"/>
      <c r="AI33" s="397"/>
      <c r="AJ33" s="397"/>
      <c r="AK33" s="397"/>
      <c r="AL33" s="205"/>
      <c r="AM33" s="432" t="s">
        <v>196</v>
      </c>
      <c r="AN33" s="432"/>
      <c r="AO33" s="397" t="s">
        <v>197</v>
      </c>
      <c r="AP33" s="397"/>
      <c r="AQ33" s="397"/>
      <c r="AR33" s="397"/>
      <c r="AS33" s="397"/>
      <c r="AT33" s="397"/>
      <c r="AU33" s="397"/>
      <c r="AV33" s="397"/>
      <c r="AW33" s="397"/>
      <c r="AX33" s="397"/>
      <c r="AY33" s="397"/>
      <c r="AZ33" s="397"/>
      <c r="BA33" s="397"/>
      <c r="BB33" s="397"/>
      <c r="BC33" s="397"/>
      <c r="BD33" s="206"/>
      <c r="BE33" s="397" t="s">
        <v>198</v>
      </c>
      <c r="BF33" s="397"/>
      <c r="BG33" s="397" t="s">
        <v>199</v>
      </c>
      <c r="BH33" s="397"/>
      <c r="BI33" s="397"/>
      <c r="BJ33" s="397"/>
      <c r="BK33" s="397"/>
      <c r="BL33" s="397"/>
      <c r="BM33" s="397"/>
      <c r="BN33" s="397"/>
      <c r="BO33" s="397"/>
      <c r="BP33" s="397"/>
      <c r="BQ33" s="397"/>
      <c r="BR33" s="397"/>
      <c r="BS33" s="397"/>
      <c r="BT33" s="397"/>
      <c r="BU33" s="397"/>
      <c r="BV33" s="206"/>
      <c r="BW33" s="432" t="s">
        <v>198</v>
      </c>
      <c r="BX33" s="432"/>
      <c r="BY33" s="397" t="s">
        <v>200</v>
      </c>
      <c r="BZ33" s="397"/>
      <c r="CA33" s="397"/>
      <c r="CB33" s="397"/>
      <c r="CC33" s="397"/>
      <c r="CD33" s="397"/>
      <c r="CE33" s="397"/>
      <c r="CF33" s="397"/>
      <c r="CG33" s="397"/>
      <c r="CH33" s="397"/>
      <c r="CI33" s="397"/>
      <c r="CJ33" s="397"/>
      <c r="CK33" s="397"/>
      <c r="CL33" s="397"/>
      <c r="CM33" s="397"/>
      <c r="CN33" s="205"/>
      <c r="CO33" s="432" t="s">
        <v>196</v>
      </c>
      <c r="CP33" s="432"/>
      <c r="CQ33" s="397" t="s">
        <v>201</v>
      </c>
      <c r="CR33" s="397"/>
      <c r="CS33" s="397"/>
      <c r="CT33" s="397"/>
      <c r="CU33" s="397"/>
      <c r="CV33" s="397"/>
      <c r="CW33" s="397"/>
      <c r="CX33" s="397"/>
      <c r="CY33" s="397"/>
      <c r="CZ33" s="397"/>
      <c r="DA33" s="397"/>
      <c r="DB33" s="397"/>
      <c r="DC33" s="397"/>
      <c r="DD33" s="397"/>
      <c r="DE33" s="397"/>
      <c r="DF33" s="205"/>
      <c r="DG33" s="597" t="s">
        <v>202</v>
      </c>
      <c r="DH33" s="597"/>
      <c r="DI33" s="207"/>
    </row>
    <row r="34" spans="1:113" ht="32.25" customHeight="1">
      <c r="A34" s="180"/>
      <c r="B34" s="204"/>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80"/>
      <c r="U34" s="598">
        <f>IF(W34="","",MAX(C34:D43)+1)</f>
        <v>9</v>
      </c>
      <c r="V34" s="598"/>
      <c r="W34" s="599" t="str">
        <f>IF('各会計、関係団体の財政状況及び健全化判断比率'!B28="","",'各会計、関係団体の財政状況及び健全化判断比率'!B28)</f>
        <v>後期高齢者医療事業特別会計</v>
      </c>
      <c r="X34" s="599"/>
      <c r="Y34" s="599"/>
      <c r="Z34" s="599"/>
      <c r="AA34" s="599"/>
      <c r="AB34" s="599"/>
      <c r="AC34" s="599"/>
      <c r="AD34" s="599"/>
      <c r="AE34" s="599"/>
      <c r="AF34" s="599"/>
      <c r="AG34" s="599"/>
      <c r="AH34" s="599"/>
      <c r="AI34" s="599"/>
      <c r="AJ34" s="599"/>
      <c r="AK34" s="599"/>
      <c r="AL34" s="180"/>
      <c r="AM34" s="598">
        <f>IF(AO34="","",MAX(C34:D43,U34:V43)+1)</f>
        <v>14</v>
      </c>
      <c r="AN34" s="598"/>
      <c r="AO34" s="599" t="str">
        <f>IF('各会計、関係団体の財政状況及び健全化判断比率'!B33="","",'各会計、関係団体の財政状況及び健全化判断比率'!B33)</f>
        <v>水道事業会計</v>
      </c>
      <c r="AP34" s="599"/>
      <c r="AQ34" s="599"/>
      <c r="AR34" s="599"/>
      <c r="AS34" s="599"/>
      <c r="AT34" s="599"/>
      <c r="AU34" s="599"/>
      <c r="AV34" s="599"/>
      <c r="AW34" s="599"/>
      <c r="AX34" s="599"/>
      <c r="AY34" s="599"/>
      <c r="AZ34" s="599"/>
      <c r="BA34" s="599"/>
      <c r="BB34" s="599"/>
      <c r="BC34" s="599"/>
      <c r="BD34" s="180"/>
      <c r="BE34" s="598">
        <f>IF(BG34="","",MAX(C34:D43,U34:V43,AM34:AN43)+1)</f>
        <v>17</v>
      </c>
      <c r="BF34" s="598"/>
      <c r="BG34" s="599" t="str">
        <f>IF('各会計、関係団体の財政状況及び健全化判断比率'!B36="","",'各会計、関係団体の財政状況及び健全化判断比率'!B36)</f>
        <v>中央卸売市場事業特別会計</v>
      </c>
      <c r="BH34" s="599"/>
      <c r="BI34" s="599"/>
      <c r="BJ34" s="599"/>
      <c r="BK34" s="599"/>
      <c r="BL34" s="599"/>
      <c r="BM34" s="599"/>
      <c r="BN34" s="599"/>
      <c r="BO34" s="599"/>
      <c r="BP34" s="599"/>
      <c r="BQ34" s="599"/>
      <c r="BR34" s="599"/>
      <c r="BS34" s="599"/>
      <c r="BT34" s="599"/>
      <c r="BU34" s="599"/>
      <c r="BV34" s="180"/>
      <c r="BW34" s="598">
        <f>IF(BY34="","",MAX(C34:D43,U34:V43,AM34:AN43,BE34:BF43)+1)</f>
        <v>20</v>
      </c>
      <c r="BX34" s="598"/>
      <c r="BY34" s="599" t="str">
        <f>IF('各会計、関係団体の財政状況及び健全化判断比率'!B68="","",'各会計、関係団体の財政状況及び健全化判断比率'!B68)</f>
        <v>安芸地区衛生施設管理組合（一般会計）</v>
      </c>
      <c r="BZ34" s="599"/>
      <c r="CA34" s="599"/>
      <c r="CB34" s="599"/>
      <c r="CC34" s="599"/>
      <c r="CD34" s="599"/>
      <c r="CE34" s="599"/>
      <c r="CF34" s="599"/>
      <c r="CG34" s="599"/>
      <c r="CH34" s="599"/>
      <c r="CI34" s="599"/>
      <c r="CJ34" s="599"/>
      <c r="CK34" s="599"/>
      <c r="CL34" s="599"/>
      <c r="CM34" s="599"/>
      <c r="CN34" s="180"/>
      <c r="CO34" s="598">
        <f>IF(CQ34="","",MAX(C34:D43,U34:V43,AM34:AN43,BE34:BF43,BW34:BX43)+1)</f>
        <v>25</v>
      </c>
      <c r="CP34" s="598"/>
      <c r="CQ34" s="599" t="str">
        <f>IF('各会計、関係団体の財政状況及び健全化判断比率'!BS7="","",'各会計、関係団体の財政状況及び健全化判断比率'!BS7)</f>
        <v>（株）広島バスセンター</v>
      </c>
      <c r="CR34" s="599"/>
      <c r="CS34" s="599"/>
      <c r="CT34" s="599"/>
      <c r="CU34" s="599"/>
      <c r="CV34" s="599"/>
      <c r="CW34" s="599"/>
      <c r="CX34" s="599"/>
      <c r="CY34" s="599"/>
      <c r="CZ34" s="599"/>
      <c r="DA34" s="599"/>
      <c r="DB34" s="599"/>
      <c r="DC34" s="599"/>
      <c r="DD34" s="599"/>
      <c r="DE34" s="599"/>
      <c r="DG34" s="600" t="str">
        <f>IF('各会計、関係団体の財政状況及び健全化判断比率'!BR7="","",'各会計、関係団体の財政状況及び健全化判断比率'!BR7)</f>
        <v/>
      </c>
      <c r="DH34" s="600"/>
      <c r="DI34" s="207"/>
    </row>
    <row r="35" spans="1:113" ht="32.25" customHeight="1">
      <c r="A35" s="180"/>
      <c r="B35" s="204"/>
      <c r="C35" s="598">
        <f>IF(E35="","",C34+1)</f>
        <v>2</v>
      </c>
      <c r="D35" s="598"/>
      <c r="E35" s="599" t="str">
        <f>IF('各会計、関係団体の財政状況及び健全化判断比率'!B8="","",'各会計、関係団体の財政状況及び健全化判断比率'!B8)</f>
        <v>母子父子寡婦福祉資金貸付特別会計</v>
      </c>
      <c r="F35" s="599"/>
      <c r="G35" s="599"/>
      <c r="H35" s="599"/>
      <c r="I35" s="599"/>
      <c r="J35" s="599"/>
      <c r="K35" s="599"/>
      <c r="L35" s="599"/>
      <c r="M35" s="599"/>
      <c r="N35" s="599"/>
      <c r="O35" s="599"/>
      <c r="P35" s="599"/>
      <c r="Q35" s="599"/>
      <c r="R35" s="599"/>
      <c r="S35" s="599"/>
      <c r="T35" s="180"/>
      <c r="U35" s="598">
        <f>IF(W35="","",U34+1)</f>
        <v>10</v>
      </c>
      <c r="V35" s="598"/>
      <c r="W35" s="599" t="str">
        <f>IF('各会計、関係団体の財政状況及び健全化判断比率'!B29="","",'各会計、関係団体の財政状況及び健全化判断比率'!B29)</f>
        <v>介護保険事業特別会計</v>
      </c>
      <c r="X35" s="599"/>
      <c r="Y35" s="599"/>
      <c r="Z35" s="599"/>
      <c r="AA35" s="599"/>
      <c r="AB35" s="599"/>
      <c r="AC35" s="599"/>
      <c r="AD35" s="599"/>
      <c r="AE35" s="599"/>
      <c r="AF35" s="599"/>
      <c r="AG35" s="599"/>
      <c r="AH35" s="599"/>
      <c r="AI35" s="599"/>
      <c r="AJ35" s="599"/>
      <c r="AK35" s="599"/>
      <c r="AL35" s="180"/>
      <c r="AM35" s="598">
        <f t="shared" ref="AM35:AM43" si="0">IF(AO35="","",AM34+1)</f>
        <v>15</v>
      </c>
      <c r="AN35" s="598"/>
      <c r="AO35" s="599" t="str">
        <f>IF('各会計、関係団体の財政状況及び健全化判断比率'!B34="","",'各会計、関係団体の財政状況及び健全化判断比率'!B34)</f>
        <v>下水道事業会計</v>
      </c>
      <c r="AP35" s="599"/>
      <c r="AQ35" s="599"/>
      <c r="AR35" s="599"/>
      <c r="AS35" s="599"/>
      <c r="AT35" s="599"/>
      <c r="AU35" s="599"/>
      <c r="AV35" s="599"/>
      <c r="AW35" s="599"/>
      <c r="AX35" s="599"/>
      <c r="AY35" s="599"/>
      <c r="AZ35" s="599"/>
      <c r="BA35" s="599"/>
      <c r="BB35" s="599"/>
      <c r="BC35" s="599"/>
      <c r="BD35" s="180"/>
      <c r="BE35" s="598">
        <f t="shared" ref="BE35:BE43" si="1">IF(BG35="","",BE34+1)</f>
        <v>18</v>
      </c>
      <c r="BF35" s="598"/>
      <c r="BG35" s="599" t="str">
        <f>IF('各会計、関係団体の財政状況及び健全化判断比率'!B37="","",'各会計、関係団体の財政状況及び健全化判断比率'!B37)</f>
        <v>国民宿舎湯来ロッジ等特別会計</v>
      </c>
      <c r="BH35" s="599"/>
      <c r="BI35" s="599"/>
      <c r="BJ35" s="599"/>
      <c r="BK35" s="599"/>
      <c r="BL35" s="599"/>
      <c r="BM35" s="599"/>
      <c r="BN35" s="599"/>
      <c r="BO35" s="599"/>
      <c r="BP35" s="599"/>
      <c r="BQ35" s="599"/>
      <c r="BR35" s="599"/>
      <c r="BS35" s="599"/>
      <c r="BT35" s="599"/>
      <c r="BU35" s="599"/>
      <c r="BV35" s="180"/>
      <c r="BW35" s="598">
        <f t="shared" ref="BW35:BW43" si="2">IF(BY35="","",BW34+1)</f>
        <v>21</v>
      </c>
      <c r="BX35" s="598"/>
      <c r="BY35" s="599" t="str">
        <f>IF('各会計、関係団体の財政状況及び健全化判断比率'!B69="","",'各会計、関係団体の財政状況及び健全化判断比率'!B69)</f>
        <v>安芸地区衛生施設管理組合（安芸地区広域ごみ焼却場事業特別会計）</v>
      </c>
      <c r="BZ35" s="599"/>
      <c r="CA35" s="599"/>
      <c r="CB35" s="599"/>
      <c r="CC35" s="599"/>
      <c r="CD35" s="599"/>
      <c r="CE35" s="599"/>
      <c r="CF35" s="599"/>
      <c r="CG35" s="599"/>
      <c r="CH35" s="599"/>
      <c r="CI35" s="599"/>
      <c r="CJ35" s="599"/>
      <c r="CK35" s="599"/>
      <c r="CL35" s="599"/>
      <c r="CM35" s="599"/>
      <c r="CN35" s="180"/>
      <c r="CO35" s="598">
        <f t="shared" ref="CO35:CO43" si="3">IF(CQ35="","",CO34+1)</f>
        <v>26</v>
      </c>
      <c r="CP35" s="598"/>
      <c r="CQ35" s="599" t="str">
        <f>IF('各会計、関係団体の財政状況及び健全化判断比率'!BS8="","",'各会計、関係団体の財政状況及び健全化判断比率'!BS8)</f>
        <v>広島交通（株）</v>
      </c>
      <c r="CR35" s="599"/>
      <c r="CS35" s="599"/>
      <c r="CT35" s="599"/>
      <c r="CU35" s="599"/>
      <c r="CV35" s="599"/>
      <c r="CW35" s="599"/>
      <c r="CX35" s="599"/>
      <c r="CY35" s="599"/>
      <c r="CZ35" s="599"/>
      <c r="DA35" s="599"/>
      <c r="DB35" s="599"/>
      <c r="DC35" s="599"/>
      <c r="DD35" s="599"/>
      <c r="DE35" s="599"/>
      <c r="DG35" s="600" t="str">
        <f>IF('各会計、関係団体の財政状況及び健全化判断比率'!BR8="","",'各会計、関係団体の財政状況及び健全化判断比率'!BR8)</f>
        <v/>
      </c>
      <c r="DH35" s="600"/>
      <c r="DI35" s="207"/>
    </row>
    <row r="36" spans="1:113" ht="32.25" customHeight="1">
      <c r="A36" s="180"/>
      <c r="B36" s="204"/>
      <c r="C36" s="598">
        <f>IF(E36="","",C35+1)</f>
        <v>3</v>
      </c>
      <c r="D36" s="598"/>
      <c r="E36" s="599" t="str">
        <f>IF('各会計、関係団体の財政状況及び健全化判断比率'!B9="","",'各会計、関係団体の財政状況及び健全化判断比率'!B9)</f>
        <v>物品調達特別会計</v>
      </c>
      <c r="F36" s="599"/>
      <c r="G36" s="599"/>
      <c r="H36" s="599"/>
      <c r="I36" s="599"/>
      <c r="J36" s="599"/>
      <c r="K36" s="599"/>
      <c r="L36" s="599"/>
      <c r="M36" s="599"/>
      <c r="N36" s="599"/>
      <c r="O36" s="599"/>
      <c r="P36" s="599"/>
      <c r="Q36" s="599"/>
      <c r="R36" s="599"/>
      <c r="S36" s="599"/>
      <c r="T36" s="180"/>
      <c r="U36" s="598">
        <f t="shared" ref="U36:U43" si="4">IF(W36="","",U35+1)</f>
        <v>11</v>
      </c>
      <c r="V36" s="598"/>
      <c r="W36" s="599" t="str">
        <f>IF('各会計、関係団体の財政状況及び健全化判断比率'!B30="","",'各会計、関係団体の財政状況及び健全化判断比率'!B30)</f>
        <v>国民健康保険事業特別会計</v>
      </c>
      <c r="X36" s="599"/>
      <c r="Y36" s="599"/>
      <c r="Z36" s="599"/>
      <c r="AA36" s="599"/>
      <c r="AB36" s="599"/>
      <c r="AC36" s="599"/>
      <c r="AD36" s="599"/>
      <c r="AE36" s="599"/>
      <c r="AF36" s="599"/>
      <c r="AG36" s="599"/>
      <c r="AH36" s="599"/>
      <c r="AI36" s="599"/>
      <c r="AJ36" s="599"/>
      <c r="AK36" s="599"/>
      <c r="AL36" s="180"/>
      <c r="AM36" s="598">
        <f t="shared" si="0"/>
        <v>16</v>
      </c>
      <c r="AN36" s="598"/>
      <c r="AO36" s="599" t="str">
        <f>IF('各会計、関係団体の財政状況及び健全化判断比率'!B35="","",'各会計、関係団体の財政状況及び健全化判断比率'!B35)</f>
        <v>安芸市民病院事業会計</v>
      </c>
      <c r="AP36" s="599"/>
      <c r="AQ36" s="599"/>
      <c r="AR36" s="599"/>
      <c r="AS36" s="599"/>
      <c r="AT36" s="599"/>
      <c r="AU36" s="599"/>
      <c r="AV36" s="599"/>
      <c r="AW36" s="599"/>
      <c r="AX36" s="599"/>
      <c r="AY36" s="599"/>
      <c r="AZ36" s="599"/>
      <c r="BA36" s="599"/>
      <c r="BB36" s="599"/>
      <c r="BC36" s="599"/>
      <c r="BD36" s="180"/>
      <c r="BE36" s="598">
        <f t="shared" si="1"/>
        <v>19</v>
      </c>
      <c r="BF36" s="598"/>
      <c r="BG36" s="599" t="str">
        <f>IF('各会計、関係団体の財政状況及び健全化判断比率'!B38="","",'各会計、関係団体の財政状況及び健全化判断比率'!B38)</f>
        <v>開発事業特別会計</v>
      </c>
      <c r="BH36" s="599"/>
      <c r="BI36" s="599"/>
      <c r="BJ36" s="599"/>
      <c r="BK36" s="599"/>
      <c r="BL36" s="599"/>
      <c r="BM36" s="599"/>
      <c r="BN36" s="599"/>
      <c r="BO36" s="599"/>
      <c r="BP36" s="599"/>
      <c r="BQ36" s="599"/>
      <c r="BR36" s="599"/>
      <c r="BS36" s="599"/>
      <c r="BT36" s="599"/>
      <c r="BU36" s="599"/>
      <c r="BV36" s="180"/>
      <c r="BW36" s="598">
        <f t="shared" si="2"/>
        <v>22</v>
      </c>
      <c r="BX36" s="598"/>
      <c r="BY36" s="599" t="str">
        <f>IF('各会計、関係団体の財政状況及び健全化判断比率'!B70="","",'各会計、関係団体の財政状況及び健全化判断比率'!B70)</f>
        <v>広島県後期高齢者医療広域連合（一般会計）</v>
      </c>
      <c r="BZ36" s="599"/>
      <c r="CA36" s="599"/>
      <c r="CB36" s="599"/>
      <c r="CC36" s="599"/>
      <c r="CD36" s="599"/>
      <c r="CE36" s="599"/>
      <c r="CF36" s="599"/>
      <c r="CG36" s="599"/>
      <c r="CH36" s="599"/>
      <c r="CI36" s="599"/>
      <c r="CJ36" s="599"/>
      <c r="CK36" s="599"/>
      <c r="CL36" s="599"/>
      <c r="CM36" s="599"/>
      <c r="CN36" s="180"/>
      <c r="CO36" s="598">
        <f t="shared" si="3"/>
        <v>27</v>
      </c>
      <c r="CP36" s="598"/>
      <c r="CQ36" s="599" t="str">
        <f>IF('各会計、関係団体の財政状況及び健全化判断比率'!BS9="","",'各会計、関係団体の財政状況及び健全化判断比率'!BS9)</f>
        <v>（公財）広島市文化財団</v>
      </c>
      <c r="CR36" s="599"/>
      <c r="CS36" s="599"/>
      <c r="CT36" s="599"/>
      <c r="CU36" s="599"/>
      <c r="CV36" s="599"/>
      <c r="CW36" s="599"/>
      <c r="CX36" s="599"/>
      <c r="CY36" s="599"/>
      <c r="CZ36" s="599"/>
      <c r="DA36" s="599"/>
      <c r="DB36" s="599"/>
      <c r="DC36" s="599"/>
      <c r="DD36" s="599"/>
      <c r="DE36" s="599"/>
      <c r="DG36" s="600" t="str">
        <f>IF('各会計、関係団体の財政状況及び健全化判断比率'!BR9="","",'各会計、関係団体の財政状況及び健全化判断比率'!BR9)</f>
        <v/>
      </c>
      <c r="DH36" s="600"/>
      <c r="DI36" s="207"/>
    </row>
    <row r="37" spans="1:113" ht="32.25" customHeight="1">
      <c r="A37" s="180"/>
      <c r="B37" s="204"/>
      <c r="C37" s="598">
        <f>IF(E37="","",C36+1)</f>
        <v>4</v>
      </c>
      <c r="D37" s="598"/>
      <c r="E37" s="599" t="str">
        <f>IF('各会計、関係団体の財政状況及び健全化判断比率'!B10="","",'各会計、関係団体の財政状況及び健全化判断比率'!B10)</f>
        <v>公債管理特別会計</v>
      </c>
      <c r="F37" s="599"/>
      <c r="G37" s="599"/>
      <c r="H37" s="599"/>
      <c r="I37" s="599"/>
      <c r="J37" s="599"/>
      <c r="K37" s="599"/>
      <c r="L37" s="599"/>
      <c r="M37" s="599"/>
      <c r="N37" s="599"/>
      <c r="O37" s="599"/>
      <c r="P37" s="599"/>
      <c r="Q37" s="599"/>
      <c r="R37" s="599"/>
      <c r="S37" s="599"/>
      <c r="T37" s="180"/>
      <c r="U37" s="598">
        <f t="shared" si="4"/>
        <v>12</v>
      </c>
      <c r="V37" s="598"/>
      <c r="W37" s="599" t="str">
        <f>IF('各会計、関係団体の財政状況及び健全化判断比率'!B31="","",'各会計、関係団体の財政状況及び健全化判断比率'!B31)</f>
        <v>競輪事業特別会計</v>
      </c>
      <c r="X37" s="599"/>
      <c r="Y37" s="599"/>
      <c r="Z37" s="599"/>
      <c r="AA37" s="599"/>
      <c r="AB37" s="599"/>
      <c r="AC37" s="599"/>
      <c r="AD37" s="599"/>
      <c r="AE37" s="599"/>
      <c r="AF37" s="599"/>
      <c r="AG37" s="599"/>
      <c r="AH37" s="599"/>
      <c r="AI37" s="599"/>
      <c r="AJ37" s="599"/>
      <c r="AK37" s="599"/>
      <c r="AL37" s="180"/>
      <c r="AM37" s="598" t="str">
        <f t="shared" si="0"/>
        <v/>
      </c>
      <c r="AN37" s="598"/>
      <c r="AO37" s="599"/>
      <c r="AP37" s="599"/>
      <c r="AQ37" s="599"/>
      <c r="AR37" s="599"/>
      <c r="AS37" s="599"/>
      <c r="AT37" s="599"/>
      <c r="AU37" s="599"/>
      <c r="AV37" s="599"/>
      <c r="AW37" s="599"/>
      <c r="AX37" s="599"/>
      <c r="AY37" s="599"/>
      <c r="AZ37" s="599"/>
      <c r="BA37" s="599"/>
      <c r="BB37" s="599"/>
      <c r="BC37" s="599"/>
      <c r="BD37" s="180"/>
      <c r="BE37" s="598" t="str">
        <f t="shared" si="1"/>
        <v/>
      </c>
      <c r="BF37" s="598"/>
      <c r="BG37" s="599"/>
      <c r="BH37" s="599"/>
      <c r="BI37" s="599"/>
      <c r="BJ37" s="599"/>
      <c r="BK37" s="599"/>
      <c r="BL37" s="599"/>
      <c r="BM37" s="599"/>
      <c r="BN37" s="599"/>
      <c r="BO37" s="599"/>
      <c r="BP37" s="599"/>
      <c r="BQ37" s="599"/>
      <c r="BR37" s="599"/>
      <c r="BS37" s="599"/>
      <c r="BT37" s="599"/>
      <c r="BU37" s="599"/>
      <c r="BV37" s="180"/>
      <c r="BW37" s="598">
        <f t="shared" si="2"/>
        <v>23</v>
      </c>
      <c r="BX37" s="598"/>
      <c r="BY37" s="599" t="str">
        <f>IF('各会計、関係団体の財政状況及び健全化判断比率'!B71="","",'各会計、関係団体の財政状況及び健全化判断比率'!B71)</f>
        <v>広島県後期高齢者医療広域連合（後期高齢者医療特別会計）</v>
      </c>
      <c r="BZ37" s="599"/>
      <c r="CA37" s="599"/>
      <c r="CB37" s="599"/>
      <c r="CC37" s="599"/>
      <c r="CD37" s="599"/>
      <c r="CE37" s="599"/>
      <c r="CF37" s="599"/>
      <c r="CG37" s="599"/>
      <c r="CH37" s="599"/>
      <c r="CI37" s="599"/>
      <c r="CJ37" s="599"/>
      <c r="CK37" s="599"/>
      <c r="CL37" s="599"/>
      <c r="CM37" s="599"/>
      <c r="CN37" s="180"/>
      <c r="CO37" s="598">
        <f t="shared" si="3"/>
        <v>28</v>
      </c>
      <c r="CP37" s="598"/>
      <c r="CQ37" s="599" t="str">
        <f>IF('各会計、関係団体の財政状況及び健全化判断比率'!BS10="","",'各会計、関係団体の財政状況及び健全化判断比率'!BS10)</f>
        <v>（公財）広島市スポーツ協会</v>
      </c>
      <c r="CR37" s="599"/>
      <c r="CS37" s="599"/>
      <c r="CT37" s="599"/>
      <c r="CU37" s="599"/>
      <c r="CV37" s="599"/>
      <c r="CW37" s="599"/>
      <c r="CX37" s="599"/>
      <c r="CY37" s="599"/>
      <c r="CZ37" s="599"/>
      <c r="DA37" s="599"/>
      <c r="DB37" s="599"/>
      <c r="DC37" s="599"/>
      <c r="DD37" s="599"/>
      <c r="DE37" s="599"/>
      <c r="DG37" s="600" t="str">
        <f>IF('各会計、関係団体の財政状況及び健全化判断比率'!BR10="","",'各会計、関係団体の財政状況及び健全化判断比率'!BR10)</f>
        <v/>
      </c>
      <c r="DH37" s="600"/>
      <c r="DI37" s="207"/>
    </row>
    <row r="38" spans="1:113" ht="32.25" customHeight="1">
      <c r="A38" s="180"/>
      <c r="B38" s="204"/>
      <c r="C38" s="598">
        <f t="shared" ref="C38:C43" si="5">IF(E38="","",C37+1)</f>
        <v>5</v>
      </c>
      <c r="D38" s="598"/>
      <c r="E38" s="599" t="str">
        <f>IF('各会計、関係団体の財政状況及び健全化判断比率'!B11="","",'各会計、関係団体の財政状況及び健全化判断比率'!B11)</f>
        <v>広島市民球場特別会計</v>
      </c>
      <c r="F38" s="599"/>
      <c r="G38" s="599"/>
      <c r="H38" s="599"/>
      <c r="I38" s="599"/>
      <c r="J38" s="599"/>
      <c r="K38" s="599"/>
      <c r="L38" s="599"/>
      <c r="M38" s="599"/>
      <c r="N38" s="599"/>
      <c r="O38" s="599"/>
      <c r="P38" s="599"/>
      <c r="Q38" s="599"/>
      <c r="R38" s="599"/>
      <c r="S38" s="599"/>
      <c r="T38" s="180"/>
      <c r="U38" s="598">
        <f t="shared" si="4"/>
        <v>13</v>
      </c>
      <c r="V38" s="598"/>
      <c r="W38" s="599" t="str">
        <f>IF('各会計、関係団体の財政状況及び健全化判断比率'!B32="","",'各会計、関係団体の財政状況及び健全化判断比率'!B32)</f>
        <v>駐車場事業特別会計</v>
      </c>
      <c r="X38" s="599"/>
      <c r="Y38" s="599"/>
      <c r="Z38" s="599"/>
      <c r="AA38" s="599"/>
      <c r="AB38" s="599"/>
      <c r="AC38" s="599"/>
      <c r="AD38" s="599"/>
      <c r="AE38" s="599"/>
      <c r="AF38" s="599"/>
      <c r="AG38" s="599"/>
      <c r="AH38" s="599"/>
      <c r="AI38" s="599"/>
      <c r="AJ38" s="599"/>
      <c r="AK38" s="599"/>
      <c r="AL38" s="180"/>
      <c r="AM38" s="598" t="str">
        <f t="shared" si="0"/>
        <v/>
      </c>
      <c r="AN38" s="598"/>
      <c r="AO38" s="599"/>
      <c r="AP38" s="599"/>
      <c r="AQ38" s="599"/>
      <c r="AR38" s="599"/>
      <c r="AS38" s="599"/>
      <c r="AT38" s="599"/>
      <c r="AU38" s="599"/>
      <c r="AV38" s="599"/>
      <c r="AW38" s="599"/>
      <c r="AX38" s="599"/>
      <c r="AY38" s="599"/>
      <c r="AZ38" s="599"/>
      <c r="BA38" s="599"/>
      <c r="BB38" s="599"/>
      <c r="BC38" s="599"/>
      <c r="BD38" s="180"/>
      <c r="BE38" s="598" t="str">
        <f t="shared" si="1"/>
        <v/>
      </c>
      <c r="BF38" s="598"/>
      <c r="BG38" s="599"/>
      <c r="BH38" s="599"/>
      <c r="BI38" s="599"/>
      <c r="BJ38" s="599"/>
      <c r="BK38" s="599"/>
      <c r="BL38" s="599"/>
      <c r="BM38" s="599"/>
      <c r="BN38" s="599"/>
      <c r="BO38" s="599"/>
      <c r="BP38" s="599"/>
      <c r="BQ38" s="599"/>
      <c r="BR38" s="599"/>
      <c r="BS38" s="599"/>
      <c r="BT38" s="599"/>
      <c r="BU38" s="599"/>
      <c r="BV38" s="180"/>
      <c r="BW38" s="598">
        <f t="shared" si="2"/>
        <v>24</v>
      </c>
      <c r="BX38" s="598"/>
      <c r="BY38" s="599" t="str">
        <f>IF('各会計、関係団体の財政状況及び健全化判断比率'!B72="","",'各会計、関係団体の財政状況及び健全化判断比率'!B72)</f>
        <v>広島県海田高等学校財産組合（一般会計）</v>
      </c>
      <c r="BZ38" s="599"/>
      <c r="CA38" s="599"/>
      <c r="CB38" s="599"/>
      <c r="CC38" s="599"/>
      <c r="CD38" s="599"/>
      <c r="CE38" s="599"/>
      <c r="CF38" s="599"/>
      <c r="CG38" s="599"/>
      <c r="CH38" s="599"/>
      <c r="CI38" s="599"/>
      <c r="CJ38" s="599"/>
      <c r="CK38" s="599"/>
      <c r="CL38" s="599"/>
      <c r="CM38" s="599"/>
      <c r="CN38" s="180"/>
      <c r="CO38" s="598">
        <f t="shared" si="3"/>
        <v>29</v>
      </c>
      <c r="CP38" s="598"/>
      <c r="CQ38" s="599" t="str">
        <f>IF('各会計、関係団体の財政状況及び健全化判断比率'!BS11="","",'各会計、関係団体の財政状況及び健全化判断比率'!BS11)</f>
        <v>（公財）広島平和文化センター</v>
      </c>
      <c r="CR38" s="599"/>
      <c r="CS38" s="599"/>
      <c r="CT38" s="599"/>
      <c r="CU38" s="599"/>
      <c r="CV38" s="599"/>
      <c r="CW38" s="599"/>
      <c r="CX38" s="599"/>
      <c r="CY38" s="599"/>
      <c r="CZ38" s="599"/>
      <c r="DA38" s="599"/>
      <c r="DB38" s="599"/>
      <c r="DC38" s="599"/>
      <c r="DD38" s="599"/>
      <c r="DE38" s="599"/>
      <c r="DG38" s="600" t="str">
        <f>IF('各会計、関係団体の財政状況及び健全化判断比率'!BR11="","",'各会計、関係団体の財政状況及び健全化判断比率'!BR11)</f>
        <v/>
      </c>
      <c r="DH38" s="600"/>
      <c r="DI38" s="207"/>
    </row>
    <row r="39" spans="1:113" ht="32.25" customHeight="1">
      <c r="A39" s="180"/>
      <c r="B39" s="204"/>
      <c r="C39" s="598">
        <f t="shared" si="5"/>
        <v>6</v>
      </c>
      <c r="D39" s="598"/>
      <c r="E39" s="599" t="str">
        <f>IF('各会計、関係団体の財政状況及び健全化判断比率'!B12="","",'各会計、関係団体の財政状況及び健全化判断比率'!B12)</f>
        <v>用地先行取得特別会計</v>
      </c>
      <c r="F39" s="599"/>
      <c r="G39" s="599"/>
      <c r="H39" s="599"/>
      <c r="I39" s="599"/>
      <c r="J39" s="599"/>
      <c r="K39" s="599"/>
      <c r="L39" s="599"/>
      <c r="M39" s="599"/>
      <c r="N39" s="599"/>
      <c r="O39" s="599"/>
      <c r="P39" s="599"/>
      <c r="Q39" s="599"/>
      <c r="R39" s="599"/>
      <c r="S39" s="599"/>
      <c r="T39" s="180"/>
      <c r="U39" s="598" t="str">
        <f t="shared" si="4"/>
        <v/>
      </c>
      <c r="V39" s="598"/>
      <c r="W39" s="599"/>
      <c r="X39" s="599"/>
      <c r="Y39" s="599"/>
      <c r="Z39" s="599"/>
      <c r="AA39" s="599"/>
      <c r="AB39" s="599"/>
      <c r="AC39" s="599"/>
      <c r="AD39" s="599"/>
      <c r="AE39" s="599"/>
      <c r="AF39" s="599"/>
      <c r="AG39" s="599"/>
      <c r="AH39" s="599"/>
      <c r="AI39" s="599"/>
      <c r="AJ39" s="599"/>
      <c r="AK39" s="599"/>
      <c r="AL39" s="180"/>
      <c r="AM39" s="598" t="str">
        <f t="shared" si="0"/>
        <v/>
      </c>
      <c r="AN39" s="598"/>
      <c r="AO39" s="599"/>
      <c r="AP39" s="599"/>
      <c r="AQ39" s="599"/>
      <c r="AR39" s="599"/>
      <c r="AS39" s="599"/>
      <c r="AT39" s="599"/>
      <c r="AU39" s="599"/>
      <c r="AV39" s="599"/>
      <c r="AW39" s="599"/>
      <c r="AX39" s="599"/>
      <c r="AY39" s="599"/>
      <c r="AZ39" s="599"/>
      <c r="BA39" s="599"/>
      <c r="BB39" s="599"/>
      <c r="BC39" s="599"/>
      <c r="BD39" s="180"/>
      <c r="BE39" s="598" t="str">
        <f t="shared" si="1"/>
        <v/>
      </c>
      <c r="BF39" s="598"/>
      <c r="BG39" s="599"/>
      <c r="BH39" s="599"/>
      <c r="BI39" s="599"/>
      <c r="BJ39" s="599"/>
      <c r="BK39" s="599"/>
      <c r="BL39" s="599"/>
      <c r="BM39" s="599"/>
      <c r="BN39" s="599"/>
      <c r="BO39" s="599"/>
      <c r="BP39" s="599"/>
      <c r="BQ39" s="599"/>
      <c r="BR39" s="599"/>
      <c r="BS39" s="599"/>
      <c r="BT39" s="599"/>
      <c r="BU39" s="599"/>
      <c r="BV39" s="180"/>
      <c r="BW39" s="598" t="str">
        <f t="shared" si="2"/>
        <v/>
      </c>
      <c r="BX39" s="598"/>
      <c r="BY39" s="599" t="str">
        <f>IF('各会計、関係団体の財政状況及び健全化判断比率'!B73="","",'各会計、関係団体の財政状況及び健全化判断比率'!B73)</f>
        <v/>
      </c>
      <c r="BZ39" s="599"/>
      <c r="CA39" s="599"/>
      <c r="CB39" s="599"/>
      <c r="CC39" s="599"/>
      <c r="CD39" s="599"/>
      <c r="CE39" s="599"/>
      <c r="CF39" s="599"/>
      <c r="CG39" s="599"/>
      <c r="CH39" s="599"/>
      <c r="CI39" s="599"/>
      <c r="CJ39" s="599"/>
      <c r="CK39" s="599"/>
      <c r="CL39" s="599"/>
      <c r="CM39" s="599"/>
      <c r="CN39" s="180"/>
      <c r="CO39" s="598">
        <f t="shared" si="3"/>
        <v>30</v>
      </c>
      <c r="CP39" s="598"/>
      <c r="CQ39" s="599" t="str">
        <f>IF('各会計、関係団体の財政状況及び健全化判断比率'!BS12="","",'各会計、関係団体の財政状況及び健全化判断比率'!BS12)</f>
        <v>（公財）広島市老人クラブ連合会</v>
      </c>
      <c r="CR39" s="599"/>
      <c r="CS39" s="599"/>
      <c r="CT39" s="599"/>
      <c r="CU39" s="599"/>
      <c r="CV39" s="599"/>
      <c r="CW39" s="599"/>
      <c r="CX39" s="599"/>
      <c r="CY39" s="599"/>
      <c r="CZ39" s="599"/>
      <c r="DA39" s="599"/>
      <c r="DB39" s="599"/>
      <c r="DC39" s="599"/>
      <c r="DD39" s="599"/>
      <c r="DE39" s="599"/>
      <c r="DG39" s="600" t="str">
        <f>IF('各会計、関係団体の財政状況及び健全化判断比率'!BR12="","",'各会計、関係団体の財政状況及び健全化判断比率'!BR12)</f>
        <v/>
      </c>
      <c r="DH39" s="600"/>
      <c r="DI39" s="207"/>
    </row>
    <row r="40" spans="1:113" ht="32.25" customHeight="1">
      <c r="A40" s="180"/>
      <c r="B40" s="204"/>
      <c r="C40" s="598">
        <f t="shared" si="5"/>
        <v>7</v>
      </c>
      <c r="D40" s="598"/>
      <c r="E40" s="599" t="str">
        <f>IF('各会計、関係団体の財政状況及び健全化判断比率'!B13="","",'各会計、関係団体の財政状況及び健全化判断比率'!B13)</f>
        <v>西風新都特別会計</v>
      </c>
      <c r="F40" s="599"/>
      <c r="G40" s="599"/>
      <c r="H40" s="599"/>
      <c r="I40" s="599"/>
      <c r="J40" s="599"/>
      <c r="K40" s="599"/>
      <c r="L40" s="599"/>
      <c r="M40" s="599"/>
      <c r="N40" s="599"/>
      <c r="O40" s="599"/>
      <c r="P40" s="599"/>
      <c r="Q40" s="599"/>
      <c r="R40" s="599"/>
      <c r="S40" s="599"/>
      <c r="T40" s="180"/>
      <c r="U40" s="598" t="str">
        <f t="shared" si="4"/>
        <v/>
      </c>
      <c r="V40" s="598"/>
      <c r="W40" s="599"/>
      <c r="X40" s="599"/>
      <c r="Y40" s="599"/>
      <c r="Z40" s="599"/>
      <c r="AA40" s="599"/>
      <c r="AB40" s="599"/>
      <c r="AC40" s="599"/>
      <c r="AD40" s="599"/>
      <c r="AE40" s="599"/>
      <c r="AF40" s="599"/>
      <c r="AG40" s="599"/>
      <c r="AH40" s="599"/>
      <c r="AI40" s="599"/>
      <c r="AJ40" s="599"/>
      <c r="AK40" s="599"/>
      <c r="AL40" s="180"/>
      <c r="AM40" s="598" t="str">
        <f t="shared" si="0"/>
        <v/>
      </c>
      <c r="AN40" s="598"/>
      <c r="AO40" s="599"/>
      <c r="AP40" s="599"/>
      <c r="AQ40" s="599"/>
      <c r="AR40" s="599"/>
      <c r="AS40" s="599"/>
      <c r="AT40" s="599"/>
      <c r="AU40" s="599"/>
      <c r="AV40" s="599"/>
      <c r="AW40" s="599"/>
      <c r="AX40" s="599"/>
      <c r="AY40" s="599"/>
      <c r="AZ40" s="599"/>
      <c r="BA40" s="599"/>
      <c r="BB40" s="599"/>
      <c r="BC40" s="599"/>
      <c r="BD40" s="180"/>
      <c r="BE40" s="598" t="str">
        <f t="shared" si="1"/>
        <v/>
      </c>
      <c r="BF40" s="598"/>
      <c r="BG40" s="599"/>
      <c r="BH40" s="599"/>
      <c r="BI40" s="599"/>
      <c r="BJ40" s="599"/>
      <c r="BK40" s="599"/>
      <c r="BL40" s="599"/>
      <c r="BM40" s="599"/>
      <c r="BN40" s="599"/>
      <c r="BO40" s="599"/>
      <c r="BP40" s="599"/>
      <c r="BQ40" s="599"/>
      <c r="BR40" s="599"/>
      <c r="BS40" s="599"/>
      <c r="BT40" s="599"/>
      <c r="BU40" s="599"/>
      <c r="BV40" s="180"/>
      <c r="BW40" s="598" t="str">
        <f t="shared" si="2"/>
        <v/>
      </c>
      <c r="BX40" s="598"/>
      <c r="BY40" s="599" t="str">
        <f>IF('各会計、関係団体の財政状況及び健全化判断比率'!B74="","",'各会計、関係団体の財政状況及び健全化判断比率'!B74)</f>
        <v/>
      </c>
      <c r="BZ40" s="599"/>
      <c r="CA40" s="599"/>
      <c r="CB40" s="599"/>
      <c r="CC40" s="599"/>
      <c r="CD40" s="599"/>
      <c r="CE40" s="599"/>
      <c r="CF40" s="599"/>
      <c r="CG40" s="599"/>
      <c r="CH40" s="599"/>
      <c r="CI40" s="599"/>
      <c r="CJ40" s="599"/>
      <c r="CK40" s="599"/>
      <c r="CL40" s="599"/>
      <c r="CM40" s="599"/>
      <c r="CN40" s="180"/>
      <c r="CO40" s="598">
        <f t="shared" si="3"/>
        <v>31</v>
      </c>
      <c r="CP40" s="598"/>
      <c r="CQ40" s="599" t="str">
        <f>IF('各会計、関係団体の財政状況及び健全化判断比率'!BS13="","",'各会計、関係団体の財政状況及び健全化判断比率'!BS13)</f>
        <v>（公財）広島原爆被爆者援護事業団</v>
      </c>
      <c r="CR40" s="599"/>
      <c r="CS40" s="599"/>
      <c r="CT40" s="599"/>
      <c r="CU40" s="599"/>
      <c r="CV40" s="599"/>
      <c r="CW40" s="599"/>
      <c r="CX40" s="599"/>
      <c r="CY40" s="599"/>
      <c r="CZ40" s="599"/>
      <c r="DA40" s="599"/>
      <c r="DB40" s="599"/>
      <c r="DC40" s="599"/>
      <c r="DD40" s="599"/>
      <c r="DE40" s="599"/>
      <c r="DG40" s="600" t="str">
        <f>IF('各会計、関係団体の財政状況及び健全化判断比率'!BR13="","",'各会計、関係団体の財政状況及び健全化判断比率'!BR13)</f>
        <v/>
      </c>
      <c r="DH40" s="600"/>
      <c r="DI40" s="207"/>
    </row>
    <row r="41" spans="1:113" ht="32.25" customHeight="1">
      <c r="A41" s="180"/>
      <c r="B41" s="204"/>
      <c r="C41" s="598">
        <f t="shared" si="5"/>
        <v>8</v>
      </c>
      <c r="D41" s="598"/>
      <c r="E41" s="599" t="str">
        <f>IF('各会計、関係団体の財政状況及び健全化判断比率'!B14="","",'各会計、関係団体の財政状況及び健全化判断比率'!B14)</f>
        <v>市立病院機構資金貸付特別会計</v>
      </c>
      <c r="F41" s="599"/>
      <c r="G41" s="599"/>
      <c r="H41" s="599"/>
      <c r="I41" s="599"/>
      <c r="J41" s="599"/>
      <c r="K41" s="599"/>
      <c r="L41" s="599"/>
      <c r="M41" s="599"/>
      <c r="N41" s="599"/>
      <c r="O41" s="599"/>
      <c r="P41" s="599"/>
      <c r="Q41" s="599"/>
      <c r="R41" s="599"/>
      <c r="S41" s="599"/>
      <c r="T41" s="180"/>
      <c r="U41" s="598" t="str">
        <f t="shared" si="4"/>
        <v/>
      </c>
      <c r="V41" s="598"/>
      <c r="W41" s="599"/>
      <c r="X41" s="599"/>
      <c r="Y41" s="599"/>
      <c r="Z41" s="599"/>
      <c r="AA41" s="599"/>
      <c r="AB41" s="599"/>
      <c r="AC41" s="599"/>
      <c r="AD41" s="599"/>
      <c r="AE41" s="599"/>
      <c r="AF41" s="599"/>
      <c r="AG41" s="599"/>
      <c r="AH41" s="599"/>
      <c r="AI41" s="599"/>
      <c r="AJ41" s="599"/>
      <c r="AK41" s="599"/>
      <c r="AL41" s="180"/>
      <c r="AM41" s="598" t="str">
        <f t="shared" si="0"/>
        <v/>
      </c>
      <c r="AN41" s="598"/>
      <c r="AO41" s="599"/>
      <c r="AP41" s="599"/>
      <c r="AQ41" s="599"/>
      <c r="AR41" s="599"/>
      <c r="AS41" s="599"/>
      <c r="AT41" s="599"/>
      <c r="AU41" s="599"/>
      <c r="AV41" s="599"/>
      <c r="AW41" s="599"/>
      <c r="AX41" s="599"/>
      <c r="AY41" s="599"/>
      <c r="AZ41" s="599"/>
      <c r="BA41" s="599"/>
      <c r="BB41" s="599"/>
      <c r="BC41" s="599"/>
      <c r="BD41" s="180"/>
      <c r="BE41" s="598" t="str">
        <f t="shared" si="1"/>
        <v/>
      </c>
      <c r="BF41" s="598"/>
      <c r="BG41" s="599"/>
      <c r="BH41" s="599"/>
      <c r="BI41" s="599"/>
      <c r="BJ41" s="599"/>
      <c r="BK41" s="599"/>
      <c r="BL41" s="599"/>
      <c r="BM41" s="599"/>
      <c r="BN41" s="599"/>
      <c r="BO41" s="599"/>
      <c r="BP41" s="599"/>
      <c r="BQ41" s="599"/>
      <c r="BR41" s="599"/>
      <c r="BS41" s="599"/>
      <c r="BT41" s="599"/>
      <c r="BU41" s="599"/>
      <c r="BV41" s="180"/>
      <c r="BW41" s="598" t="str">
        <f t="shared" si="2"/>
        <v/>
      </c>
      <c r="BX41" s="598"/>
      <c r="BY41" s="599" t="str">
        <f>IF('各会計、関係団体の財政状況及び健全化判断比率'!B75="","",'各会計、関係団体の財政状況及び健全化判断比率'!B75)</f>
        <v/>
      </c>
      <c r="BZ41" s="599"/>
      <c r="CA41" s="599"/>
      <c r="CB41" s="599"/>
      <c r="CC41" s="599"/>
      <c r="CD41" s="599"/>
      <c r="CE41" s="599"/>
      <c r="CF41" s="599"/>
      <c r="CG41" s="599"/>
      <c r="CH41" s="599"/>
      <c r="CI41" s="599"/>
      <c r="CJ41" s="599"/>
      <c r="CK41" s="599"/>
      <c r="CL41" s="599"/>
      <c r="CM41" s="599"/>
      <c r="CN41" s="180"/>
      <c r="CO41" s="598">
        <f t="shared" si="3"/>
        <v>32</v>
      </c>
      <c r="CP41" s="598"/>
      <c r="CQ41" s="599" t="str">
        <f>IF('各会計、関係団体の財政状況及び健全化判断比率'!BS14="","",'各会計、関係団体の財政状況及び健全化判断比率'!BS14)</f>
        <v>地方独立行政法人広島市立病院機構</v>
      </c>
      <c r="CR41" s="599"/>
      <c r="CS41" s="599"/>
      <c r="CT41" s="599"/>
      <c r="CU41" s="599"/>
      <c r="CV41" s="599"/>
      <c r="CW41" s="599"/>
      <c r="CX41" s="599"/>
      <c r="CY41" s="599"/>
      <c r="CZ41" s="599"/>
      <c r="DA41" s="599"/>
      <c r="DB41" s="599"/>
      <c r="DC41" s="599"/>
      <c r="DD41" s="599"/>
      <c r="DE41" s="599"/>
      <c r="DG41" s="600" t="str">
        <f>IF('各会計、関係団体の財政状況及び健全化判断比率'!BR14="","",'各会計、関係団体の財政状況及び健全化判断比率'!BR14)</f>
        <v/>
      </c>
      <c r="DH41" s="600"/>
      <c r="DI41" s="207"/>
    </row>
    <row r="42" spans="1:113" ht="32.25" customHeight="1">
      <c r="B42" s="204"/>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80"/>
      <c r="U42" s="598" t="str">
        <f t="shared" si="4"/>
        <v/>
      </c>
      <c r="V42" s="598"/>
      <c r="W42" s="599"/>
      <c r="X42" s="599"/>
      <c r="Y42" s="599"/>
      <c r="Z42" s="599"/>
      <c r="AA42" s="599"/>
      <c r="AB42" s="599"/>
      <c r="AC42" s="599"/>
      <c r="AD42" s="599"/>
      <c r="AE42" s="599"/>
      <c r="AF42" s="599"/>
      <c r="AG42" s="599"/>
      <c r="AH42" s="599"/>
      <c r="AI42" s="599"/>
      <c r="AJ42" s="599"/>
      <c r="AK42" s="599"/>
      <c r="AL42" s="180"/>
      <c r="AM42" s="598" t="str">
        <f t="shared" si="0"/>
        <v/>
      </c>
      <c r="AN42" s="598"/>
      <c r="AO42" s="599"/>
      <c r="AP42" s="599"/>
      <c r="AQ42" s="599"/>
      <c r="AR42" s="599"/>
      <c r="AS42" s="599"/>
      <c r="AT42" s="599"/>
      <c r="AU42" s="599"/>
      <c r="AV42" s="599"/>
      <c r="AW42" s="599"/>
      <c r="AX42" s="599"/>
      <c r="AY42" s="599"/>
      <c r="AZ42" s="599"/>
      <c r="BA42" s="599"/>
      <c r="BB42" s="599"/>
      <c r="BC42" s="599"/>
      <c r="BD42" s="180"/>
      <c r="BE42" s="598" t="str">
        <f t="shared" si="1"/>
        <v/>
      </c>
      <c r="BF42" s="598"/>
      <c r="BG42" s="599"/>
      <c r="BH42" s="599"/>
      <c r="BI42" s="599"/>
      <c r="BJ42" s="599"/>
      <c r="BK42" s="599"/>
      <c r="BL42" s="599"/>
      <c r="BM42" s="599"/>
      <c r="BN42" s="599"/>
      <c r="BO42" s="599"/>
      <c r="BP42" s="599"/>
      <c r="BQ42" s="599"/>
      <c r="BR42" s="599"/>
      <c r="BS42" s="599"/>
      <c r="BT42" s="599"/>
      <c r="BU42" s="599"/>
      <c r="BV42" s="180"/>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80"/>
      <c r="CO42" s="598">
        <f t="shared" si="3"/>
        <v>33</v>
      </c>
      <c r="CP42" s="598"/>
      <c r="CQ42" s="599" t="str">
        <f>IF('各会計、関係団体の財政状況及び健全化判断比率'!BS15="","",'各会計、関係団体の財政状況及び健全化判断比率'!BS15)</f>
        <v>（公財）広島市産業振興センター</v>
      </c>
      <c r="CR42" s="599"/>
      <c r="CS42" s="599"/>
      <c r="CT42" s="599"/>
      <c r="CU42" s="599"/>
      <c r="CV42" s="599"/>
      <c r="CW42" s="599"/>
      <c r="CX42" s="599"/>
      <c r="CY42" s="599"/>
      <c r="CZ42" s="599"/>
      <c r="DA42" s="599"/>
      <c r="DB42" s="599"/>
      <c r="DC42" s="599"/>
      <c r="DD42" s="599"/>
      <c r="DE42" s="599"/>
      <c r="DG42" s="600" t="str">
        <f>IF('各会計、関係団体の財政状況及び健全化判断比率'!BR15="","",'各会計、関係団体の財政状況及び健全化判断比率'!BR15)</f>
        <v/>
      </c>
      <c r="DH42" s="600"/>
      <c r="DI42" s="207"/>
    </row>
    <row r="43" spans="1:113" ht="32.25" customHeight="1">
      <c r="B43" s="204"/>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80"/>
      <c r="U43" s="598" t="str">
        <f t="shared" si="4"/>
        <v/>
      </c>
      <c r="V43" s="598"/>
      <c r="W43" s="599"/>
      <c r="X43" s="599"/>
      <c r="Y43" s="599"/>
      <c r="Z43" s="599"/>
      <c r="AA43" s="599"/>
      <c r="AB43" s="599"/>
      <c r="AC43" s="599"/>
      <c r="AD43" s="599"/>
      <c r="AE43" s="599"/>
      <c r="AF43" s="599"/>
      <c r="AG43" s="599"/>
      <c r="AH43" s="599"/>
      <c r="AI43" s="599"/>
      <c r="AJ43" s="599"/>
      <c r="AK43" s="599"/>
      <c r="AL43" s="180"/>
      <c r="AM43" s="598" t="str">
        <f t="shared" si="0"/>
        <v/>
      </c>
      <c r="AN43" s="598"/>
      <c r="AO43" s="599"/>
      <c r="AP43" s="599"/>
      <c r="AQ43" s="599"/>
      <c r="AR43" s="599"/>
      <c r="AS43" s="599"/>
      <c r="AT43" s="599"/>
      <c r="AU43" s="599"/>
      <c r="AV43" s="599"/>
      <c r="AW43" s="599"/>
      <c r="AX43" s="599"/>
      <c r="AY43" s="599"/>
      <c r="AZ43" s="599"/>
      <c r="BA43" s="599"/>
      <c r="BB43" s="599"/>
      <c r="BC43" s="599"/>
      <c r="BD43" s="180"/>
      <c r="BE43" s="598" t="str">
        <f t="shared" si="1"/>
        <v/>
      </c>
      <c r="BF43" s="598"/>
      <c r="BG43" s="599"/>
      <c r="BH43" s="599"/>
      <c r="BI43" s="599"/>
      <c r="BJ43" s="599"/>
      <c r="BK43" s="599"/>
      <c r="BL43" s="599"/>
      <c r="BM43" s="599"/>
      <c r="BN43" s="599"/>
      <c r="BO43" s="599"/>
      <c r="BP43" s="599"/>
      <c r="BQ43" s="599"/>
      <c r="BR43" s="599"/>
      <c r="BS43" s="599"/>
      <c r="BT43" s="599"/>
      <c r="BU43" s="599"/>
      <c r="BV43" s="180"/>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80"/>
      <c r="CO43" s="598">
        <f t="shared" si="3"/>
        <v>34</v>
      </c>
      <c r="CP43" s="598"/>
      <c r="CQ43" s="599" t="str">
        <f>IF('各会計、関係団体の財政状況及び健全化判断比率'!BS16="","",'各会計、関係団体の財政状況及び健全化判断比率'!BS16)</f>
        <v>広島市流通センター（株）</v>
      </c>
      <c r="CR43" s="599"/>
      <c r="CS43" s="599"/>
      <c r="CT43" s="599"/>
      <c r="CU43" s="599"/>
      <c r="CV43" s="599"/>
      <c r="CW43" s="599"/>
      <c r="CX43" s="599"/>
      <c r="CY43" s="599"/>
      <c r="CZ43" s="599"/>
      <c r="DA43" s="599"/>
      <c r="DB43" s="599"/>
      <c r="DC43" s="599"/>
      <c r="DD43" s="599"/>
      <c r="DE43" s="599"/>
      <c r="DG43" s="600" t="str">
        <f>IF('各会計、関係団体の財政状況及び健全化判断比率'!BR16="","",'各会計、関係団体の財政状況及び健全化判断比率'!BR16)</f>
        <v/>
      </c>
      <c r="DH43" s="600"/>
      <c r="DI43" s="207"/>
    </row>
    <row r="44" spans="1:113" ht="13.5" customHeight="1" thickBot="1">
      <c r="B44" s="208"/>
      <c r="C44" s="209"/>
      <c r="D44" s="209"/>
      <c r="E44" s="209"/>
      <c r="F44" s="209"/>
      <c r="G44" s="209"/>
      <c r="H44" s="209"/>
      <c r="I44" s="209"/>
      <c r="J44" s="209"/>
      <c r="K44" s="209"/>
      <c r="L44" s="209"/>
      <c r="M44" s="209"/>
      <c r="N44" s="209"/>
      <c r="O44" s="209"/>
      <c r="P44" s="209"/>
      <c r="Q44" s="209"/>
      <c r="R44" s="209"/>
      <c r="S44" s="209"/>
      <c r="T44" s="209"/>
      <c r="U44" s="209"/>
      <c r="V44" s="209"/>
      <c r="W44" s="209"/>
      <c r="X44" s="209"/>
      <c r="Y44" s="209"/>
      <c r="Z44" s="209"/>
      <c r="AA44" s="209"/>
      <c r="AB44" s="209"/>
      <c r="AC44" s="209"/>
      <c r="AD44" s="209"/>
      <c r="AE44" s="209"/>
      <c r="AF44" s="209"/>
      <c r="AG44" s="209"/>
      <c r="AH44" s="209"/>
      <c r="AI44" s="209"/>
      <c r="AJ44" s="209"/>
      <c r="AK44" s="209"/>
      <c r="AL44" s="209"/>
      <c r="AM44" s="209"/>
      <c r="AN44" s="209"/>
      <c r="AO44" s="209"/>
      <c r="AP44" s="209"/>
      <c r="AQ44" s="209"/>
      <c r="AR44" s="209"/>
      <c r="AS44" s="209"/>
      <c r="AT44" s="209"/>
      <c r="AU44" s="209"/>
      <c r="AV44" s="209"/>
      <c r="AW44" s="209"/>
      <c r="AX44" s="209"/>
      <c r="AY44" s="209"/>
      <c r="AZ44" s="209"/>
      <c r="BA44" s="209"/>
      <c r="BB44" s="209"/>
      <c r="BC44" s="209"/>
      <c r="BD44" s="209"/>
      <c r="BE44" s="209"/>
      <c r="BF44" s="209"/>
      <c r="BG44" s="209"/>
      <c r="BH44" s="209"/>
      <c r="BI44" s="209"/>
      <c r="BJ44" s="209"/>
      <c r="BK44" s="209"/>
      <c r="BL44" s="209"/>
      <c r="BM44" s="209"/>
      <c r="BN44" s="209"/>
      <c r="BO44" s="209"/>
      <c r="BP44" s="209"/>
      <c r="BQ44" s="209"/>
      <c r="BR44" s="209"/>
      <c r="BS44" s="209"/>
      <c r="BT44" s="209"/>
      <c r="BU44" s="209"/>
      <c r="BV44" s="209"/>
      <c r="BW44" s="209"/>
      <c r="BX44" s="209"/>
      <c r="BY44" s="209"/>
      <c r="BZ44" s="209"/>
      <c r="CA44" s="209"/>
      <c r="CB44" s="209"/>
      <c r="CC44" s="209"/>
      <c r="CD44" s="209"/>
      <c r="CE44" s="209"/>
      <c r="CF44" s="209"/>
      <c r="CG44" s="209"/>
      <c r="CH44" s="209"/>
      <c r="CI44" s="209"/>
      <c r="CJ44" s="209"/>
      <c r="CK44" s="209"/>
      <c r="CL44" s="209"/>
      <c r="CM44" s="209"/>
      <c r="CN44" s="209"/>
      <c r="CO44" s="209"/>
      <c r="CP44" s="209"/>
      <c r="CQ44" s="209"/>
      <c r="CR44" s="209"/>
      <c r="CS44" s="209"/>
      <c r="CT44" s="209"/>
      <c r="CU44" s="209"/>
      <c r="CV44" s="209"/>
      <c r="CW44" s="209"/>
      <c r="CX44" s="209"/>
      <c r="CY44" s="209"/>
      <c r="CZ44" s="209"/>
      <c r="DA44" s="209"/>
      <c r="DB44" s="209"/>
      <c r="DC44" s="209"/>
      <c r="DD44" s="209"/>
      <c r="DE44" s="209"/>
      <c r="DF44" s="209"/>
      <c r="DG44" s="209"/>
      <c r="DH44" s="209"/>
      <c r="DI44" s="210"/>
    </row>
    <row r="45" spans="1:113"/>
    <row r="46" spans="1:113">
      <c r="B46" s="179" t="s">
        <v>203</v>
      </c>
      <c r="E46" s="601" t="s">
        <v>204</v>
      </c>
      <c r="F46" s="601"/>
      <c r="G46" s="601"/>
      <c r="H46" s="601"/>
      <c r="I46" s="601"/>
      <c r="J46" s="601"/>
      <c r="K46" s="601"/>
      <c r="L46" s="601"/>
      <c r="M46" s="601"/>
      <c r="N46" s="601"/>
      <c r="O46" s="601"/>
      <c r="P46" s="601"/>
      <c r="Q46" s="601"/>
      <c r="R46" s="601"/>
      <c r="S46" s="601"/>
      <c r="T46" s="601"/>
      <c r="U46" s="601"/>
      <c r="V46" s="601"/>
      <c r="W46" s="601"/>
      <c r="X46" s="601"/>
      <c r="Y46" s="601"/>
      <c r="Z46" s="601"/>
      <c r="AA46" s="601"/>
      <c r="AB46" s="601"/>
      <c r="AC46" s="601"/>
      <c r="AD46" s="601"/>
      <c r="AE46" s="601"/>
      <c r="AF46" s="601"/>
      <c r="AG46" s="601"/>
      <c r="AH46" s="601"/>
      <c r="AI46" s="601"/>
      <c r="AJ46" s="601"/>
      <c r="AK46" s="601"/>
      <c r="AL46" s="601"/>
      <c r="AM46" s="601"/>
      <c r="AN46" s="601"/>
      <c r="AO46" s="601"/>
      <c r="AP46" s="601"/>
      <c r="AQ46" s="601"/>
      <c r="AR46" s="601"/>
      <c r="AS46" s="601"/>
      <c r="AT46" s="601"/>
      <c r="AU46" s="601"/>
      <c r="AV46" s="601"/>
      <c r="AW46" s="601"/>
      <c r="AX46" s="601"/>
      <c r="AY46" s="601"/>
      <c r="AZ46" s="601"/>
      <c r="BA46" s="601"/>
      <c r="BB46" s="601"/>
      <c r="BC46" s="601"/>
      <c r="BD46" s="601"/>
      <c r="BE46" s="601"/>
      <c r="BF46" s="601"/>
      <c r="BG46" s="601"/>
      <c r="BH46" s="601"/>
      <c r="BI46" s="601"/>
      <c r="BJ46" s="601"/>
      <c r="BK46" s="601"/>
      <c r="BL46" s="601"/>
      <c r="BM46" s="601"/>
      <c r="BN46" s="601"/>
      <c r="BO46" s="601"/>
      <c r="BP46" s="601"/>
      <c r="BQ46" s="601"/>
      <c r="BR46" s="601"/>
      <c r="BS46" s="601"/>
      <c r="BT46" s="601"/>
      <c r="BU46" s="601"/>
      <c r="BV46" s="601"/>
      <c r="BW46" s="601"/>
      <c r="BX46" s="601"/>
      <c r="BY46" s="601"/>
      <c r="BZ46" s="601"/>
      <c r="CA46" s="601"/>
      <c r="CB46" s="601"/>
      <c r="CC46" s="601"/>
      <c r="CD46" s="601"/>
      <c r="CE46" s="601"/>
      <c r="CF46" s="601"/>
      <c r="CG46" s="601"/>
      <c r="CH46" s="601"/>
      <c r="CI46" s="601"/>
      <c r="CJ46" s="601"/>
      <c r="CK46" s="601"/>
      <c r="CL46" s="601"/>
      <c r="CM46" s="601"/>
      <c r="CN46" s="601"/>
      <c r="CO46" s="601"/>
      <c r="CP46" s="601"/>
      <c r="CQ46" s="601"/>
      <c r="CR46" s="601"/>
      <c r="CS46" s="601"/>
      <c r="CT46" s="601"/>
      <c r="CU46" s="601"/>
      <c r="CV46" s="601"/>
      <c r="CW46" s="601"/>
      <c r="CX46" s="601"/>
      <c r="CY46" s="601"/>
      <c r="CZ46" s="601"/>
      <c r="DA46" s="601"/>
      <c r="DB46" s="601"/>
      <c r="DC46" s="601"/>
      <c r="DD46" s="601"/>
      <c r="DE46" s="601"/>
      <c r="DF46" s="601"/>
      <c r="DG46" s="601"/>
      <c r="DH46" s="601"/>
      <c r="DI46" s="601"/>
    </row>
    <row r="47" spans="1:113">
      <c r="E47" s="601" t="s">
        <v>205</v>
      </c>
      <c r="F47" s="601"/>
      <c r="G47" s="601"/>
      <c r="H47" s="601"/>
      <c r="I47" s="601"/>
      <c r="J47" s="601"/>
      <c r="K47" s="601"/>
      <c r="L47" s="601"/>
      <c r="M47" s="601"/>
      <c r="N47" s="601"/>
      <c r="O47" s="601"/>
      <c r="P47" s="601"/>
      <c r="Q47" s="601"/>
      <c r="R47" s="601"/>
      <c r="S47" s="601"/>
      <c r="T47" s="601"/>
      <c r="U47" s="601"/>
      <c r="V47" s="601"/>
      <c r="W47" s="601"/>
      <c r="X47" s="601"/>
      <c r="Y47" s="601"/>
      <c r="Z47" s="601"/>
      <c r="AA47" s="601"/>
      <c r="AB47" s="601"/>
      <c r="AC47" s="601"/>
      <c r="AD47" s="601"/>
      <c r="AE47" s="601"/>
      <c r="AF47" s="601"/>
      <c r="AG47" s="601"/>
      <c r="AH47" s="601"/>
      <c r="AI47" s="601"/>
      <c r="AJ47" s="601"/>
      <c r="AK47" s="601"/>
      <c r="AL47" s="601"/>
      <c r="AM47" s="601"/>
      <c r="AN47" s="601"/>
      <c r="AO47" s="601"/>
      <c r="AP47" s="601"/>
      <c r="AQ47" s="601"/>
      <c r="AR47" s="601"/>
      <c r="AS47" s="601"/>
      <c r="AT47" s="601"/>
      <c r="AU47" s="601"/>
      <c r="AV47" s="601"/>
      <c r="AW47" s="601"/>
      <c r="AX47" s="601"/>
      <c r="AY47" s="601"/>
      <c r="AZ47" s="601"/>
      <c r="BA47" s="601"/>
      <c r="BB47" s="601"/>
      <c r="BC47" s="601"/>
      <c r="BD47" s="601"/>
      <c r="BE47" s="601"/>
      <c r="BF47" s="601"/>
      <c r="BG47" s="601"/>
      <c r="BH47" s="601"/>
      <c r="BI47" s="601"/>
      <c r="BJ47" s="601"/>
      <c r="BK47" s="601"/>
      <c r="BL47" s="601"/>
      <c r="BM47" s="601"/>
      <c r="BN47" s="601"/>
      <c r="BO47" s="601"/>
      <c r="BP47" s="601"/>
      <c r="BQ47" s="601"/>
      <c r="BR47" s="601"/>
      <c r="BS47" s="601"/>
      <c r="BT47" s="601"/>
      <c r="BU47" s="601"/>
      <c r="BV47" s="601"/>
      <c r="BW47" s="601"/>
      <c r="BX47" s="601"/>
      <c r="BY47" s="601"/>
      <c r="BZ47" s="601"/>
      <c r="CA47" s="601"/>
      <c r="CB47" s="601"/>
      <c r="CC47" s="601"/>
      <c r="CD47" s="601"/>
      <c r="CE47" s="601"/>
      <c r="CF47" s="601"/>
      <c r="CG47" s="601"/>
      <c r="CH47" s="601"/>
      <c r="CI47" s="601"/>
      <c r="CJ47" s="601"/>
      <c r="CK47" s="601"/>
      <c r="CL47" s="601"/>
      <c r="CM47" s="601"/>
      <c r="CN47" s="601"/>
      <c r="CO47" s="601"/>
      <c r="CP47" s="601"/>
      <c r="CQ47" s="601"/>
      <c r="CR47" s="601"/>
      <c r="CS47" s="601"/>
      <c r="CT47" s="601"/>
      <c r="CU47" s="601"/>
      <c r="CV47" s="601"/>
      <c r="CW47" s="601"/>
      <c r="CX47" s="601"/>
      <c r="CY47" s="601"/>
      <c r="CZ47" s="601"/>
      <c r="DA47" s="601"/>
      <c r="DB47" s="601"/>
      <c r="DC47" s="601"/>
      <c r="DD47" s="601"/>
      <c r="DE47" s="601"/>
      <c r="DF47" s="601"/>
      <c r="DG47" s="601"/>
      <c r="DH47" s="601"/>
      <c r="DI47" s="601"/>
    </row>
    <row r="48" spans="1:113">
      <c r="E48" s="601" t="s">
        <v>206</v>
      </c>
      <c r="F48" s="601"/>
      <c r="G48" s="601"/>
      <c r="H48" s="601"/>
      <c r="I48" s="601"/>
      <c r="J48" s="601"/>
      <c r="K48" s="601"/>
      <c r="L48" s="601"/>
      <c r="M48" s="601"/>
      <c r="N48" s="601"/>
      <c r="O48" s="601"/>
      <c r="P48" s="601"/>
      <c r="Q48" s="601"/>
      <c r="R48" s="601"/>
      <c r="S48" s="601"/>
      <c r="T48" s="601"/>
      <c r="U48" s="601"/>
      <c r="V48" s="601"/>
      <c r="W48" s="601"/>
      <c r="X48" s="601"/>
      <c r="Y48" s="601"/>
      <c r="Z48" s="601"/>
      <c r="AA48" s="601"/>
      <c r="AB48" s="601"/>
      <c r="AC48" s="601"/>
      <c r="AD48" s="601"/>
      <c r="AE48" s="601"/>
      <c r="AF48" s="601"/>
      <c r="AG48" s="601"/>
      <c r="AH48" s="601"/>
      <c r="AI48" s="601"/>
      <c r="AJ48" s="601"/>
      <c r="AK48" s="601"/>
      <c r="AL48" s="601"/>
      <c r="AM48" s="601"/>
      <c r="AN48" s="601"/>
      <c r="AO48" s="601"/>
      <c r="AP48" s="601"/>
      <c r="AQ48" s="601"/>
      <c r="AR48" s="601"/>
      <c r="AS48" s="601"/>
      <c r="AT48" s="601"/>
      <c r="AU48" s="601"/>
      <c r="AV48" s="601"/>
      <c r="AW48" s="601"/>
      <c r="AX48" s="601"/>
      <c r="AY48" s="601"/>
      <c r="AZ48" s="601"/>
      <c r="BA48" s="601"/>
      <c r="BB48" s="601"/>
      <c r="BC48" s="601"/>
      <c r="BD48" s="601"/>
      <c r="BE48" s="601"/>
      <c r="BF48" s="601"/>
      <c r="BG48" s="601"/>
      <c r="BH48" s="601"/>
      <c r="BI48" s="601"/>
      <c r="BJ48" s="601"/>
      <c r="BK48" s="601"/>
      <c r="BL48" s="601"/>
      <c r="BM48" s="601"/>
      <c r="BN48" s="601"/>
      <c r="BO48" s="601"/>
      <c r="BP48" s="601"/>
      <c r="BQ48" s="601"/>
      <c r="BR48" s="601"/>
      <c r="BS48" s="601"/>
      <c r="BT48" s="601"/>
      <c r="BU48" s="601"/>
      <c r="BV48" s="601"/>
      <c r="BW48" s="601"/>
      <c r="BX48" s="601"/>
      <c r="BY48" s="601"/>
      <c r="BZ48" s="601"/>
      <c r="CA48" s="601"/>
      <c r="CB48" s="601"/>
      <c r="CC48" s="601"/>
      <c r="CD48" s="601"/>
      <c r="CE48" s="601"/>
      <c r="CF48" s="601"/>
      <c r="CG48" s="601"/>
      <c r="CH48" s="601"/>
      <c r="CI48" s="601"/>
      <c r="CJ48" s="601"/>
      <c r="CK48" s="601"/>
      <c r="CL48" s="601"/>
      <c r="CM48" s="601"/>
      <c r="CN48" s="601"/>
      <c r="CO48" s="601"/>
      <c r="CP48" s="601"/>
      <c r="CQ48" s="601"/>
      <c r="CR48" s="601"/>
      <c r="CS48" s="601"/>
      <c r="CT48" s="601"/>
      <c r="CU48" s="601"/>
      <c r="CV48" s="601"/>
      <c r="CW48" s="601"/>
      <c r="CX48" s="601"/>
      <c r="CY48" s="601"/>
      <c r="CZ48" s="601"/>
      <c r="DA48" s="601"/>
      <c r="DB48" s="601"/>
      <c r="DC48" s="601"/>
      <c r="DD48" s="601"/>
      <c r="DE48" s="601"/>
      <c r="DF48" s="601"/>
      <c r="DG48" s="601"/>
      <c r="DH48" s="601"/>
      <c r="DI48" s="601"/>
    </row>
    <row r="49" spans="5:113">
      <c r="E49" s="602" t="s">
        <v>207</v>
      </c>
      <c r="F49" s="602"/>
      <c r="G49" s="602"/>
      <c r="H49" s="602"/>
      <c r="I49" s="602"/>
      <c r="J49" s="602"/>
      <c r="K49" s="602"/>
      <c r="L49" s="602"/>
      <c r="M49" s="602"/>
      <c r="N49" s="602"/>
      <c r="O49" s="602"/>
      <c r="P49" s="602"/>
      <c r="Q49" s="602"/>
      <c r="R49" s="602"/>
      <c r="S49" s="602"/>
      <c r="T49" s="602"/>
      <c r="U49" s="602"/>
      <c r="V49" s="602"/>
      <c r="W49" s="602"/>
      <c r="X49" s="602"/>
      <c r="Y49" s="602"/>
      <c r="Z49" s="602"/>
      <c r="AA49" s="602"/>
      <c r="AB49" s="602"/>
      <c r="AC49" s="602"/>
      <c r="AD49" s="602"/>
      <c r="AE49" s="602"/>
      <c r="AF49" s="602"/>
      <c r="AG49" s="602"/>
      <c r="AH49" s="602"/>
      <c r="AI49" s="602"/>
      <c r="AJ49" s="602"/>
      <c r="AK49" s="602"/>
      <c r="AL49" s="602"/>
      <c r="AM49" s="602"/>
      <c r="AN49" s="602"/>
      <c r="AO49" s="602"/>
      <c r="AP49" s="602"/>
      <c r="AQ49" s="602"/>
      <c r="AR49" s="602"/>
      <c r="AS49" s="602"/>
      <c r="AT49" s="602"/>
      <c r="AU49" s="602"/>
      <c r="AV49" s="602"/>
      <c r="AW49" s="602"/>
      <c r="AX49" s="602"/>
      <c r="AY49" s="602"/>
      <c r="AZ49" s="602"/>
      <c r="BA49" s="602"/>
      <c r="BB49" s="602"/>
      <c r="BC49" s="602"/>
      <c r="BD49" s="602"/>
      <c r="BE49" s="602"/>
      <c r="BF49" s="602"/>
      <c r="BG49" s="602"/>
      <c r="BH49" s="602"/>
      <c r="BI49" s="602"/>
      <c r="BJ49" s="602"/>
      <c r="BK49" s="602"/>
      <c r="BL49" s="602"/>
      <c r="BM49" s="602"/>
      <c r="BN49" s="602"/>
      <c r="BO49" s="602"/>
      <c r="BP49" s="602"/>
      <c r="BQ49" s="602"/>
      <c r="BR49" s="602"/>
      <c r="BS49" s="602"/>
      <c r="BT49" s="602"/>
      <c r="BU49" s="602"/>
      <c r="BV49" s="602"/>
      <c r="BW49" s="602"/>
      <c r="BX49" s="602"/>
      <c r="BY49" s="602"/>
      <c r="BZ49" s="602"/>
      <c r="CA49" s="602"/>
      <c r="CB49" s="602"/>
      <c r="CC49" s="602"/>
      <c r="CD49" s="602"/>
      <c r="CE49" s="602"/>
      <c r="CF49" s="602"/>
      <c r="CG49" s="602"/>
      <c r="CH49" s="602"/>
      <c r="CI49" s="602"/>
      <c r="CJ49" s="602"/>
      <c r="CK49" s="602"/>
      <c r="CL49" s="602"/>
      <c r="CM49" s="602"/>
      <c r="CN49" s="602"/>
      <c r="CO49" s="602"/>
      <c r="CP49" s="602"/>
      <c r="CQ49" s="602"/>
      <c r="CR49" s="602"/>
      <c r="CS49" s="602"/>
      <c r="CT49" s="602"/>
      <c r="CU49" s="602"/>
      <c r="CV49" s="602"/>
      <c r="CW49" s="602"/>
      <c r="CX49" s="602"/>
      <c r="CY49" s="602"/>
      <c r="CZ49" s="602"/>
      <c r="DA49" s="602"/>
      <c r="DB49" s="602"/>
      <c r="DC49" s="602"/>
      <c r="DD49" s="602"/>
      <c r="DE49" s="602"/>
      <c r="DF49" s="602"/>
      <c r="DG49" s="602"/>
      <c r="DH49" s="602"/>
      <c r="DI49" s="602"/>
    </row>
    <row r="50" spans="5:113">
      <c r="E50" s="601" t="s">
        <v>208</v>
      </c>
      <c r="F50" s="601"/>
      <c r="G50" s="601"/>
      <c r="H50" s="601"/>
      <c r="I50" s="601"/>
      <c r="J50" s="601"/>
      <c r="K50" s="601"/>
      <c r="L50" s="601"/>
      <c r="M50" s="601"/>
      <c r="N50" s="601"/>
      <c r="O50" s="601"/>
      <c r="P50" s="601"/>
      <c r="Q50" s="601"/>
      <c r="R50" s="601"/>
      <c r="S50" s="601"/>
      <c r="T50" s="601"/>
      <c r="U50" s="601"/>
      <c r="V50" s="601"/>
      <c r="W50" s="601"/>
      <c r="X50" s="601"/>
      <c r="Y50" s="601"/>
      <c r="Z50" s="601"/>
      <c r="AA50" s="601"/>
      <c r="AB50" s="601"/>
      <c r="AC50" s="601"/>
      <c r="AD50" s="601"/>
      <c r="AE50" s="601"/>
      <c r="AF50" s="601"/>
      <c r="AG50" s="601"/>
      <c r="AH50" s="601"/>
      <c r="AI50" s="601"/>
      <c r="AJ50" s="601"/>
      <c r="AK50" s="601"/>
      <c r="AL50" s="601"/>
      <c r="AM50" s="601"/>
      <c r="AN50" s="601"/>
      <c r="AO50" s="601"/>
      <c r="AP50" s="601"/>
      <c r="AQ50" s="601"/>
      <c r="AR50" s="601"/>
      <c r="AS50" s="601"/>
      <c r="AT50" s="601"/>
      <c r="AU50" s="601"/>
      <c r="AV50" s="601"/>
      <c r="AW50" s="601"/>
      <c r="AX50" s="601"/>
      <c r="AY50" s="601"/>
      <c r="AZ50" s="601"/>
      <c r="BA50" s="601"/>
      <c r="BB50" s="601"/>
      <c r="BC50" s="601"/>
      <c r="BD50" s="601"/>
      <c r="BE50" s="601"/>
      <c r="BF50" s="601"/>
      <c r="BG50" s="601"/>
      <c r="BH50" s="601"/>
      <c r="BI50" s="601"/>
      <c r="BJ50" s="601"/>
      <c r="BK50" s="601"/>
      <c r="BL50" s="601"/>
      <c r="BM50" s="601"/>
      <c r="BN50" s="601"/>
      <c r="BO50" s="601"/>
      <c r="BP50" s="601"/>
      <c r="BQ50" s="601"/>
      <c r="BR50" s="601"/>
      <c r="BS50" s="601"/>
      <c r="BT50" s="601"/>
      <c r="BU50" s="601"/>
      <c r="BV50" s="601"/>
      <c r="BW50" s="601"/>
      <c r="BX50" s="601"/>
      <c r="BY50" s="601"/>
      <c r="BZ50" s="601"/>
      <c r="CA50" s="601"/>
      <c r="CB50" s="601"/>
      <c r="CC50" s="601"/>
      <c r="CD50" s="601"/>
      <c r="CE50" s="601"/>
      <c r="CF50" s="601"/>
      <c r="CG50" s="601"/>
      <c r="CH50" s="601"/>
      <c r="CI50" s="601"/>
      <c r="CJ50" s="601"/>
      <c r="CK50" s="601"/>
      <c r="CL50" s="601"/>
      <c r="CM50" s="601"/>
      <c r="CN50" s="601"/>
      <c r="CO50" s="601"/>
      <c r="CP50" s="601"/>
      <c r="CQ50" s="601"/>
      <c r="CR50" s="601"/>
      <c r="CS50" s="601"/>
      <c r="CT50" s="601"/>
      <c r="CU50" s="601"/>
      <c r="CV50" s="601"/>
      <c r="CW50" s="601"/>
      <c r="CX50" s="601"/>
      <c r="CY50" s="601"/>
      <c r="CZ50" s="601"/>
      <c r="DA50" s="601"/>
      <c r="DB50" s="601"/>
      <c r="DC50" s="601"/>
      <c r="DD50" s="601"/>
      <c r="DE50" s="601"/>
      <c r="DF50" s="601"/>
      <c r="DG50" s="601"/>
      <c r="DH50" s="601"/>
      <c r="DI50" s="601"/>
    </row>
    <row r="51" spans="5:113">
      <c r="E51" s="601" t="s">
        <v>209</v>
      </c>
      <c r="F51" s="601"/>
      <c r="G51" s="601"/>
      <c r="H51" s="601"/>
      <c r="I51" s="601"/>
      <c r="J51" s="601"/>
      <c r="K51" s="601"/>
      <c r="L51" s="601"/>
      <c r="M51" s="601"/>
      <c r="N51" s="601"/>
      <c r="O51" s="601"/>
      <c r="P51" s="601"/>
      <c r="Q51" s="601"/>
      <c r="R51" s="601"/>
      <c r="S51" s="601"/>
      <c r="T51" s="601"/>
      <c r="U51" s="601"/>
      <c r="V51" s="601"/>
      <c r="W51" s="601"/>
      <c r="X51" s="601"/>
      <c r="Y51" s="601"/>
      <c r="Z51" s="601"/>
      <c r="AA51" s="601"/>
      <c r="AB51" s="601"/>
      <c r="AC51" s="601"/>
      <c r="AD51" s="601"/>
      <c r="AE51" s="601"/>
      <c r="AF51" s="601"/>
      <c r="AG51" s="601"/>
      <c r="AH51" s="601"/>
      <c r="AI51" s="601"/>
      <c r="AJ51" s="601"/>
      <c r="AK51" s="601"/>
      <c r="AL51" s="601"/>
      <c r="AM51" s="601"/>
      <c r="AN51" s="601"/>
      <c r="AO51" s="601"/>
      <c r="AP51" s="601"/>
      <c r="AQ51" s="601"/>
      <c r="AR51" s="601"/>
      <c r="AS51" s="601"/>
      <c r="AT51" s="601"/>
      <c r="AU51" s="601"/>
      <c r="AV51" s="601"/>
      <c r="AW51" s="601"/>
      <c r="AX51" s="601"/>
      <c r="AY51" s="601"/>
      <c r="AZ51" s="601"/>
      <c r="BA51" s="601"/>
      <c r="BB51" s="601"/>
      <c r="BC51" s="601"/>
      <c r="BD51" s="601"/>
      <c r="BE51" s="601"/>
      <c r="BF51" s="601"/>
      <c r="BG51" s="601"/>
      <c r="BH51" s="601"/>
      <c r="BI51" s="601"/>
      <c r="BJ51" s="601"/>
      <c r="BK51" s="601"/>
      <c r="BL51" s="601"/>
      <c r="BM51" s="601"/>
      <c r="BN51" s="601"/>
      <c r="BO51" s="601"/>
      <c r="BP51" s="601"/>
      <c r="BQ51" s="601"/>
      <c r="BR51" s="601"/>
      <c r="BS51" s="601"/>
      <c r="BT51" s="601"/>
      <c r="BU51" s="601"/>
      <c r="BV51" s="601"/>
      <c r="BW51" s="601"/>
      <c r="BX51" s="601"/>
      <c r="BY51" s="601"/>
      <c r="BZ51" s="601"/>
      <c r="CA51" s="601"/>
      <c r="CB51" s="601"/>
      <c r="CC51" s="601"/>
      <c r="CD51" s="601"/>
      <c r="CE51" s="601"/>
      <c r="CF51" s="601"/>
      <c r="CG51" s="601"/>
      <c r="CH51" s="601"/>
      <c r="CI51" s="601"/>
      <c r="CJ51" s="601"/>
      <c r="CK51" s="601"/>
      <c r="CL51" s="601"/>
      <c r="CM51" s="601"/>
      <c r="CN51" s="601"/>
      <c r="CO51" s="601"/>
      <c r="CP51" s="601"/>
      <c r="CQ51" s="601"/>
      <c r="CR51" s="601"/>
      <c r="CS51" s="601"/>
      <c r="CT51" s="601"/>
      <c r="CU51" s="601"/>
      <c r="CV51" s="601"/>
      <c r="CW51" s="601"/>
      <c r="CX51" s="601"/>
      <c r="CY51" s="601"/>
      <c r="CZ51" s="601"/>
      <c r="DA51" s="601"/>
      <c r="DB51" s="601"/>
      <c r="DC51" s="601"/>
      <c r="DD51" s="601"/>
      <c r="DE51" s="601"/>
      <c r="DF51" s="601"/>
      <c r="DG51" s="601"/>
      <c r="DH51" s="601"/>
      <c r="DI51" s="601"/>
    </row>
    <row r="52" spans="5:113">
      <c r="E52" s="601" t="s">
        <v>210</v>
      </c>
      <c r="F52" s="601"/>
      <c r="G52" s="601"/>
      <c r="H52" s="601"/>
      <c r="I52" s="601"/>
      <c r="J52" s="601"/>
      <c r="K52" s="601"/>
      <c r="L52" s="601"/>
      <c r="M52" s="601"/>
      <c r="N52" s="601"/>
      <c r="O52" s="601"/>
      <c r="P52" s="601"/>
      <c r="Q52" s="601"/>
      <c r="R52" s="601"/>
      <c r="S52" s="601"/>
      <c r="T52" s="601"/>
      <c r="U52" s="601"/>
      <c r="V52" s="601"/>
      <c r="W52" s="601"/>
      <c r="X52" s="601"/>
      <c r="Y52" s="601"/>
      <c r="Z52" s="601"/>
      <c r="AA52" s="601"/>
      <c r="AB52" s="601"/>
      <c r="AC52" s="601"/>
      <c r="AD52" s="601"/>
      <c r="AE52" s="601"/>
      <c r="AF52" s="601"/>
      <c r="AG52" s="601"/>
      <c r="AH52" s="601"/>
      <c r="AI52" s="601"/>
      <c r="AJ52" s="601"/>
      <c r="AK52" s="601"/>
      <c r="AL52" s="601"/>
      <c r="AM52" s="601"/>
      <c r="AN52" s="601"/>
      <c r="AO52" s="601"/>
      <c r="AP52" s="601"/>
      <c r="AQ52" s="601"/>
      <c r="AR52" s="601"/>
      <c r="AS52" s="601"/>
      <c r="AT52" s="601"/>
      <c r="AU52" s="601"/>
      <c r="AV52" s="601"/>
      <c r="AW52" s="601"/>
      <c r="AX52" s="601"/>
      <c r="AY52" s="601"/>
      <c r="AZ52" s="601"/>
      <c r="BA52" s="601"/>
      <c r="BB52" s="601"/>
      <c r="BC52" s="601"/>
      <c r="BD52" s="601"/>
      <c r="BE52" s="601"/>
      <c r="BF52" s="601"/>
      <c r="BG52" s="601"/>
      <c r="BH52" s="601"/>
      <c r="BI52" s="601"/>
      <c r="BJ52" s="601"/>
      <c r="BK52" s="601"/>
      <c r="BL52" s="601"/>
      <c r="BM52" s="601"/>
      <c r="BN52" s="601"/>
      <c r="BO52" s="601"/>
      <c r="BP52" s="601"/>
      <c r="BQ52" s="601"/>
      <c r="BR52" s="601"/>
      <c r="BS52" s="601"/>
      <c r="BT52" s="601"/>
      <c r="BU52" s="601"/>
      <c r="BV52" s="601"/>
      <c r="BW52" s="601"/>
      <c r="BX52" s="601"/>
      <c r="BY52" s="601"/>
      <c r="BZ52" s="601"/>
      <c r="CA52" s="601"/>
      <c r="CB52" s="601"/>
      <c r="CC52" s="601"/>
      <c r="CD52" s="601"/>
      <c r="CE52" s="601"/>
      <c r="CF52" s="601"/>
      <c r="CG52" s="601"/>
      <c r="CH52" s="601"/>
      <c r="CI52" s="601"/>
      <c r="CJ52" s="601"/>
      <c r="CK52" s="601"/>
      <c r="CL52" s="601"/>
      <c r="CM52" s="601"/>
      <c r="CN52" s="601"/>
      <c r="CO52" s="601"/>
      <c r="CP52" s="601"/>
      <c r="CQ52" s="601"/>
      <c r="CR52" s="601"/>
      <c r="CS52" s="601"/>
      <c r="CT52" s="601"/>
      <c r="CU52" s="601"/>
      <c r="CV52" s="601"/>
      <c r="CW52" s="601"/>
      <c r="CX52" s="601"/>
      <c r="CY52" s="601"/>
      <c r="CZ52" s="601"/>
      <c r="DA52" s="601"/>
      <c r="DB52" s="601"/>
      <c r="DC52" s="601"/>
      <c r="DD52" s="601"/>
      <c r="DE52" s="601"/>
      <c r="DF52" s="601"/>
      <c r="DG52" s="601"/>
      <c r="DH52" s="601"/>
      <c r="DI52" s="601"/>
    </row>
    <row r="53" spans="5:113">
      <c r="E53" s="601" t="s">
        <v>211</v>
      </c>
      <c r="F53" s="601"/>
      <c r="G53" s="601"/>
      <c r="H53" s="601"/>
      <c r="I53" s="601"/>
      <c r="J53" s="601"/>
      <c r="K53" s="601"/>
      <c r="L53" s="601"/>
      <c r="M53" s="601"/>
      <c r="N53" s="601"/>
      <c r="O53" s="601"/>
      <c r="P53" s="601"/>
      <c r="Q53" s="601"/>
      <c r="R53" s="601"/>
      <c r="S53" s="601"/>
      <c r="T53" s="601"/>
      <c r="U53" s="601"/>
      <c r="V53" s="601"/>
      <c r="W53" s="601"/>
      <c r="X53" s="601"/>
      <c r="Y53" s="601"/>
      <c r="Z53" s="601"/>
      <c r="AA53" s="601"/>
      <c r="AB53" s="601"/>
      <c r="AC53" s="601"/>
      <c r="AD53" s="601"/>
      <c r="AE53" s="601"/>
      <c r="AF53" s="601"/>
      <c r="AG53" s="601"/>
      <c r="AH53" s="601"/>
      <c r="AI53" s="601"/>
      <c r="AJ53" s="601"/>
      <c r="AK53" s="601"/>
      <c r="AL53" s="601"/>
      <c r="AM53" s="601"/>
      <c r="AN53" s="601"/>
      <c r="AO53" s="601"/>
      <c r="AP53" s="601"/>
      <c r="AQ53" s="601"/>
      <c r="AR53" s="601"/>
      <c r="AS53" s="601"/>
      <c r="AT53" s="601"/>
      <c r="AU53" s="601"/>
      <c r="AV53" s="601"/>
      <c r="AW53" s="601"/>
      <c r="AX53" s="601"/>
      <c r="AY53" s="601"/>
      <c r="AZ53" s="601"/>
      <c r="BA53" s="601"/>
      <c r="BB53" s="601"/>
      <c r="BC53" s="601"/>
      <c r="BD53" s="601"/>
      <c r="BE53" s="601"/>
      <c r="BF53" s="601"/>
      <c r="BG53" s="601"/>
      <c r="BH53" s="601"/>
      <c r="BI53" s="601"/>
      <c r="BJ53" s="601"/>
      <c r="BK53" s="601"/>
      <c r="BL53" s="601"/>
      <c r="BM53" s="601"/>
      <c r="BN53" s="601"/>
      <c r="BO53" s="601"/>
      <c r="BP53" s="601"/>
      <c r="BQ53" s="601"/>
      <c r="BR53" s="601"/>
      <c r="BS53" s="601"/>
      <c r="BT53" s="601"/>
      <c r="BU53" s="601"/>
      <c r="BV53" s="601"/>
      <c r="BW53" s="601"/>
      <c r="BX53" s="601"/>
      <c r="BY53" s="601"/>
      <c r="BZ53" s="601"/>
      <c r="CA53" s="601"/>
      <c r="CB53" s="601"/>
      <c r="CC53" s="601"/>
      <c r="CD53" s="601"/>
      <c r="CE53" s="601"/>
      <c r="CF53" s="601"/>
      <c r="CG53" s="601"/>
      <c r="CH53" s="601"/>
      <c r="CI53" s="601"/>
      <c r="CJ53" s="601"/>
      <c r="CK53" s="601"/>
      <c r="CL53" s="601"/>
      <c r="CM53" s="601"/>
      <c r="CN53" s="601"/>
      <c r="CO53" s="601"/>
      <c r="CP53" s="601"/>
      <c r="CQ53" s="601"/>
      <c r="CR53" s="601"/>
      <c r="CS53" s="601"/>
      <c r="CT53" s="601"/>
      <c r="CU53" s="601"/>
      <c r="CV53" s="601"/>
      <c r="CW53" s="601"/>
      <c r="CX53" s="601"/>
      <c r="CY53" s="601"/>
      <c r="CZ53" s="601"/>
      <c r="DA53" s="601"/>
      <c r="DB53" s="601"/>
      <c r="DC53" s="601"/>
      <c r="DD53" s="601"/>
      <c r="DE53" s="601"/>
      <c r="DF53" s="601"/>
      <c r="DG53" s="601"/>
      <c r="DH53" s="601"/>
      <c r="DI53" s="601"/>
    </row>
    <row r="54" spans="5:113"/>
    <row r="55" spans="5:113"/>
    <row r="56" spans="5:113"/>
  </sheetData>
  <sheetProtection algorithmName="SHA-512" hashValue="q4EanUGTRMN2Y8c8/qbqTMH2wzcujlPCTOtZq6vLKd48y32IEVpKTDStC1SgObRdPtEyHSvHf7zzYLOdoZ8e3g==" saltValue="J/mG0qNrCDGdL6P/ZirKH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cols>
    <col min="1" max="1" width="1.625" style="213" customWidth="1"/>
    <col min="2" max="2" width="2.375" style="213" customWidth="1"/>
    <col min="3" max="16" width="2.625" style="213" customWidth="1"/>
    <col min="17" max="17" width="2.375" style="213" customWidth="1"/>
    <col min="18" max="95" width="1.625" style="213" customWidth="1"/>
    <col min="96" max="133" width="1.625" style="225" customWidth="1"/>
    <col min="134" max="143" width="1.625" style="213" customWidth="1"/>
    <col min="144" max="16384" width="0" style="213" hidden="1"/>
  </cols>
  <sheetData>
    <row r="1" spans="2:143" ht="22.5" customHeight="1" thickBot="1">
      <c r="B1" s="211"/>
      <c r="C1" s="212"/>
      <c r="D1" s="212"/>
      <c r="E1" s="212"/>
      <c r="F1" s="212"/>
      <c r="G1" s="212"/>
      <c r="H1" s="212"/>
      <c r="I1" s="212"/>
      <c r="J1" s="212"/>
      <c r="K1" s="212"/>
      <c r="L1" s="212"/>
      <c r="M1" s="212"/>
      <c r="N1" s="212"/>
      <c r="O1" s="212"/>
      <c r="P1" s="212"/>
      <c r="Q1" s="212"/>
      <c r="R1" s="212"/>
      <c r="S1" s="212"/>
      <c r="T1" s="212"/>
      <c r="U1" s="212"/>
      <c r="V1" s="212"/>
      <c r="W1" s="212"/>
      <c r="X1" s="212"/>
      <c r="Y1" s="212"/>
      <c r="Z1" s="212"/>
      <c r="AA1" s="212"/>
      <c r="AB1" s="212"/>
      <c r="AC1" s="212"/>
      <c r="AD1" s="212"/>
      <c r="AE1" s="212"/>
      <c r="AF1" s="212"/>
      <c r="AG1" s="212"/>
      <c r="AH1" s="212"/>
      <c r="AI1" s="212"/>
      <c r="AJ1" s="212"/>
      <c r="AK1" s="212"/>
      <c r="AL1" s="212"/>
      <c r="AM1" s="212"/>
      <c r="AN1" s="212"/>
      <c r="AO1" s="212"/>
      <c r="AP1" s="212"/>
      <c r="AQ1" s="212"/>
      <c r="AR1" s="212"/>
      <c r="AS1" s="212"/>
      <c r="AT1" s="212"/>
      <c r="AU1" s="212"/>
      <c r="AV1" s="212"/>
      <c r="AW1" s="212"/>
      <c r="AX1" s="212"/>
      <c r="AY1" s="212"/>
      <c r="AZ1" s="212"/>
      <c r="BA1" s="212"/>
      <c r="BB1" s="212"/>
      <c r="BC1" s="212"/>
      <c r="BD1" s="212"/>
      <c r="BE1" s="212"/>
      <c r="BF1" s="212"/>
      <c r="BG1" s="212"/>
      <c r="BH1" s="212"/>
      <c r="BI1" s="212"/>
      <c r="BJ1" s="212"/>
      <c r="BK1" s="212"/>
      <c r="BL1" s="212"/>
      <c r="BM1" s="212"/>
      <c r="BN1" s="212"/>
      <c r="BO1" s="212"/>
      <c r="BP1" s="212"/>
      <c r="BQ1" s="212"/>
      <c r="BR1" s="212"/>
      <c r="BS1" s="212"/>
      <c r="BT1" s="212"/>
      <c r="BU1" s="212"/>
      <c r="BV1" s="212"/>
      <c r="BW1" s="212"/>
      <c r="BX1" s="212"/>
      <c r="BY1" s="212"/>
      <c r="BZ1" s="212"/>
      <c r="CA1" s="212"/>
      <c r="CB1" s="212"/>
      <c r="CC1" s="212"/>
      <c r="CD1" s="212"/>
      <c r="CE1" s="212"/>
      <c r="CF1" s="212"/>
      <c r="CG1" s="212"/>
      <c r="CH1" s="212"/>
      <c r="CI1" s="212"/>
      <c r="CJ1" s="212"/>
      <c r="CK1" s="212"/>
      <c r="CL1" s="212"/>
      <c r="CM1" s="212"/>
      <c r="CN1" s="212"/>
      <c r="CO1" s="212"/>
      <c r="CP1" s="212"/>
      <c r="CQ1" s="212"/>
      <c r="CR1" s="212"/>
      <c r="CS1" s="212"/>
      <c r="CT1" s="212"/>
      <c r="CU1" s="212"/>
      <c r="CV1" s="212"/>
      <c r="CW1" s="212"/>
      <c r="CX1" s="212"/>
      <c r="CY1" s="212"/>
      <c r="CZ1" s="212"/>
      <c r="DA1" s="212"/>
      <c r="DB1" s="212"/>
      <c r="DC1" s="212"/>
      <c r="DD1" s="212"/>
      <c r="DE1" s="212"/>
      <c r="DF1" s="212"/>
      <c r="DG1" s="212"/>
      <c r="DH1" s="603" t="s">
        <v>212</v>
      </c>
      <c r="DI1" s="604"/>
      <c r="DJ1" s="604"/>
      <c r="DK1" s="604"/>
      <c r="DL1" s="604"/>
      <c r="DM1" s="604"/>
      <c r="DN1" s="605"/>
      <c r="DO1" s="213"/>
      <c r="DP1" s="603" t="s">
        <v>213</v>
      </c>
      <c r="DQ1" s="604"/>
      <c r="DR1" s="604"/>
      <c r="DS1" s="604"/>
      <c r="DT1" s="604"/>
      <c r="DU1" s="604"/>
      <c r="DV1" s="604"/>
      <c r="DW1" s="604"/>
      <c r="DX1" s="604"/>
      <c r="DY1" s="604"/>
      <c r="DZ1" s="604"/>
      <c r="EA1" s="604"/>
      <c r="EB1" s="604"/>
      <c r="EC1" s="605"/>
      <c r="ED1" s="212"/>
      <c r="EE1" s="212"/>
      <c r="EF1" s="212"/>
      <c r="EG1" s="212"/>
      <c r="EH1" s="212"/>
      <c r="EI1" s="212"/>
      <c r="EJ1" s="212"/>
      <c r="EK1" s="212"/>
      <c r="EL1" s="212"/>
      <c r="EM1" s="212"/>
    </row>
    <row r="2" spans="2:143" ht="22.5" customHeight="1">
      <c r="B2" s="214" t="s">
        <v>214</v>
      </c>
      <c r="R2" s="215"/>
      <c r="S2" s="215"/>
      <c r="T2" s="215"/>
      <c r="U2" s="215"/>
      <c r="V2" s="215"/>
      <c r="W2" s="215"/>
      <c r="X2" s="215"/>
      <c r="Y2" s="215"/>
      <c r="Z2" s="215"/>
      <c r="AA2" s="215"/>
      <c r="AB2" s="215"/>
      <c r="AC2" s="215"/>
      <c r="AE2" s="216"/>
      <c r="AF2" s="216"/>
      <c r="AG2" s="216"/>
      <c r="AH2" s="216"/>
      <c r="AI2" s="216"/>
      <c r="AJ2" s="215"/>
      <c r="AK2" s="215"/>
      <c r="AL2" s="215"/>
      <c r="AM2" s="215"/>
      <c r="AN2" s="215"/>
      <c r="AO2" s="215"/>
      <c r="AP2" s="215"/>
      <c r="CD2" s="212"/>
      <c r="CE2" s="212"/>
      <c r="CF2" s="212"/>
      <c r="CG2" s="212"/>
      <c r="CH2" s="212"/>
      <c r="CI2" s="212"/>
      <c r="CJ2" s="212"/>
      <c r="CK2" s="212"/>
      <c r="CL2" s="212"/>
      <c r="CM2" s="212"/>
      <c r="CN2" s="212"/>
      <c r="CO2" s="212"/>
      <c r="CP2" s="212"/>
      <c r="CQ2" s="212"/>
      <c r="CR2" s="212"/>
      <c r="CS2" s="212"/>
      <c r="CT2" s="212"/>
      <c r="CU2" s="212"/>
      <c r="CV2" s="212"/>
      <c r="CW2" s="212"/>
      <c r="CX2" s="212"/>
      <c r="CY2" s="212"/>
      <c r="CZ2" s="212"/>
      <c r="DA2" s="212"/>
      <c r="DB2" s="212"/>
      <c r="DC2" s="212"/>
      <c r="DD2" s="212"/>
      <c r="DE2" s="212"/>
      <c r="DF2" s="212"/>
      <c r="DG2" s="212"/>
      <c r="DH2" s="212"/>
      <c r="DI2" s="212"/>
      <c r="DJ2" s="212"/>
      <c r="DK2" s="212"/>
      <c r="DL2" s="212"/>
      <c r="DM2" s="212"/>
      <c r="DN2" s="212"/>
      <c r="DO2" s="212"/>
      <c r="DP2" s="212"/>
      <c r="DQ2" s="212"/>
      <c r="DR2" s="212"/>
      <c r="DS2" s="212"/>
      <c r="DT2" s="212"/>
      <c r="DU2" s="212"/>
      <c r="DV2" s="212"/>
      <c r="DW2" s="212"/>
      <c r="DX2" s="212"/>
      <c r="DY2" s="212"/>
      <c r="DZ2" s="212"/>
      <c r="EA2" s="212"/>
      <c r="EB2" s="212"/>
      <c r="EC2" s="212"/>
    </row>
    <row r="3" spans="2:143" ht="11.25" customHeight="1">
      <c r="B3" s="606" t="s">
        <v>215</v>
      </c>
      <c r="C3" s="607"/>
      <c r="D3" s="607"/>
      <c r="E3" s="607"/>
      <c r="F3" s="607"/>
      <c r="G3" s="607"/>
      <c r="H3" s="607"/>
      <c r="I3" s="607"/>
      <c r="J3" s="607"/>
      <c r="K3" s="607"/>
      <c r="L3" s="607"/>
      <c r="M3" s="607"/>
      <c r="N3" s="607"/>
      <c r="O3" s="607"/>
      <c r="P3" s="607"/>
      <c r="Q3" s="607"/>
      <c r="R3" s="607"/>
      <c r="S3" s="607"/>
      <c r="T3" s="607"/>
      <c r="U3" s="607"/>
      <c r="V3" s="607"/>
      <c r="W3" s="607"/>
      <c r="X3" s="607"/>
      <c r="Y3" s="607"/>
      <c r="Z3" s="607"/>
      <c r="AA3" s="607"/>
      <c r="AB3" s="607"/>
      <c r="AC3" s="607"/>
      <c r="AD3" s="607"/>
      <c r="AE3" s="607"/>
      <c r="AF3" s="607"/>
      <c r="AG3" s="607"/>
      <c r="AH3" s="607"/>
      <c r="AI3" s="607"/>
      <c r="AJ3" s="607"/>
      <c r="AK3" s="607"/>
      <c r="AL3" s="607"/>
      <c r="AM3" s="607"/>
      <c r="AN3" s="607"/>
      <c r="AO3" s="607"/>
      <c r="AP3" s="606" t="s">
        <v>216</v>
      </c>
      <c r="AQ3" s="607"/>
      <c r="AR3" s="607"/>
      <c r="AS3" s="607"/>
      <c r="AT3" s="607"/>
      <c r="AU3" s="607"/>
      <c r="AV3" s="607"/>
      <c r="AW3" s="607"/>
      <c r="AX3" s="607"/>
      <c r="AY3" s="607"/>
      <c r="AZ3" s="607"/>
      <c r="BA3" s="607"/>
      <c r="BB3" s="607"/>
      <c r="BC3" s="607"/>
      <c r="BD3" s="607"/>
      <c r="BE3" s="607"/>
      <c r="BF3" s="607"/>
      <c r="BG3" s="607"/>
      <c r="BH3" s="607"/>
      <c r="BI3" s="607"/>
      <c r="BJ3" s="607"/>
      <c r="BK3" s="607"/>
      <c r="BL3" s="607"/>
      <c r="BM3" s="607"/>
      <c r="BN3" s="607"/>
      <c r="BO3" s="607"/>
      <c r="BP3" s="607"/>
      <c r="BQ3" s="607"/>
      <c r="BR3" s="607"/>
      <c r="BS3" s="607"/>
      <c r="BT3" s="607"/>
      <c r="BU3" s="607"/>
      <c r="BV3" s="607"/>
      <c r="BW3" s="607"/>
      <c r="BX3" s="607"/>
      <c r="BY3" s="607"/>
      <c r="BZ3" s="607"/>
      <c r="CA3" s="607"/>
      <c r="CB3" s="608"/>
      <c r="CD3" s="606" t="s">
        <v>217</v>
      </c>
      <c r="CE3" s="607"/>
      <c r="CF3" s="607"/>
      <c r="CG3" s="607"/>
      <c r="CH3" s="607"/>
      <c r="CI3" s="607"/>
      <c r="CJ3" s="607"/>
      <c r="CK3" s="607"/>
      <c r="CL3" s="607"/>
      <c r="CM3" s="607"/>
      <c r="CN3" s="607"/>
      <c r="CO3" s="607"/>
      <c r="CP3" s="607"/>
      <c r="CQ3" s="607"/>
      <c r="CR3" s="607"/>
      <c r="CS3" s="607"/>
      <c r="CT3" s="607"/>
      <c r="CU3" s="607"/>
      <c r="CV3" s="607"/>
      <c r="CW3" s="607"/>
      <c r="CX3" s="607"/>
      <c r="CY3" s="607"/>
      <c r="CZ3" s="607"/>
      <c r="DA3" s="607"/>
      <c r="DB3" s="607"/>
      <c r="DC3" s="607"/>
      <c r="DD3" s="607"/>
      <c r="DE3" s="607"/>
      <c r="DF3" s="607"/>
      <c r="DG3" s="607"/>
      <c r="DH3" s="607"/>
      <c r="DI3" s="607"/>
      <c r="DJ3" s="607"/>
      <c r="DK3" s="607"/>
      <c r="DL3" s="607"/>
      <c r="DM3" s="607"/>
      <c r="DN3" s="607"/>
      <c r="DO3" s="607"/>
      <c r="DP3" s="607"/>
      <c r="DQ3" s="607"/>
      <c r="DR3" s="607"/>
      <c r="DS3" s="607"/>
      <c r="DT3" s="607"/>
      <c r="DU3" s="607"/>
      <c r="DV3" s="607"/>
      <c r="DW3" s="607"/>
      <c r="DX3" s="607"/>
      <c r="DY3" s="607"/>
      <c r="DZ3" s="607"/>
      <c r="EA3" s="607"/>
      <c r="EB3" s="607"/>
      <c r="EC3" s="608"/>
    </row>
    <row r="4" spans="2:143" ht="11.25" customHeight="1">
      <c r="B4" s="606" t="s">
        <v>1</v>
      </c>
      <c r="C4" s="607"/>
      <c r="D4" s="607"/>
      <c r="E4" s="607"/>
      <c r="F4" s="607"/>
      <c r="G4" s="607"/>
      <c r="H4" s="607"/>
      <c r="I4" s="607"/>
      <c r="J4" s="607"/>
      <c r="K4" s="607"/>
      <c r="L4" s="607"/>
      <c r="M4" s="607"/>
      <c r="N4" s="607"/>
      <c r="O4" s="607"/>
      <c r="P4" s="607"/>
      <c r="Q4" s="608"/>
      <c r="R4" s="606" t="s">
        <v>218</v>
      </c>
      <c r="S4" s="607"/>
      <c r="T4" s="607"/>
      <c r="U4" s="607"/>
      <c r="V4" s="607"/>
      <c r="W4" s="607"/>
      <c r="X4" s="607"/>
      <c r="Y4" s="608"/>
      <c r="Z4" s="606" t="s">
        <v>219</v>
      </c>
      <c r="AA4" s="607"/>
      <c r="AB4" s="607"/>
      <c r="AC4" s="608"/>
      <c r="AD4" s="606" t="s">
        <v>220</v>
      </c>
      <c r="AE4" s="607"/>
      <c r="AF4" s="607"/>
      <c r="AG4" s="607"/>
      <c r="AH4" s="607"/>
      <c r="AI4" s="607"/>
      <c r="AJ4" s="607"/>
      <c r="AK4" s="608"/>
      <c r="AL4" s="606" t="s">
        <v>219</v>
      </c>
      <c r="AM4" s="607"/>
      <c r="AN4" s="607"/>
      <c r="AO4" s="608"/>
      <c r="AP4" s="609" t="s">
        <v>221</v>
      </c>
      <c r="AQ4" s="609"/>
      <c r="AR4" s="609"/>
      <c r="AS4" s="609"/>
      <c r="AT4" s="609"/>
      <c r="AU4" s="609"/>
      <c r="AV4" s="609"/>
      <c r="AW4" s="609"/>
      <c r="AX4" s="609"/>
      <c r="AY4" s="609"/>
      <c r="AZ4" s="609"/>
      <c r="BA4" s="609"/>
      <c r="BB4" s="609"/>
      <c r="BC4" s="609"/>
      <c r="BD4" s="609"/>
      <c r="BE4" s="609"/>
      <c r="BF4" s="609"/>
      <c r="BG4" s="609" t="s">
        <v>222</v>
      </c>
      <c r="BH4" s="609"/>
      <c r="BI4" s="609"/>
      <c r="BJ4" s="609"/>
      <c r="BK4" s="609"/>
      <c r="BL4" s="609"/>
      <c r="BM4" s="609"/>
      <c r="BN4" s="609"/>
      <c r="BO4" s="609" t="s">
        <v>219</v>
      </c>
      <c r="BP4" s="609"/>
      <c r="BQ4" s="609"/>
      <c r="BR4" s="609"/>
      <c r="BS4" s="609" t="s">
        <v>223</v>
      </c>
      <c r="BT4" s="609"/>
      <c r="BU4" s="609"/>
      <c r="BV4" s="609"/>
      <c r="BW4" s="609"/>
      <c r="BX4" s="609"/>
      <c r="BY4" s="609"/>
      <c r="BZ4" s="609"/>
      <c r="CA4" s="609"/>
      <c r="CB4" s="609"/>
      <c r="CD4" s="606" t="s">
        <v>224</v>
      </c>
      <c r="CE4" s="607"/>
      <c r="CF4" s="607"/>
      <c r="CG4" s="607"/>
      <c r="CH4" s="607"/>
      <c r="CI4" s="607"/>
      <c r="CJ4" s="607"/>
      <c r="CK4" s="607"/>
      <c r="CL4" s="607"/>
      <c r="CM4" s="607"/>
      <c r="CN4" s="607"/>
      <c r="CO4" s="607"/>
      <c r="CP4" s="607"/>
      <c r="CQ4" s="607"/>
      <c r="CR4" s="607"/>
      <c r="CS4" s="607"/>
      <c r="CT4" s="607"/>
      <c r="CU4" s="607"/>
      <c r="CV4" s="607"/>
      <c r="CW4" s="607"/>
      <c r="CX4" s="607"/>
      <c r="CY4" s="607"/>
      <c r="CZ4" s="607"/>
      <c r="DA4" s="607"/>
      <c r="DB4" s="607"/>
      <c r="DC4" s="607"/>
      <c r="DD4" s="607"/>
      <c r="DE4" s="607"/>
      <c r="DF4" s="607"/>
      <c r="DG4" s="607"/>
      <c r="DH4" s="607"/>
      <c r="DI4" s="607"/>
      <c r="DJ4" s="607"/>
      <c r="DK4" s="607"/>
      <c r="DL4" s="607"/>
      <c r="DM4" s="607"/>
      <c r="DN4" s="607"/>
      <c r="DO4" s="607"/>
      <c r="DP4" s="607"/>
      <c r="DQ4" s="607"/>
      <c r="DR4" s="607"/>
      <c r="DS4" s="607"/>
      <c r="DT4" s="607"/>
      <c r="DU4" s="607"/>
      <c r="DV4" s="607"/>
      <c r="DW4" s="607"/>
      <c r="DX4" s="607"/>
      <c r="DY4" s="607"/>
      <c r="DZ4" s="607"/>
      <c r="EA4" s="607"/>
      <c r="EB4" s="607"/>
      <c r="EC4" s="608"/>
    </row>
    <row r="5" spans="2:143" ht="11.25" customHeight="1">
      <c r="B5" s="610" t="s">
        <v>225</v>
      </c>
      <c r="C5" s="611"/>
      <c r="D5" s="611"/>
      <c r="E5" s="611"/>
      <c r="F5" s="611"/>
      <c r="G5" s="611"/>
      <c r="H5" s="611"/>
      <c r="I5" s="611"/>
      <c r="J5" s="611"/>
      <c r="K5" s="611"/>
      <c r="L5" s="611"/>
      <c r="M5" s="611"/>
      <c r="N5" s="611"/>
      <c r="O5" s="611"/>
      <c r="P5" s="611"/>
      <c r="Q5" s="612"/>
      <c r="R5" s="613">
        <v>242137534</v>
      </c>
      <c r="S5" s="614"/>
      <c r="T5" s="614"/>
      <c r="U5" s="614"/>
      <c r="V5" s="614"/>
      <c r="W5" s="614"/>
      <c r="X5" s="614"/>
      <c r="Y5" s="615"/>
      <c r="Z5" s="616">
        <v>34.1</v>
      </c>
      <c r="AA5" s="616"/>
      <c r="AB5" s="616"/>
      <c r="AC5" s="616"/>
      <c r="AD5" s="617">
        <v>224373349</v>
      </c>
      <c r="AE5" s="617"/>
      <c r="AF5" s="617"/>
      <c r="AG5" s="617"/>
      <c r="AH5" s="617"/>
      <c r="AI5" s="617"/>
      <c r="AJ5" s="617"/>
      <c r="AK5" s="617"/>
      <c r="AL5" s="618">
        <v>68.2</v>
      </c>
      <c r="AM5" s="619"/>
      <c r="AN5" s="619"/>
      <c r="AO5" s="620"/>
      <c r="AP5" s="610" t="s">
        <v>226</v>
      </c>
      <c r="AQ5" s="611"/>
      <c r="AR5" s="611"/>
      <c r="AS5" s="611"/>
      <c r="AT5" s="611"/>
      <c r="AU5" s="611"/>
      <c r="AV5" s="611"/>
      <c r="AW5" s="611"/>
      <c r="AX5" s="611"/>
      <c r="AY5" s="611"/>
      <c r="AZ5" s="611"/>
      <c r="BA5" s="611"/>
      <c r="BB5" s="611"/>
      <c r="BC5" s="611"/>
      <c r="BD5" s="611"/>
      <c r="BE5" s="611"/>
      <c r="BF5" s="612"/>
      <c r="BG5" s="624">
        <v>217319684</v>
      </c>
      <c r="BH5" s="625"/>
      <c r="BI5" s="625"/>
      <c r="BJ5" s="625"/>
      <c r="BK5" s="625"/>
      <c r="BL5" s="625"/>
      <c r="BM5" s="625"/>
      <c r="BN5" s="626"/>
      <c r="BO5" s="627">
        <v>89.8</v>
      </c>
      <c r="BP5" s="627"/>
      <c r="BQ5" s="627"/>
      <c r="BR5" s="627"/>
      <c r="BS5" s="628">
        <v>3560916</v>
      </c>
      <c r="BT5" s="628"/>
      <c r="BU5" s="628"/>
      <c r="BV5" s="628"/>
      <c r="BW5" s="628"/>
      <c r="BX5" s="628"/>
      <c r="BY5" s="628"/>
      <c r="BZ5" s="628"/>
      <c r="CA5" s="628"/>
      <c r="CB5" s="632"/>
      <c r="CD5" s="606" t="s">
        <v>221</v>
      </c>
      <c r="CE5" s="607"/>
      <c r="CF5" s="607"/>
      <c r="CG5" s="607"/>
      <c r="CH5" s="607"/>
      <c r="CI5" s="607"/>
      <c r="CJ5" s="607"/>
      <c r="CK5" s="607"/>
      <c r="CL5" s="607"/>
      <c r="CM5" s="607"/>
      <c r="CN5" s="607"/>
      <c r="CO5" s="607"/>
      <c r="CP5" s="607"/>
      <c r="CQ5" s="608"/>
      <c r="CR5" s="606" t="s">
        <v>227</v>
      </c>
      <c r="CS5" s="607"/>
      <c r="CT5" s="607"/>
      <c r="CU5" s="607"/>
      <c r="CV5" s="607"/>
      <c r="CW5" s="607"/>
      <c r="CX5" s="607"/>
      <c r="CY5" s="608"/>
      <c r="CZ5" s="606" t="s">
        <v>219</v>
      </c>
      <c r="DA5" s="607"/>
      <c r="DB5" s="607"/>
      <c r="DC5" s="608"/>
      <c r="DD5" s="606" t="s">
        <v>228</v>
      </c>
      <c r="DE5" s="607"/>
      <c r="DF5" s="607"/>
      <c r="DG5" s="607"/>
      <c r="DH5" s="607"/>
      <c r="DI5" s="607"/>
      <c r="DJ5" s="607"/>
      <c r="DK5" s="607"/>
      <c r="DL5" s="607"/>
      <c r="DM5" s="607"/>
      <c r="DN5" s="607"/>
      <c r="DO5" s="607"/>
      <c r="DP5" s="608"/>
      <c r="DQ5" s="606" t="s">
        <v>229</v>
      </c>
      <c r="DR5" s="607"/>
      <c r="DS5" s="607"/>
      <c r="DT5" s="607"/>
      <c r="DU5" s="607"/>
      <c r="DV5" s="607"/>
      <c r="DW5" s="607"/>
      <c r="DX5" s="607"/>
      <c r="DY5" s="607"/>
      <c r="DZ5" s="607"/>
      <c r="EA5" s="607"/>
      <c r="EB5" s="607"/>
      <c r="EC5" s="608"/>
    </row>
    <row r="6" spans="2:143" ht="11.25" customHeight="1">
      <c r="B6" s="621" t="s">
        <v>230</v>
      </c>
      <c r="C6" s="622"/>
      <c r="D6" s="622"/>
      <c r="E6" s="622"/>
      <c r="F6" s="622"/>
      <c r="G6" s="622"/>
      <c r="H6" s="622"/>
      <c r="I6" s="622"/>
      <c r="J6" s="622"/>
      <c r="K6" s="622"/>
      <c r="L6" s="622"/>
      <c r="M6" s="622"/>
      <c r="N6" s="622"/>
      <c r="O6" s="622"/>
      <c r="P6" s="622"/>
      <c r="Q6" s="623"/>
      <c r="R6" s="624">
        <v>3371790</v>
      </c>
      <c r="S6" s="625"/>
      <c r="T6" s="625"/>
      <c r="U6" s="625"/>
      <c r="V6" s="625"/>
      <c r="W6" s="625"/>
      <c r="X6" s="625"/>
      <c r="Y6" s="626"/>
      <c r="Z6" s="627">
        <v>0.5</v>
      </c>
      <c r="AA6" s="627"/>
      <c r="AB6" s="627"/>
      <c r="AC6" s="627"/>
      <c r="AD6" s="628">
        <v>3371790</v>
      </c>
      <c r="AE6" s="628"/>
      <c r="AF6" s="628"/>
      <c r="AG6" s="628"/>
      <c r="AH6" s="628"/>
      <c r="AI6" s="628"/>
      <c r="AJ6" s="628"/>
      <c r="AK6" s="628"/>
      <c r="AL6" s="629">
        <v>1</v>
      </c>
      <c r="AM6" s="630"/>
      <c r="AN6" s="630"/>
      <c r="AO6" s="631"/>
      <c r="AP6" s="621" t="s">
        <v>231</v>
      </c>
      <c r="AQ6" s="622"/>
      <c r="AR6" s="622"/>
      <c r="AS6" s="622"/>
      <c r="AT6" s="622"/>
      <c r="AU6" s="622"/>
      <c r="AV6" s="622"/>
      <c r="AW6" s="622"/>
      <c r="AX6" s="622"/>
      <c r="AY6" s="622"/>
      <c r="AZ6" s="622"/>
      <c r="BA6" s="622"/>
      <c r="BB6" s="622"/>
      <c r="BC6" s="622"/>
      <c r="BD6" s="622"/>
      <c r="BE6" s="622"/>
      <c r="BF6" s="623"/>
      <c r="BG6" s="624">
        <v>217319684</v>
      </c>
      <c r="BH6" s="625"/>
      <c r="BI6" s="625"/>
      <c r="BJ6" s="625"/>
      <c r="BK6" s="625"/>
      <c r="BL6" s="625"/>
      <c r="BM6" s="625"/>
      <c r="BN6" s="626"/>
      <c r="BO6" s="627">
        <v>89.8</v>
      </c>
      <c r="BP6" s="627"/>
      <c r="BQ6" s="627"/>
      <c r="BR6" s="627"/>
      <c r="BS6" s="628">
        <v>3560916</v>
      </c>
      <c r="BT6" s="628"/>
      <c r="BU6" s="628"/>
      <c r="BV6" s="628"/>
      <c r="BW6" s="628"/>
      <c r="BX6" s="628"/>
      <c r="BY6" s="628"/>
      <c r="BZ6" s="628"/>
      <c r="CA6" s="628"/>
      <c r="CB6" s="632"/>
      <c r="CD6" s="610" t="s">
        <v>232</v>
      </c>
      <c r="CE6" s="611"/>
      <c r="CF6" s="611"/>
      <c r="CG6" s="611"/>
      <c r="CH6" s="611"/>
      <c r="CI6" s="611"/>
      <c r="CJ6" s="611"/>
      <c r="CK6" s="611"/>
      <c r="CL6" s="611"/>
      <c r="CM6" s="611"/>
      <c r="CN6" s="611"/>
      <c r="CO6" s="611"/>
      <c r="CP6" s="611"/>
      <c r="CQ6" s="612"/>
      <c r="CR6" s="624">
        <v>1482900</v>
      </c>
      <c r="CS6" s="625"/>
      <c r="CT6" s="625"/>
      <c r="CU6" s="625"/>
      <c r="CV6" s="625"/>
      <c r="CW6" s="625"/>
      <c r="CX6" s="625"/>
      <c r="CY6" s="626"/>
      <c r="CZ6" s="618">
        <v>0.2</v>
      </c>
      <c r="DA6" s="619"/>
      <c r="DB6" s="619"/>
      <c r="DC6" s="635"/>
      <c r="DD6" s="633" t="s">
        <v>233</v>
      </c>
      <c r="DE6" s="625"/>
      <c r="DF6" s="625"/>
      <c r="DG6" s="625"/>
      <c r="DH6" s="625"/>
      <c r="DI6" s="625"/>
      <c r="DJ6" s="625"/>
      <c r="DK6" s="625"/>
      <c r="DL6" s="625"/>
      <c r="DM6" s="625"/>
      <c r="DN6" s="625"/>
      <c r="DO6" s="625"/>
      <c r="DP6" s="626"/>
      <c r="DQ6" s="633">
        <v>1482898</v>
      </c>
      <c r="DR6" s="625"/>
      <c r="DS6" s="625"/>
      <c r="DT6" s="625"/>
      <c r="DU6" s="625"/>
      <c r="DV6" s="625"/>
      <c r="DW6" s="625"/>
      <c r="DX6" s="625"/>
      <c r="DY6" s="625"/>
      <c r="DZ6" s="625"/>
      <c r="EA6" s="625"/>
      <c r="EB6" s="625"/>
      <c r="EC6" s="634"/>
    </row>
    <row r="7" spans="2:143" ht="11.25" customHeight="1">
      <c r="B7" s="621" t="s">
        <v>234</v>
      </c>
      <c r="C7" s="622"/>
      <c r="D7" s="622"/>
      <c r="E7" s="622"/>
      <c r="F7" s="622"/>
      <c r="G7" s="622"/>
      <c r="H7" s="622"/>
      <c r="I7" s="622"/>
      <c r="J7" s="622"/>
      <c r="K7" s="622"/>
      <c r="L7" s="622"/>
      <c r="M7" s="622"/>
      <c r="N7" s="622"/>
      <c r="O7" s="622"/>
      <c r="P7" s="622"/>
      <c r="Q7" s="623"/>
      <c r="R7" s="624">
        <v>95472</v>
      </c>
      <c r="S7" s="625"/>
      <c r="T7" s="625"/>
      <c r="U7" s="625"/>
      <c r="V7" s="625"/>
      <c r="W7" s="625"/>
      <c r="X7" s="625"/>
      <c r="Y7" s="626"/>
      <c r="Z7" s="627">
        <v>0</v>
      </c>
      <c r="AA7" s="627"/>
      <c r="AB7" s="627"/>
      <c r="AC7" s="627"/>
      <c r="AD7" s="628">
        <v>95472</v>
      </c>
      <c r="AE7" s="628"/>
      <c r="AF7" s="628"/>
      <c r="AG7" s="628"/>
      <c r="AH7" s="628"/>
      <c r="AI7" s="628"/>
      <c r="AJ7" s="628"/>
      <c r="AK7" s="628"/>
      <c r="AL7" s="629">
        <v>0</v>
      </c>
      <c r="AM7" s="630"/>
      <c r="AN7" s="630"/>
      <c r="AO7" s="631"/>
      <c r="AP7" s="621" t="s">
        <v>235</v>
      </c>
      <c r="AQ7" s="622"/>
      <c r="AR7" s="622"/>
      <c r="AS7" s="622"/>
      <c r="AT7" s="622"/>
      <c r="AU7" s="622"/>
      <c r="AV7" s="622"/>
      <c r="AW7" s="622"/>
      <c r="AX7" s="622"/>
      <c r="AY7" s="622"/>
      <c r="AZ7" s="622"/>
      <c r="BA7" s="622"/>
      <c r="BB7" s="622"/>
      <c r="BC7" s="622"/>
      <c r="BD7" s="622"/>
      <c r="BE7" s="622"/>
      <c r="BF7" s="623"/>
      <c r="BG7" s="624">
        <v>121127682</v>
      </c>
      <c r="BH7" s="625"/>
      <c r="BI7" s="625"/>
      <c r="BJ7" s="625"/>
      <c r="BK7" s="625"/>
      <c r="BL7" s="625"/>
      <c r="BM7" s="625"/>
      <c r="BN7" s="626"/>
      <c r="BO7" s="627">
        <v>50</v>
      </c>
      <c r="BP7" s="627"/>
      <c r="BQ7" s="627"/>
      <c r="BR7" s="627"/>
      <c r="BS7" s="628">
        <v>3560916</v>
      </c>
      <c r="BT7" s="628"/>
      <c r="BU7" s="628"/>
      <c r="BV7" s="628"/>
      <c r="BW7" s="628"/>
      <c r="BX7" s="628"/>
      <c r="BY7" s="628"/>
      <c r="BZ7" s="628"/>
      <c r="CA7" s="628"/>
      <c r="CB7" s="632"/>
      <c r="CD7" s="621" t="s">
        <v>236</v>
      </c>
      <c r="CE7" s="622"/>
      <c r="CF7" s="622"/>
      <c r="CG7" s="622"/>
      <c r="CH7" s="622"/>
      <c r="CI7" s="622"/>
      <c r="CJ7" s="622"/>
      <c r="CK7" s="622"/>
      <c r="CL7" s="622"/>
      <c r="CM7" s="622"/>
      <c r="CN7" s="622"/>
      <c r="CO7" s="622"/>
      <c r="CP7" s="622"/>
      <c r="CQ7" s="623"/>
      <c r="CR7" s="624">
        <v>32670373</v>
      </c>
      <c r="CS7" s="625"/>
      <c r="CT7" s="625"/>
      <c r="CU7" s="625"/>
      <c r="CV7" s="625"/>
      <c r="CW7" s="625"/>
      <c r="CX7" s="625"/>
      <c r="CY7" s="626"/>
      <c r="CZ7" s="627">
        <v>4.5999999999999996</v>
      </c>
      <c r="DA7" s="627"/>
      <c r="DB7" s="627"/>
      <c r="DC7" s="627"/>
      <c r="DD7" s="633">
        <v>2050362</v>
      </c>
      <c r="DE7" s="625"/>
      <c r="DF7" s="625"/>
      <c r="DG7" s="625"/>
      <c r="DH7" s="625"/>
      <c r="DI7" s="625"/>
      <c r="DJ7" s="625"/>
      <c r="DK7" s="625"/>
      <c r="DL7" s="625"/>
      <c r="DM7" s="625"/>
      <c r="DN7" s="625"/>
      <c r="DO7" s="625"/>
      <c r="DP7" s="626"/>
      <c r="DQ7" s="633">
        <v>26971924</v>
      </c>
      <c r="DR7" s="625"/>
      <c r="DS7" s="625"/>
      <c r="DT7" s="625"/>
      <c r="DU7" s="625"/>
      <c r="DV7" s="625"/>
      <c r="DW7" s="625"/>
      <c r="DX7" s="625"/>
      <c r="DY7" s="625"/>
      <c r="DZ7" s="625"/>
      <c r="EA7" s="625"/>
      <c r="EB7" s="625"/>
      <c r="EC7" s="634"/>
    </row>
    <row r="8" spans="2:143" ht="11.25" customHeight="1">
      <c r="B8" s="621" t="s">
        <v>237</v>
      </c>
      <c r="C8" s="622"/>
      <c r="D8" s="622"/>
      <c r="E8" s="622"/>
      <c r="F8" s="622"/>
      <c r="G8" s="622"/>
      <c r="H8" s="622"/>
      <c r="I8" s="622"/>
      <c r="J8" s="622"/>
      <c r="K8" s="622"/>
      <c r="L8" s="622"/>
      <c r="M8" s="622"/>
      <c r="N8" s="622"/>
      <c r="O8" s="622"/>
      <c r="P8" s="622"/>
      <c r="Q8" s="623"/>
      <c r="R8" s="624">
        <v>1036021</v>
      </c>
      <c r="S8" s="625"/>
      <c r="T8" s="625"/>
      <c r="U8" s="625"/>
      <c r="V8" s="625"/>
      <c r="W8" s="625"/>
      <c r="X8" s="625"/>
      <c r="Y8" s="626"/>
      <c r="Z8" s="627">
        <v>0.1</v>
      </c>
      <c r="AA8" s="627"/>
      <c r="AB8" s="627"/>
      <c r="AC8" s="627"/>
      <c r="AD8" s="628">
        <v>1036021</v>
      </c>
      <c r="AE8" s="628"/>
      <c r="AF8" s="628"/>
      <c r="AG8" s="628"/>
      <c r="AH8" s="628"/>
      <c r="AI8" s="628"/>
      <c r="AJ8" s="628"/>
      <c r="AK8" s="628"/>
      <c r="AL8" s="629">
        <v>0.3</v>
      </c>
      <c r="AM8" s="630"/>
      <c r="AN8" s="630"/>
      <c r="AO8" s="631"/>
      <c r="AP8" s="621" t="s">
        <v>238</v>
      </c>
      <c r="AQ8" s="622"/>
      <c r="AR8" s="622"/>
      <c r="AS8" s="622"/>
      <c r="AT8" s="622"/>
      <c r="AU8" s="622"/>
      <c r="AV8" s="622"/>
      <c r="AW8" s="622"/>
      <c r="AX8" s="622"/>
      <c r="AY8" s="622"/>
      <c r="AZ8" s="622"/>
      <c r="BA8" s="622"/>
      <c r="BB8" s="622"/>
      <c r="BC8" s="622"/>
      <c r="BD8" s="622"/>
      <c r="BE8" s="622"/>
      <c r="BF8" s="623"/>
      <c r="BG8" s="624">
        <v>2141791</v>
      </c>
      <c r="BH8" s="625"/>
      <c r="BI8" s="625"/>
      <c r="BJ8" s="625"/>
      <c r="BK8" s="625"/>
      <c r="BL8" s="625"/>
      <c r="BM8" s="625"/>
      <c r="BN8" s="626"/>
      <c r="BO8" s="627">
        <v>0.9</v>
      </c>
      <c r="BP8" s="627"/>
      <c r="BQ8" s="627"/>
      <c r="BR8" s="627"/>
      <c r="BS8" s="628" t="s">
        <v>239</v>
      </c>
      <c r="BT8" s="628"/>
      <c r="BU8" s="628"/>
      <c r="BV8" s="628"/>
      <c r="BW8" s="628"/>
      <c r="BX8" s="628"/>
      <c r="BY8" s="628"/>
      <c r="BZ8" s="628"/>
      <c r="CA8" s="628"/>
      <c r="CB8" s="632"/>
      <c r="CD8" s="621" t="s">
        <v>240</v>
      </c>
      <c r="CE8" s="622"/>
      <c r="CF8" s="622"/>
      <c r="CG8" s="622"/>
      <c r="CH8" s="622"/>
      <c r="CI8" s="622"/>
      <c r="CJ8" s="622"/>
      <c r="CK8" s="622"/>
      <c r="CL8" s="622"/>
      <c r="CM8" s="622"/>
      <c r="CN8" s="622"/>
      <c r="CO8" s="622"/>
      <c r="CP8" s="622"/>
      <c r="CQ8" s="623"/>
      <c r="CR8" s="624">
        <v>236371354</v>
      </c>
      <c r="CS8" s="625"/>
      <c r="CT8" s="625"/>
      <c r="CU8" s="625"/>
      <c r="CV8" s="625"/>
      <c r="CW8" s="625"/>
      <c r="CX8" s="625"/>
      <c r="CY8" s="626"/>
      <c r="CZ8" s="627">
        <v>33.5</v>
      </c>
      <c r="DA8" s="627"/>
      <c r="DB8" s="627"/>
      <c r="DC8" s="627"/>
      <c r="DD8" s="633">
        <v>3272384</v>
      </c>
      <c r="DE8" s="625"/>
      <c r="DF8" s="625"/>
      <c r="DG8" s="625"/>
      <c r="DH8" s="625"/>
      <c r="DI8" s="625"/>
      <c r="DJ8" s="625"/>
      <c r="DK8" s="625"/>
      <c r="DL8" s="625"/>
      <c r="DM8" s="625"/>
      <c r="DN8" s="625"/>
      <c r="DO8" s="625"/>
      <c r="DP8" s="626"/>
      <c r="DQ8" s="633">
        <v>108610992</v>
      </c>
      <c r="DR8" s="625"/>
      <c r="DS8" s="625"/>
      <c r="DT8" s="625"/>
      <c r="DU8" s="625"/>
      <c r="DV8" s="625"/>
      <c r="DW8" s="625"/>
      <c r="DX8" s="625"/>
      <c r="DY8" s="625"/>
      <c r="DZ8" s="625"/>
      <c r="EA8" s="625"/>
      <c r="EB8" s="625"/>
      <c r="EC8" s="634"/>
    </row>
    <row r="9" spans="2:143" ht="11.25" customHeight="1">
      <c r="B9" s="621" t="s">
        <v>241</v>
      </c>
      <c r="C9" s="622"/>
      <c r="D9" s="622"/>
      <c r="E9" s="622"/>
      <c r="F9" s="622"/>
      <c r="G9" s="622"/>
      <c r="H9" s="622"/>
      <c r="I9" s="622"/>
      <c r="J9" s="622"/>
      <c r="K9" s="622"/>
      <c r="L9" s="622"/>
      <c r="M9" s="622"/>
      <c r="N9" s="622"/>
      <c r="O9" s="622"/>
      <c r="P9" s="622"/>
      <c r="Q9" s="623"/>
      <c r="R9" s="624">
        <v>722749</v>
      </c>
      <c r="S9" s="625"/>
      <c r="T9" s="625"/>
      <c r="U9" s="625"/>
      <c r="V9" s="625"/>
      <c r="W9" s="625"/>
      <c r="X9" s="625"/>
      <c r="Y9" s="626"/>
      <c r="Z9" s="627">
        <v>0.1</v>
      </c>
      <c r="AA9" s="627"/>
      <c r="AB9" s="627"/>
      <c r="AC9" s="627"/>
      <c r="AD9" s="628">
        <v>722749</v>
      </c>
      <c r="AE9" s="628"/>
      <c r="AF9" s="628"/>
      <c r="AG9" s="628"/>
      <c r="AH9" s="628"/>
      <c r="AI9" s="628"/>
      <c r="AJ9" s="628"/>
      <c r="AK9" s="628"/>
      <c r="AL9" s="629">
        <v>0.2</v>
      </c>
      <c r="AM9" s="630"/>
      <c r="AN9" s="630"/>
      <c r="AO9" s="631"/>
      <c r="AP9" s="621" t="s">
        <v>242</v>
      </c>
      <c r="AQ9" s="622"/>
      <c r="AR9" s="622"/>
      <c r="AS9" s="622"/>
      <c r="AT9" s="622"/>
      <c r="AU9" s="622"/>
      <c r="AV9" s="622"/>
      <c r="AW9" s="622"/>
      <c r="AX9" s="622"/>
      <c r="AY9" s="622"/>
      <c r="AZ9" s="622"/>
      <c r="BA9" s="622"/>
      <c r="BB9" s="622"/>
      <c r="BC9" s="622"/>
      <c r="BD9" s="622"/>
      <c r="BE9" s="622"/>
      <c r="BF9" s="623"/>
      <c r="BG9" s="624">
        <v>100600257</v>
      </c>
      <c r="BH9" s="625"/>
      <c r="BI9" s="625"/>
      <c r="BJ9" s="625"/>
      <c r="BK9" s="625"/>
      <c r="BL9" s="625"/>
      <c r="BM9" s="625"/>
      <c r="BN9" s="626"/>
      <c r="BO9" s="627">
        <v>41.5</v>
      </c>
      <c r="BP9" s="627"/>
      <c r="BQ9" s="627"/>
      <c r="BR9" s="627"/>
      <c r="BS9" s="628" t="s">
        <v>239</v>
      </c>
      <c r="BT9" s="628"/>
      <c r="BU9" s="628"/>
      <c r="BV9" s="628"/>
      <c r="BW9" s="628"/>
      <c r="BX9" s="628"/>
      <c r="BY9" s="628"/>
      <c r="BZ9" s="628"/>
      <c r="CA9" s="628"/>
      <c r="CB9" s="632"/>
      <c r="CD9" s="621" t="s">
        <v>243</v>
      </c>
      <c r="CE9" s="622"/>
      <c r="CF9" s="622"/>
      <c r="CG9" s="622"/>
      <c r="CH9" s="622"/>
      <c r="CI9" s="622"/>
      <c r="CJ9" s="622"/>
      <c r="CK9" s="622"/>
      <c r="CL9" s="622"/>
      <c r="CM9" s="622"/>
      <c r="CN9" s="622"/>
      <c r="CO9" s="622"/>
      <c r="CP9" s="622"/>
      <c r="CQ9" s="623"/>
      <c r="CR9" s="624">
        <v>99265358</v>
      </c>
      <c r="CS9" s="625"/>
      <c r="CT9" s="625"/>
      <c r="CU9" s="625"/>
      <c r="CV9" s="625"/>
      <c r="CW9" s="625"/>
      <c r="CX9" s="625"/>
      <c r="CY9" s="626"/>
      <c r="CZ9" s="627">
        <v>14.1</v>
      </c>
      <c r="DA9" s="627"/>
      <c r="DB9" s="627"/>
      <c r="DC9" s="627"/>
      <c r="DD9" s="633">
        <v>10481471</v>
      </c>
      <c r="DE9" s="625"/>
      <c r="DF9" s="625"/>
      <c r="DG9" s="625"/>
      <c r="DH9" s="625"/>
      <c r="DI9" s="625"/>
      <c r="DJ9" s="625"/>
      <c r="DK9" s="625"/>
      <c r="DL9" s="625"/>
      <c r="DM9" s="625"/>
      <c r="DN9" s="625"/>
      <c r="DO9" s="625"/>
      <c r="DP9" s="626"/>
      <c r="DQ9" s="633">
        <v>41051136</v>
      </c>
      <c r="DR9" s="625"/>
      <c r="DS9" s="625"/>
      <c r="DT9" s="625"/>
      <c r="DU9" s="625"/>
      <c r="DV9" s="625"/>
      <c r="DW9" s="625"/>
      <c r="DX9" s="625"/>
      <c r="DY9" s="625"/>
      <c r="DZ9" s="625"/>
      <c r="EA9" s="625"/>
      <c r="EB9" s="625"/>
      <c r="EC9" s="634"/>
    </row>
    <row r="10" spans="2:143" ht="11.25" customHeight="1">
      <c r="B10" s="621" t="s">
        <v>244</v>
      </c>
      <c r="C10" s="622"/>
      <c r="D10" s="622"/>
      <c r="E10" s="622"/>
      <c r="F10" s="622"/>
      <c r="G10" s="622"/>
      <c r="H10" s="622"/>
      <c r="I10" s="622"/>
      <c r="J10" s="622"/>
      <c r="K10" s="622"/>
      <c r="L10" s="622"/>
      <c r="M10" s="622"/>
      <c r="N10" s="622"/>
      <c r="O10" s="622"/>
      <c r="P10" s="622"/>
      <c r="Q10" s="623"/>
      <c r="R10" s="624">
        <v>210661</v>
      </c>
      <c r="S10" s="625"/>
      <c r="T10" s="625"/>
      <c r="U10" s="625"/>
      <c r="V10" s="625"/>
      <c r="W10" s="625"/>
      <c r="X10" s="625"/>
      <c r="Y10" s="626"/>
      <c r="Z10" s="627">
        <v>0</v>
      </c>
      <c r="AA10" s="627"/>
      <c r="AB10" s="627"/>
      <c r="AC10" s="627"/>
      <c r="AD10" s="628">
        <v>210661</v>
      </c>
      <c r="AE10" s="628"/>
      <c r="AF10" s="628"/>
      <c r="AG10" s="628"/>
      <c r="AH10" s="628"/>
      <c r="AI10" s="628"/>
      <c r="AJ10" s="628"/>
      <c r="AK10" s="628"/>
      <c r="AL10" s="629">
        <v>0.1</v>
      </c>
      <c r="AM10" s="630"/>
      <c r="AN10" s="630"/>
      <c r="AO10" s="631"/>
      <c r="AP10" s="621" t="s">
        <v>245</v>
      </c>
      <c r="AQ10" s="622"/>
      <c r="AR10" s="622"/>
      <c r="AS10" s="622"/>
      <c r="AT10" s="622"/>
      <c r="AU10" s="622"/>
      <c r="AV10" s="622"/>
      <c r="AW10" s="622"/>
      <c r="AX10" s="622"/>
      <c r="AY10" s="622"/>
      <c r="AZ10" s="622"/>
      <c r="BA10" s="622"/>
      <c r="BB10" s="622"/>
      <c r="BC10" s="622"/>
      <c r="BD10" s="622"/>
      <c r="BE10" s="622"/>
      <c r="BF10" s="623"/>
      <c r="BG10" s="624">
        <v>5122149</v>
      </c>
      <c r="BH10" s="625"/>
      <c r="BI10" s="625"/>
      <c r="BJ10" s="625"/>
      <c r="BK10" s="625"/>
      <c r="BL10" s="625"/>
      <c r="BM10" s="625"/>
      <c r="BN10" s="626"/>
      <c r="BO10" s="627">
        <v>2.1</v>
      </c>
      <c r="BP10" s="627"/>
      <c r="BQ10" s="627"/>
      <c r="BR10" s="627"/>
      <c r="BS10" s="628" t="s">
        <v>233</v>
      </c>
      <c r="BT10" s="628"/>
      <c r="BU10" s="628"/>
      <c r="BV10" s="628"/>
      <c r="BW10" s="628"/>
      <c r="BX10" s="628"/>
      <c r="BY10" s="628"/>
      <c r="BZ10" s="628"/>
      <c r="CA10" s="628"/>
      <c r="CB10" s="632"/>
      <c r="CD10" s="621" t="s">
        <v>246</v>
      </c>
      <c r="CE10" s="622"/>
      <c r="CF10" s="622"/>
      <c r="CG10" s="622"/>
      <c r="CH10" s="622"/>
      <c r="CI10" s="622"/>
      <c r="CJ10" s="622"/>
      <c r="CK10" s="622"/>
      <c r="CL10" s="622"/>
      <c r="CM10" s="622"/>
      <c r="CN10" s="622"/>
      <c r="CO10" s="622"/>
      <c r="CP10" s="622"/>
      <c r="CQ10" s="623"/>
      <c r="CR10" s="624">
        <v>874352</v>
      </c>
      <c r="CS10" s="625"/>
      <c r="CT10" s="625"/>
      <c r="CU10" s="625"/>
      <c r="CV10" s="625"/>
      <c r="CW10" s="625"/>
      <c r="CX10" s="625"/>
      <c r="CY10" s="626"/>
      <c r="CZ10" s="627">
        <v>0.1</v>
      </c>
      <c r="DA10" s="627"/>
      <c r="DB10" s="627"/>
      <c r="DC10" s="627"/>
      <c r="DD10" s="633">
        <v>12299</v>
      </c>
      <c r="DE10" s="625"/>
      <c r="DF10" s="625"/>
      <c r="DG10" s="625"/>
      <c r="DH10" s="625"/>
      <c r="DI10" s="625"/>
      <c r="DJ10" s="625"/>
      <c r="DK10" s="625"/>
      <c r="DL10" s="625"/>
      <c r="DM10" s="625"/>
      <c r="DN10" s="625"/>
      <c r="DO10" s="625"/>
      <c r="DP10" s="626"/>
      <c r="DQ10" s="633">
        <v>629733</v>
      </c>
      <c r="DR10" s="625"/>
      <c r="DS10" s="625"/>
      <c r="DT10" s="625"/>
      <c r="DU10" s="625"/>
      <c r="DV10" s="625"/>
      <c r="DW10" s="625"/>
      <c r="DX10" s="625"/>
      <c r="DY10" s="625"/>
      <c r="DZ10" s="625"/>
      <c r="EA10" s="625"/>
      <c r="EB10" s="625"/>
      <c r="EC10" s="634"/>
    </row>
    <row r="11" spans="2:143" ht="11.25" customHeight="1">
      <c r="B11" s="621" t="s">
        <v>247</v>
      </c>
      <c r="C11" s="622"/>
      <c r="D11" s="622"/>
      <c r="E11" s="622"/>
      <c r="F11" s="622"/>
      <c r="G11" s="622"/>
      <c r="H11" s="622"/>
      <c r="I11" s="622"/>
      <c r="J11" s="622"/>
      <c r="K11" s="622"/>
      <c r="L11" s="622"/>
      <c r="M11" s="622"/>
      <c r="N11" s="622"/>
      <c r="O11" s="622"/>
      <c r="P11" s="622"/>
      <c r="Q11" s="623"/>
      <c r="R11" s="624">
        <v>30424344</v>
      </c>
      <c r="S11" s="625"/>
      <c r="T11" s="625"/>
      <c r="U11" s="625"/>
      <c r="V11" s="625"/>
      <c r="W11" s="625"/>
      <c r="X11" s="625"/>
      <c r="Y11" s="626"/>
      <c r="Z11" s="629">
        <v>4.3</v>
      </c>
      <c r="AA11" s="630"/>
      <c r="AB11" s="630"/>
      <c r="AC11" s="636"/>
      <c r="AD11" s="633">
        <v>30424344</v>
      </c>
      <c r="AE11" s="625"/>
      <c r="AF11" s="625"/>
      <c r="AG11" s="625"/>
      <c r="AH11" s="625"/>
      <c r="AI11" s="625"/>
      <c r="AJ11" s="625"/>
      <c r="AK11" s="626"/>
      <c r="AL11" s="629">
        <v>9.1999999999999993</v>
      </c>
      <c r="AM11" s="630"/>
      <c r="AN11" s="630"/>
      <c r="AO11" s="631"/>
      <c r="AP11" s="621" t="s">
        <v>248</v>
      </c>
      <c r="AQ11" s="622"/>
      <c r="AR11" s="622"/>
      <c r="AS11" s="622"/>
      <c r="AT11" s="622"/>
      <c r="AU11" s="622"/>
      <c r="AV11" s="622"/>
      <c r="AW11" s="622"/>
      <c r="AX11" s="622"/>
      <c r="AY11" s="622"/>
      <c r="AZ11" s="622"/>
      <c r="BA11" s="622"/>
      <c r="BB11" s="622"/>
      <c r="BC11" s="622"/>
      <c r="BD11" s="622"/>
      <c r="BE11" s="622"/>
      <c r="BF11" s="623"/>
      <c r="BG11" s="624">
        <v>13263485</v>
      </c>
      <c r="BH11" s="625"/>
      <c r="BI11" s="625"/>
      <c r="BJ11" s="625"/>
      <c r="BK11" s="625"/>
      <c r="BL11" s="625"/>
      <c r="BM11" s="625"/>
      <c r="BN11" s="626"/>
      <c r="BO11" s="627">
        <v>5.5</v>
      </c>
      <c r="BP11" s="627"/>
      <c r="BQ11" s="627"/>
      <c r="BR11" s="627"/>
      <c r="BS11" s="628">
        <v>3560916</v>
      </c>
      <c r="BT11" s="628"/>
      <c r="BU11" s="628"/>
      <c r="BV11" s="628"/>
      <c r="BW11" s="628"/>
      <c r="BX11" s="628"/>
      <c r="BY11" s="628"/>
      <c r="BZ11" s="628"/>
      <c r="CA11" s="628"/>
      <c r="CB11" s="632"/>
      <c r="CD11" s="621" t="s">
        <v>249</v>
      </c>
      <c r="CE11" s="622"/>
      <c r="CF11" s="622"/>
      <c r="CG11" s="622"/>
      <c r="CH11" s="622"/>
      <c r="CI11" s="622"/>
      <c r="CJ11" s="622"/>
      <c r="CK11" s="622"/>
      <c r="CL11" s="622"/>
      <c r="CM11" s="622"/>
      <c r="CN11" s="622"/>
      <c r="CO11" s="622"/>
      <c r="CP11" s="622"/>
      <c r="CQ11" s="623"/>
      <c r="CR11" s="624">
        <v>4915825</v>
      </c>
      <c r="CS11" s="625"/>
      <c r="CT11" s="625"/>
      <c r="CU11" s="625"/>
      <c r="CV11" s="625"/>
      <c r="CW11" s="625"/>
      <c r="CX11" s="625"/>
      <c r="CY11" s="626"/>
      <c r="CZ11" s="627">
        <v>0.7</v>
      </c>
      <c r="DA11" s="627"/>
      <c r="DB11" s="627"/>
      <c r="DC11" s="627"/>
      <c r="DD11" s="633">
        <v>1212572</v>
      </c>
      <c r="DE11" s="625"/>
      <c r="DF11" s="625"/>
      <c r="DG11" s="625"/>
      <c r="DH11" s="625"/>
      <c r="DI11" s="625"/>
      <c r="DJ11" s="625"/>
      <c r="DK11" s="625"/>
      <c r="DL11" s="625"/>
      <c r="DM11" s="625"/>
      <c r="DN11" s="625"/>
      <c r="DO11" s="625"/>
      <c r="DP11" s="626"/>
      <c r="DQ11" s="633">
        <v>3719177</v>
      </c>
      <c r="DR11" s="625"/>
      <c r="DS11" s="625"/>
      <c r="DT11" s="625"/>
      <c r="DU11" s="625"/>
      <c r="DV11" s="625"/>
      <c r="DW11" s="625"/>
      <c r="DX11" s="625"/>
      <c r="DY11" s="625"/>
      <c r="DZ11" s="625"/>
      <c r="EA11" s="625"/>
      <c r="EB11" s="625"/>
      <c r="EC11" s="634"/>
    </row>
    <row r="12" spans="2:143" ht="11.25" customHeight="1">
      <c r="B12" s="621" t="s">
        <v>250</v>
      </c>
      <c r="C12" s="622"/>
      <c r="D12" s="622"/>
      <c r="E12" s="622"/>
      <c r="F12" s="622"/>
      <c r="G12" s="622"/>
      <c r="H12" s="622"/>
      <c r="I12" s="622"/>
      <c r="J12" s="622"/>
      <c r="K12" s="622"/>
      <c r="L12" s="622"/>
      <c r="M12" s="622"/>
      <c r="N12" s="622"/>
      <c r="O12" s="622"/>
      <c r="P12" s="622"/>
      <c r="Q12" s="623"/>
      <c r="R12" s="624">
        <v>55744</v>
      </c>
      <c r="S12" s="625"/>
      <c r="T12" s="625"/>
      <c r="U12" s="625"/>
      <c r="V12" s="625"/>
      <c r="W12" s="625"/>
      <c r="X12" s="625"/>
      <c r="Y12" s="626"/>
      <c r="Z12" s="627">
        <v>0</v>
      </c>
      <c r="AA12" s="627"/>
      <c r="AB12" s="627"/>
      <c r="AC12" s="627"/>
      <c r="AD12" s="628">
        <v>55744</v>
      </c>
      <c r="AE12" s="628"/>
      <c r="AF12" s="628"/>
      <c r="AG12" s="628"/>
      <c r="AH12" s="628"/>
      <c r="AI12" s="628"/>
      <c r="AJ12" s="628"/>
      <c r="AK12" s="628"/>
      <c r="AL12" s="629">
        <v>0</v>
      </c>
      <c r="AM12" s="630"/>
      <c r="AN12" s="630"/>
      <c r="AO12" s="631"/>
      <c r="AP12" s="621" t="s">
        <v>251</v>
      </c>
      <c r="AQ12" s="622"/>
      <c r="AR12" s="622"/>
      <c r="AS12" s="622"/>
      <c r="AT12" s="622"/>
      <c r="AU12" s="622"/>
      <c r="AV12" s="622"/>
      <c r="AW12" s="622"/>
      <c r="AX12" s="622"/>
      <c r="AY12" s="622"/>
      <c r="AZ12" s="622"/>
      <c r="BA12" s="622"/>
      <c r="BB12" s="622"/>
      <c r="BC12" s="622"/>
      <c r="BD12" s="622"/>
      <c r="BE12" s="622"/>
      <c r="BF12" s="623"/>
      <c r="BG12" s="624">
        <v>85837223</v>
      </c>
      <c r="BH12" s="625"/>
      <c r="BI12" s="625"/>
      <c r="BJ12" s="625"/>
      <c r="BK12" s="625"/>
      <c r="BL12" s="625"/>
      <c r="BM12" s="625"/>
      <c r="BN12" s="626"/>
      <c r="BO12" s="627">
        <v>35.4</v>
      </c>
      <c r="BP12" s="627"/>
      <c r="BQ12" s="627"/>
      <c r="BR12" s="627"/>
      <c r="BS12" s="628" t="s">
        <v>239</v>
      </c>
      <c r="BT12" s="628"/>
      <c r="BU12" s="628"/>
      <c r="BV12" s="628"/>
      <c r="BW12" s="628"/>
      <c r="BX12" s="628"/>
      <c r="BY12" s="628"/>
      <c r="BZ12" s="628"/>
      <c r="CA12" s="628"/>
      <c r="CB12" s="632"/>
      <c r="CD12" s="621" t="s">
        <v>252</v>
      </c>
      <c r="CE12" s="622"/>
      <c r="CF12" s="622"/>
      <c r="CG12" s="622"/>
      <c r="CH12" s="622"/>
      <c r="CI12" s="622"/>
      <c r="CJ12" s="622"/>
      <c r="CK12" s="622"/>
      <c r="CL12" s="622"/>
      <c r="CM12" s="622"/>
      <c r="CN12" s="622"/>
      <c r="CO12" s="622"/>
      <c r="CP12" s="622"/>
      <c r="CQ12" s="623"/>
      <c r="CR12" s="624">
        <v>16315570</v>
      </c>
      <c r="CS12" s="625"/>
      <c r="CT12" s="625"/>
      <c r="CU12" s="625"/>
      <c r="CV12" s="625"/>
      <c r="CW12" s="625"/>
      <c r="CX12" s="625"/>
      <c r="CY12" s="626"/>
      <c r="CZ12" s="627">
        <v>2.2999999999999998</v>
      </c>
      <c r="DA12" s="627"/>
      <c r="DB12" s="627"/>
      <c r="DC12" s="627"/>
      <c r="DD12" s="633">
        <v>93424</v>
      </c>
      <c r="DE12" s="625"/>
      <c r="DF12" s="625"/>
      <c r="DG12" s="625"/>
      <c r="DH12" s="625"/>
      <c r="DI12" s="625"/>
      <c r="DJ12" s="625"/>
      <c r="DK12" s="625"/>
      <c r="DL12" s="625"/>
      <c r="DM12" s="625"/>
      <c r="DN12" s="625"/>
      <c r="DO12" s="625"/>
      <c r="DP12" s="626"/>
      <c r="DQ12" s="633">
        <v>5812704</v>
      </c>
      <c r="DR12" s="625"/>
      <c r="DS12" s="625"/>
      <c r="DT12" s="625"/>
      <c r="DU12" s="625"/>
      <c r="DV12" s="625"/>
      <c r="DW12" s="625"/>
      <c r="DX12" s="625"/>
      <c r="DY12" s="625"/>
      <c r="DZ12" s="625"/>
      <c r="EA12" s="625"/>
      <c r="EB12" s="625"/>
      <c r="EC12" s="634"/>
    </row>
    <row r="13" spans="2:143" ht="11.25" customHeight="1">
      <c r="B13" s="621" t="s">
        <v>253</v>
      </c>
      <c r="C13" s="622"/>
      <c r="D13" s="622"/>
      <c r="E13" s="622"/>
      <c r="F13" s="622"/>
      <c r="G13" s="622"/>
      <c r="H13" s="622"/>
      <c r="I13" s="622"/>
      <c r="J13" s="622"/>
      <c r="K13" s="622"/>
      <c r="L13" s="622"/>
      <c r="M13" s="622"/>
      <c r="N13" s="622"/>
      <c r="O13" s="622"/>
      <c r="P13" s="622"/>
      <c r="Q13" s="623"/>
      <c r="R13" s="624" t="s">
        <v>239</v>
      </c>
      <c r="S13" s="625"/>
      <c r="T13" s="625"/>
      <c r="U13" s="625"/>
      <c r="V13" s="625"/>
      <c r="W13" s="625"/>
      <c r="X13" s="625"/>
      <c r="Y13" s="626"/>
      <c r="Z13" s="627" t="s">
        <v>233</v>
      </c>
      <c r="AA13" s="627"/>
      <c r="AB13" s="627"/>
      <c r="AC13" s="627"/>
      <c r="AD13" s="628" t="s">
        <v>239</v>
      </c>
      <c r="AE13" s="628"/>
      <c r="AF13" s="628"/>
      <c r="AG13" s="628"/>
      <c r="AH13" s="628"/>
      <c r="AI13" s="628"/>
      <c r="AJ13" s="628"/>
      <c r="AK13" s="628"/>
      <c r="AL13" s="629" t="s">
        <v>239</v>
      </c>
      <c r="AM13" s="630"/>
      <c r="AN13" s="630"/>
      <c r="AO13" s="631"/>
      <c r="AP13" s="621" t="s">
        <v>254</v>
      </c>
      <c r="AQ13" s="622"/>
      <c r="AR13" s="622"/>
      <c r="AS13" s="622"/>
      <c r="AT13" s="622"/>
      <c r="AU13" s="622"/>
      <c r="AV13" s="622"/>
      <c r="AW13" s="622"/>
      <c r="AX13" s="622"/>
      <c r="AY13" s="622"/>
      <c r="AZ13" s="622"/>
      <c r="BA13" s="622"/>
      <c r="BB13" s="622"/>
      <c r="BC13" s="622"/>
      <c r="BD13" s="622"/>
      <c r="BE13" s="622"/>
      <c r="BF13" s="623"/>
      <c r="BG13" s="624">
        <v>85345235</v>
      </c>
      <c r="BH13" s="625"/>
      <c r="BI13" s="625"/>
      <c r="BJ13" s="625"/>
      <c r="BK13" s="625"/>
      <c r="BL13" s="625"/>
      <c r="BM13" s="625"/>
      <c r="BN13" s="626"/>
      <c r="BO13" s="627">
        <v>35.200000000000003</v>
      </c>
      <c r="BP13" s="627"/>
      <c r="BQ13" s="627"/>
      <c r="BR13" s="627"/>
      <c r="BS13" s="628" t="s">
        <v>233</v>
      </c>
      <c r="BT13" s="628"/>
      <c r="BU13" s="628"/>
      <c r="BV13" s="628"/>
      <c r="BW13" s="628"/>
      <c r="BX13" s="628"/>
      <c r="BY13" s="628"/>
      <c r="BZ13" s="628"/>
      <c r="CA13" s="628"/>
      <c r="CB13" s="632"/>
      <c r="CD13" s="621" t="s">
        <v>255</v>
      </c>
      <c r="CE13" s="622"/>
      <c r="CF13" s="622"/>
      <c r="CG13" s="622"/>
      <c r="CH13" s="622"/>
      <c r="CI13" s="622"/>
      <c r="CJ13" s="622"/>
      <c r="CK13" s="622"/>
      <c r="CL13" s="622"/>
      <c r="CM13" s="622"/>
      <c r="CN13" s="622"/>
      <c r="CO13" s="622"/>
      <c r="CP13" s="622"/>
      <c r="CQ13" s="623"/>
      <c r="CR13" s="624">
        <v>108506932</v>
      </c>
      <c r="CS13" s="625"/>
      <c r="CT13" s="625"/>
      <c r="CU13" s="625"/>
      <c r="CV13" s="625"/>
      <c r="CW13" s="625"/>
      <c r="CX13" s="625"/>
      <c r="CY13" s="626"/>
      <c r="CZ13" s="627">
        <v>15.4</v>
      </c>
      <c r="DA13" s="627"/>
      <c r="DB13" s="627"/>
      <c r="DC13" s="627"/>
      <c r="DD13" s="633">
        <v>51405846</v>
      </c>
      <c r="DE13" s="625"/>
      <c r="DF13" s="625"/>
      <c r="DG13" s="625"/>
      <c r="DH13" s="625"/>
      <c r="DI13" s="625"/>
      <c r="DJ13" s="625"/>
      <c r="DK13" s="625"/>
      <c r="DL13" s="625"/>
      <c r="DM13" s="625"/>
      <c r="DN13" s="625"/>
      <c r="DO13" s="625"/>
      <c r="DP13" s="626"/>
      <c r="DQ13" s="633">
        <v>40166152</v>
      </c>
      <c r="DR13" s="625"/>
      <c r="DS13" s="625"/>
      <c r="DT13" s="625"/>
      <c r="DU13" s="625"/>
      <c r="DV13" s="625"/>
      <c r="DW13" s="625"/>
      <c r="DX13" s="625"/>
      <c r="DY13" s="625"/>
      <c r="DZ13" s="625"/>
      <c r="EA13" s="625"/>
      <c r="EB13" s="625"/>
      <c r="EC13" s="634"/>
    </row>
    <row r="14" spans="2:143" ht="11.25" customHeight="1">
      <c r="B14" s="621" t="s">
        <v>256</v>
      </c>
      <c r="C14" s="622"/>
      <c r="D14" s="622"/>
      <c r="E14" s="622"/>
      <c r="F14" s="622"/>
      <c r="G14" s="622"/>
      <c r="H14" s="622"/>
      <c r="I14" s="622"/>
      <c r="J14" s="622"/>
      <c r="K14" s="622"/>
      <c r="L14" s="622"/>
      <c r="M14" s="622"/>
      <c r="N14" s="622"/>
      <c r="O14" s="622"/>
      <c r="P14" s="622"/>
      <c r="Q14" s="623"/>
      <c r="R14" s="624">
        <v>106</v>
      </c>
      <c r="S14" s="625"/>
      <c r="T14" s="625"/>
      <c r="U14" s="625"/>
      <c r="V14" s="625"/>
      <c r="W14" s="625"/>
      <c r="X14" s="625"/>
      <c r="Y14" s="626"/>
      <c r="Z14" s="627">
        <v>0</v>
      </c>
      <c r="AA14" s="627"/>
      <c r="AB14" s="627"/>
      <c r="AC14" s="627"/>
      <c r="AD14" s="628">
        <v>106</v>
      </c>
      <c r="AE14" s="628"/>
      <c r="AF14" s="628"/>
      <c r="AG14" s="628"/>
      <c r="AH14" s="628"/>
      <c r="AI14" s="628"/>
      <c r="AJ14" s="628"/>
      <c r="AK14" s="628"/>
      <c r="AL14" s="629">
        <v>0</v>
      </c>
      <c r="AM14" s="630"/>
      <c r="AN14" s="630"/>
      <c r="AO14" s="631"/>
      <c r="AP14" s="621" t="s">
        <v>257</v>
      </c>
      <c r="AQ14" s="622"/>
      <c r="AR14" s="622"/>
      <c r="AS14" s="622"/>
      <c r="AT14" s="622"/>
      <c r="AU14" s="622"/>
      <c r="AV14" s="622"/>
      <c r="AW14" s="622"/>
      <c r="AX14" s="622"/>
      <c r="AY14" s="622"/>
      <c r="AZ14" s="622"/>
      <c r="BA14" s="622"/>
      <c r="BB14" s="622"/>
      <c r="BC14" s="622"/>
      <c r="BD14" s="622"/>
      <c r="BE14" s="622"/>
      <c r="BF14" s="623"/>
      <c r="BG14" s="624">
        <v>2504559</v>
      </c>
      <c r="BH14" s="625"/>
      <c r="BI14" s="625"/>
      <c r="BJ14" s="625"/>
      <c r="BK14" s="625"/>
      <c r="BL14" s="625"/>
      <c r="BM14" s="625"/>
      <c r="BN14" s="626"/>
      <c r="BO14" s="627">
        <v>1</v>
      </c>
      <c r="BP14" s="627"/>
      <c r="BQ14" s="627"/>
      <c r="BR14" s="627"/>
      <c r="BS14" s="628" t="s">
        <v>239</v>
      </c>
      <c r="BT14" s="628"/>
      <c r="BU14" s="628"/>
      <c r="BV14" s="628"/>
      <c r="BW14" s="628"/>
      <c r="BX14" s="628"/>
      <c r="BY14" s="628"/>
      <c r="BZ14" s="628"/>
      <c r="CA14" s="628"/>
      <c r="CB14" s="632"/>
      <c r="CD14" s="621" t="s">
        <v>258</v>
      </c>
      <c r="CE14" s="622"/>
      <c r="CF14" s="622"/>
      <c r="CG14" s="622"/>
      <c r="CH14" s="622"/>
      <c r="CI14" s="622"/>
      <c r="CJ14" s="622"/>
      <c r="CK14" s="622"/>
      <c r="CL14" s="622"/>
      <c r="CM14" s="622"/>
      <c r="CN14" s="622"/>
      <c r="CO14" s="622"/>
      <c r="CP14" s="622"/>
      <c r="CQ14" s="623"/>
      <c r="CR14" s="624">
        <v>14640468</v>
      </c>
      <c r="CS14" s="625"/>
      <c r="CT14" s="625"/>
      <c r="CU14" s="625"/>
      <c r="CV14" s="625"/>
      <c r="CW14" s="625"/>
      <c r="CX14" s="625"/>
      <c r="CY14" s="626"/>
      <c r="CZ14" s="627">
        <v>2.1</v>
      </c>
      <c r="DA14" s="627"/>
      <c r="DB14" s="627"/>
      <c r="DC14" s="627"/>
      <c r="DD14" s="633">
        <v>1635657</v>
      </c>
      <c r="DE14" s="625"/>
      <c r="DF14" s="625"/>
      <c r="DG14" s="625"/>
      <c r="DH14" s="625"/>
      <c r="DI14" s="625"/>
      <c r="DJ14" s="625"/>
      <c r="DK14" s="625"/>
      <c r="DL14" s="625"/>
      <c r="DM14" s="625"/>
      <c r="DN14" s="625"/>
      <c r="DO14" s="625"/>
      <c r="DP14" s="626"/>
      <c r="DQ14" s="633">
        <v>11966716</v>
      </c>
      <c r="DR14" s="625"/>
      <c r="DS14" s="625"/>
      <c r="DT14" s="625"/>
      <c r="DU14" s="625"/>
      <c r="DV14" s="625"/>
      <c r="DW14" s="625"/>
      <c r="DX14" s="625"/>
      <c r="DY14" s="625"/>
      <c r="DZ14" s="625"/>
      <c r="EA14" s="625"/>
      <c r="EB14" s="625"/>
      <c r="EC14" s="634"/>
    </row>
    <row r="15" spans="2:143" ht="11.25" customHeight="1">
      <c r="B15" s="621" t="s">
        <v>259</v>
      </c>
      <c r="C15" s="622"/>
      <c r="D15" s="622"/>
      <c r="E15" s="622"/>
      <c r="F15" s="622"/>
      <c r="G15" s="622"/>
      <c r="H15" s="622"/>
      <c r="I15" s="622"/>
      <c r="J15" s="622"/>
      <c r="K15" s="622"/>
      <c r="L15" s="622"/>
      <c r="M15" s="622"/>
      <c r="N15" s="622"/>
      <c r="O15" s="622"/>
      <c r="P15" s="622"/>
      <c r="Q15" s="623"/>
      <c r="R15" s="624">
        <v>5256112</v>
      </c>
      <c r="S15" s="625"/>
      <c r="T15" s="625"/>
      <c r="U15" s="625"/>
      <c r="V15" s="625"/>
      <c r="W15" s="625"/>
      <c r="X15" s="625"/>
      <c r="Y15" s="626"/>
      <c r="Z15" s="627">
        <v>0.7</v>
      </c>
      <c r="AA15" s="627"/>
      <c r="AB15" s="627"/>
      <c r="AC15" s="627"/>
      <c r="AD15" s="628">
        <v>5256112</v>
      </c>
      <c r="AE15" s="628"/>
      <c r="AF15" s="628"/>
      <c r="AG15" s="628"/>
      <c r="AH15" s="628"/>
      <c r="AI15" s="628"/>
      <c r="AJ15" s="628"/>
      <c r="AK15" s="628"/>
      <c r="AL15" s="629">
        <v>1.6</v>
      </c>
      <c r="AM15" s="630"/>
      <c r="AN15" s="630"/>
      <c r="AO15" s="631"/>
      <c r="AP15" s="621" t="s">
        <v>260</v>
      </c>
      <c r="AQ15" s="622"/>
      <c r="AR15" s="622"/>
      <c r="AS15" s="622"/>
      <c r="AT15" s="622"/>
      <c r="AU15" s="622"/>
      <c r="AV15" s="622"/>
      <c r="AW15" s="622"/>
      <c r="AX15" s="622"/>
      <c r="AY15" s="622"/>
      <c r="AZ15" s="622"/>
      <c r="BA15" s="622"/>
      <c r="BB15" s="622"/>
      <c r="BC15" s="622"/>
      <c r="BD15" s="622"/>
      <c r="BE15" s="622"/>
      <c r="BF15" s="623"/>
      <c r="BG15" s="624">
        <v>7850220</v>
      </c>
      <c r="BH15" s="625"/>
      <c r="BI15" s="625"/>
      <c r="BJ15" s="625"/>
      <c r="BK15" s="625"/>
      <c r="BL15" s="625"/>
      <c r="BM15" s="625"/>
      <c r="BN15" s="626"/>
      <c r="BO15" s="627">
        <v>3.2</v>
      </c>
      <c r="BP15" s="627"/>
      <c r="BQ15" s="627"/>
      <c r="BR15" s="627"/>
      <c r="BS15" s="628" t="s">
        <v>239</v>
      </c>
      <c r="BT15" s="628"/>
      <c r="BU15" s="628"/>
      <c r="BV15" s="628"/>
      <c r="BW15" s="628"/>
      <c r="BX15" s="628"/>
      <c r="BY15" s="628"/>
      <c r="BZ15" s="628"/>
      <c r="CA15" s="628"/>
      <c r="CB15" s="632"/>
      <c r="CD15" s="621" t="s">
        <v>261</v>
      </c>
      <c r="CE15" s="622"/>
      <c r="CF15" s="622"/>
      <c r="CG15" s="622"/>
      <c r="CH15" s="622"/>
      <c r="CI15" s="622"/>
      <c r="CJ15" s="622"/>
      <c r="CK15" s="622"/>
      <c r="CL15" s="622"/>
      <c r="CM15" s="622"/>
      <c r="CN15" s="622"/>
      <c r="CO15" s="622"/>
      <c r="CP15" s="622"/>
      <c r="CQ15" s="623"/>
      <c r="CR15" s="624">
        <v>113902505</v>
      </c>
      <c r="CS15" s="625"/>
      <c r="CT15" s="625"/>
      <c r="CU15" s="625"/>
      <c r="CV15" s="625"/>
      <c r="CW15" s="625"/>
      <c r="CX15" s="625"/>
      <c r="CY15" s="626"/>
      <c r="CZ15" s="627">
        <v>16.2</v>
      </c>
      <c r="DA15" s="627"/>
      <c r="DB15" s="627"/>
      <c r="DC15" s="627"/>
      <c r="DD15" s="633">
        <v>7273834</v>
      </c>
      <c r="DE15" s="625"/>
      <c r="DF15" s="625"/>
      <c r="DG15" s="625"/>
      <c r="DH15" s="625"/>
      <c r="DI15" s="625"/>
      <c r="DJ15" s="625"/>
      <c r="DK15" s="625"/>
      <c r="DL15" s="625"/>
      <c r="DM15" s="625"/>
      <c r="DN15" s="625"/>
      <c r="DO15" s="625"/>
      <c r="DP15" s="626"/>
      <c r="DQ15" s="633">
        <v>86085316</v>
      </c>
      <c r="DR15" s="625"/>
      <c r="DS15" s="625"/>
      <c r="DT15" s="625"/>
      <c r="DU15" s="625"/>
      <c r="DV15" s="625"/>
      <c r="DW15" s="625"/>
      <c r="DX15" s="625"/>
      <c r="DY15" s="625"/>
      <c r="DZ15" s="625"/>
      <c r="EA15" s="625"/>
      <c r="EB15" s="625"/>
      <c r="EC15" s="634"/>
    </row>
    <row r="16" spans="2:143" ht="11.25" customHeight="1">
      <c r="B16" s="621" t="s">
        <v>262</v>
      </c>
      <c r="C16" s="622"/>
      <c r="D16" s="622"/>
      <c r="E16" s="622"/>
      <c r="F16" s="622"/>
      <c r="G16" s="622"/>
      <c r="H16" s="622"/>
      <c r="I16" s="622"/>
      <c r="J16" s="622"/>
      <c r="K16" s="622"/>
      <c r="L16" s="622"/>
      <c r="M16" s="622"/>
      <c r="N16" s="622"/>
      <c r="O16" s="622"/>
      <c r="P16" s="622"/>
      <c r="Q16" s="623"/>
      <c r="R16" s="624">
        <v>502195</v>
      </c>
      <c r="S16" s="625"/>
      <c r="T16" s="625"/>
      <c r="U16" s="625"/>
      <c r="V16" s="625"/>
      <c r="W16" s="625"/>
      <c r="X16" s="625"/>
      <c r="Y16" s="626"/>
      <c r="Z16" s="627">
        <v>0.1</v>
      </c>
      <c r="AA16" s="627"/>
      <c r="AB16" s="627"/>
      <c r="AC16" s="627"/>
      <c r="AD16" s="628">
        <v>502195</v>
      </c>
      <c r="AE16" s="628"/>
      <c r="AF16" s="628"/>
      <c r="AG16" s="628"/>
      <c r="AH16" s="628"/>
      <c r="AI16" s="628"/>
      <c r="AJ16" s="628"/>
      <c r="AK16" s="628"/>
      <c r="AL16" s="629">
        <v>0.2</v>
      </c>
      <c r="AM16" s="630"/>
      <c r="AN16" s="630"/>
      <c r="AO16" s="631"/>
      <c r="AP16" s="621" t="s">
        <v>263</v>
      </c>
      <c r="AQ16" s="622"/>
      <c r="AR16" s="622"/>
      <c r="AS16" s="622"/>
      <c r="AT16" s="622"/>
      <c r="AU16" s="622"/>
      <c r="AV16" s="622"/>
      <c r="AW16" s="622"/>
      <c r="AX16" s="622"/>
      <c r="AY16" s="622"/>
      <c r="AZ16" s="622"/>
      <c r="BA16" s="622"/>
      <c r="BB16" s="622"/>
      <c r="BC16" s="622"/>
      <c r="BD16" s="622"/>
      <c r="BE16" s="622"/>
      <c r="BF16" s="623"/>
      <c r="BG16" s="624" t="s">
        <v>239</v>
      </c>
      <c r="BH16" s="625"/>
      <c r="BI16" s="625"/>
      <c r="BJ16" s="625"/>
      <c r="BK16" s="625"/>
      <c r="BL16" s="625"/>
      <c r="BM16" s="625"/>
      <c r="BN16" s="626"/>
      <c r="BO16" s="627" t="s">
        <v>239</v>
      </c>
      <c r="BP16" s="627"/>
      <c r="BQ16" s="627"/>
      <c r="BR16" s="627"/>
      <c r="BS16" s="628" t="s">
        <v>239</v>
      </c>
      <c r="BT16" s="628"/>
      <c r="BU16" s="628"/>
      <c r="BV16" s="628"/>
      <c r="BW16" s="628"/>
      <c r="BX16" s="628"/>
      <c r="BY16" s="628"/>
      <c r="BZ16" s="628"/>
      <c r="CA16" s="628"/>
      <c r="CB16" s="632"/>
      <c r="CD16" s="621" t="s">
        <v>264</v>
      </c>
      <c r="CE16" s="622"/>
      <c r="CF16" s="622"/>
      <c r="CG16" s="622"/>
      <c r="CH16" s="622"/>
      <c r="CI16" s="622"/>
      <c r="CJ16" s="622"/>
      <c r="CK16" s="622"/>
      <c r="CL16" s="622"/>
      <c r="CM16" s="622"/>
      <c r="CN16" s="622"/>
      <c r="CO16" s="622"/>
      <c r="CP16" s="622"/>
      <c r="CQ16" s="623"/>
      <c r="CR16" s="624">
        <v>5324832</v>
      </c>
      <c r="CS16" s="625"/>
      <c r="CT16" s="625"/>
      <c r="CU16" s="625"/>
      <c r="CV16" s="625"/>
      <c r="CW16" s="625"/>
      <c r="CX16" s="625"/>
      <c r="CY16" s="626"/>
      <c r="CZ16" s="627">
        <v>0.8</v>
      </c>
      <c r="DA16" s="627"/>
      <c r="DB16" s="627"/>
      <c r="DC16" s="627"/>
      <c r="DD16" s="633" t="s">
        <v>233</v>
      </c>
      <c r="DE16" s="625"/>
      <c r="DF16" s="625"/>
      <c r="DG16" s="625"/>
      <c r="DH16" s="625"/>
      <c r="DI16" s="625"/>
      <c r="DJ16" s="625"/>
      <c r="DK16" s="625"/>
      <c r="DL16" s="625"/>
      <c r="DM16" s="625"/>
      <c r="DN16" s="625"/>
      <c r="DO16" s="625"/>
      <c r="DP16" s="626"/>
      <c r="DQ16" s="633">
        <v>76504</v>
      </c>
      <c r="DR16" s="625"/>
      <c r="DS16" s="625"/>
      <c r="DT16" s="625"/>
      <c r="DU16" s="625"/>
      <c r="DV16" s="625"/>
      <c r="DW16" s="625"/>
      <c r="DX16" s="625"/>
      <c r="DY16" s="625"/>
      <c r="DZ16" s="625"/>
      <c r="EA16" s="625"/>
      <c r="EB16" s="625"/>
      <c r="EC16" s="634"/>
    </row>
    <row r="17" spans="2:133" ht="11.25" customHeight="1">
      <c r="B17" s="621" t="s">
        <v>265</v>
      </c>
      <c r="C17" s="622"/>
      <c r="D17" s="622"/>
      <c r="E17" s="622"/>
      <c r="F17" s="622"/>
      <c r="G17" s="622"/>
      <c r="H17" s="622"/>
      <c r="I17" s="622"/>
      <c r="J17" s="622"/>
      <c r="K17" s="622"/>
      <c r="L17" s="622"/>
      <c r="M17" s="622"/>
      <c r="N17" s="622"/>
      <c r="O17" s="622"/>
      <c r="P17" s="622"/>
      <c r="Q17" s="623"/>
      <c r="R17" s="624">
        <v>3548811</v>
      </c>
      <c r="S17" s="625"/>
      <c r="T17" s="625"/>
      <c r="U17" s="625"/>
      <c r="V17" s="625"/>
      <c r="W17" s="625"/>
      <c r="X17" s="625"/>
      <c r="Y17" s="626"/>
      <c r="Z17" s="627">
        <v>0.5</v>
      </c>
      <c r="AA17" s="627"/>
      <c r="AB17" s="627"/>
      <c r="AC17" s="627"/>
      <c r="AD17" s="628">
        <v>3548811</v>
      </c>
      <c r="AE17" s="628"/>
      <c r="AF17" s="628"/>
      <c r="AG17" s="628"/>
      <c r="AH17" s="628"/>
      <c r="AI17" s="628"/>
      <c r="AJ17" s="628"/>
      <c r="AK17" s="628"/>
      <c r="AL17" s="629">
        <v>1.1000000000000001</v>
      </c>
      <c r="AM17" s="630"/>
      <c r="AN17" s="630"/>
      <c r="AO17" s="631"/>
      <c r="AP17" s="621" t="s">
        <v>266</v>
      </c>
      <c r="AQ17" s="622"/>
      <c r="AR17" s="622"/>
      <c r="AS17" s="622"/>
      <c r="AT17" s="622"/>
      <c r="AU17" s="622"/>
      <c r="AV17" s="622"/>
      <c r="AW17" s="622"/>
      <c r="AX17" s="622"/>
      <c r="AY17" s="622"/>
      <c r="AZ17" s="622"/>
      <c r="BA17" s="622"/>
      <c r="BB17" s="622"/>
      <c r="BC17" s="622"/>
      <c r="BD17" s="622"/>
      <c r="BE17" s="622"/>
      <c r="BF17" s="623"/>
      <c r="BG17" s="624" t="s">
        <v>239</v>
      </c>
      <c r="BH17" s="625"/>
      <c r="BI17" s="625"/>
      <c r="BJ17" s="625"/>
      <c r="BK17" s="625"/>
      <c r="BL17" s="625"/>
      <c r="BM17" s="625"/>
      <c r="BN17" s="626"/>
      <c r="BO17" s="627" t="s">
        <v>239</v>
      </c>
      <c r="BP17" s="627"/>
      <c r="BQ17" s="627"/>
      <c r="BR17" s="627"/>
      <c r="BS17" s="628" t="s">
        <v>233</v>
      </c>
      <c r="BT17" s="628"/>
      <c r="BU17" s="628"/>
      <c r="BV17" s="628"/>
      <c r="BW17" s="628"/>
      <c r="BX17" s="628"/>
      <c r="BY17" s="628"/>
      <c r="BZ17" s="628"/>
      <c r="CA17" s="628"/>
      <c r="CB17" s="632"/>
      <c r="CD17" s="621" t="s">
        <v>267</v>
      </c>
      <c r="CE17" s="622"/>
      <c r="CF17" s="622"/>
      <c r="CG17" s="622"/>
      <c r="CH17" s="622"/>
      <c r="CI17" s="622"/>
      <c r="CJ17" s="622"/>
      <c r="CK17" s="622"/>
      <c r="CL17" s="622"/>
      <c r="CM17" s="622"/>
      <c r="CN17" s="622"/>
      <c r="CO17" s="622"/>
      <c r="CP17" s="622"/>
      <c r="CQ17" s="623"/>
      <c r="CR17" s="624">
        <v>70917849</v>
      </c>
      <c r="CS17" s="625"/>
      <c r="CT17" s="625"/>
      <c r="CU17" s="625"/>
      <c r="CV17" s="625"/>
      <c r="CW17" s="625"/>
      <c r="CX17" s="625"/>
      <c r="CY17" s="626"/>
      <c r="CZ17" s="627">
        <v>10.1</v>
      </c>
      <c r="DA17" s="627"/>
      <c r="DB17" s="627"/>
      <c r="DC17" s="627"/>
      <c r="DD17" s="633" t="s">
        <v>233</v>
      </c>
      <c r="DE17" s="625"/>
      <c r="DF17" s="625"/>
      <c r="DG17" s="625"/>
      <c r="DH17" s="625"/>
      <c r="DI17" s="625"/>
      <c r="DJ17" s="625"/>
      <c r="DK17" s="625"/>
      <c r="DL17" s="625"/>
      <c r="DM17" s="625"/>
      <c r="DN17" s="625"/>
      <c r="DO17" s="625"/>
      <c r="DP17" s="626"/>
      <c r="DQ17" s="633">
        <v>64355828</v>
      </c>
      <c r="DR17" s="625"/>
      <c r="DS17" s="625"/>
      <c r="DT17" s="625"/>
      <c r="DU17" s="625"/>
      <c r="DV17" s="625"/>
      <c r="DW17" s="625"/>
      <c r="DX17" s="625"/>
      <c r="DY17" s="625"/>
      <c r="DZ17" s="625"/>
      <c r="EA17" s="625"/>
      <c r="EB17" s="625"/>
      <c r="EC17" s="634"/>
    </row>
    <row r="18" spans="2:133" ht="11.25" customHeight="1">
      <c r="B18" s="621" t="s">
        <v>268</v>
      </c>
      <c r="C18" s="622"/>
      <c r="D18" s="622"/>
      <c r="E18" s="622"/>
      <c r="F18" s="622"/>
      <c r="G18" s="622"/>
      <c r="H18" s="622"/>
      <c r="I18" s="622"/>
      <c r="J18" s="622"/>
      <c r="K18" s="622"/>
      <c r="L18" s="622"/>
      <c r="M18" s="622"/>
      <c r="N18" s="622"/>
      <c r="O18" s="622"/>
      <c r="P18" s="622"/>
      <c r="Q18" s="623"/>
      <c r="R18" s="624">
        <v>1858917</v>
      </c>
      <c r="S18" s="625"/>
      <c r="T18" s="625"/>
      <c r="U18" s="625"/>
      <c r="V18" s="625"/>
      <c r="W18" s="625"/>
      <c r="X18" s="625"/>
      <c r="Y18" s="626"/>
      <c r="Z18" s="627">
        <v>0.3</v>
      </c>
      <c r="AA18" s="627"/>
      <c r="AB18" s="627"/>
      <c r="AC18" s="627"/>
      <c r="AD18" s="628">
        <v>1858917</v>
      </c>
      <c r="AE18" s="628"/>
      <c r="AF18" s="628"/>
      <c r="AG18" s="628"/>
      <c r="AH18" s="628"/>
      <c r="AI18" s="628"/>
      <c r="AJ18" s="628"/>
      <c r="AK18" s="628"/>
      <c r="AL18" s="629">
        <v>0.6</v>
      </c>
      <c r="AM18" s="630"/>
      <c r="AN18" s="630"/>
      <c r="AO18" s="631"/>
      <c r="AP18" s="621" t="s">
        <v>269</v>
      </c>
      <c r="AQ18" s="622"/>
      <c r="AR18" s="622"/>
      <c r="AS18" s="622"/>
      <c r="AT18" s="622"/>
      <c r="AU18" s="622"/>
      <c r="AV18" s="622"/>
      <c r="AW18" s="622"/>
      <c r="AX18" s="622"/>
      <c r="AY18" s="622"/>
      <c r="AZ18" s="622"/>
      <c r="BA18" s="622"/>
      <c r="BB18" s="622"/>
      <c r="BC18" s="622"/>
      <c r="BD18" s="622"/>
      <c r="BE18" s="622"/>
      <c r="BF18" s="623"/>
      <c r="BG18" s="624" t="s">
        <v>239</v>
      </c>
      <c r="BH18" s="625"/>
      <c r="BI18" s="625"/>
      <c r="BJ18" s="625"/>
      <c r="BK18" s="625"/>
      <c r="BL18" s="625"/>
      <c r="BM18" s="625"/>
      <c r="BN18" s="626"/>
      <c r="BO18" s="627" t="s">
        <v>233</v>
      </c>
      <c r="BP18" s="627"/>
      <c r="BQ18" s="627"/>
      <c r="BR18" s="627"/>
      <c r="BS18" s="628" t="s">
        <v>239</v>
      </c>
      <c r="BT18" s="628"/>
      <c r="BU18" s="628"/>
      <c r="BV18" s="628"/>
      <c r="BW18" s="628"/>
      <c r="BX18" s="628"/>
      <c r="BY18" s="628"/>
      <c r="BZ18" s="628"/>
      <c r="CA18" s="628"/>
      <c r="CB18" s="632"/>
      <c r="CD18" s="621" t="s">
        <v>270</v>
      </c>
      <c r="CE18" s="622"/>
      <c r="CF18" s="622"/>
      <c r="CG18" s="622"/>
      <c r="CH18" s="622"/>
      <c r="CI18" s="622"/>
      <c r="CJ18" s="622"/>
      <c r="CK18" s="622"/>
      <c r="CL18" s="622"/>
      <c r="CM18" s="622"/>
      <c r="CN18" s="622"/>
      <c r="CO18" s="622"/>
      <c r="CP18" s="622"/>
      <c r="CQ18" s="623"/>
      <c r="CR18" s="624" t="s">
        <v>233</v>
      </c>
      <c r="CS18" s="625"/>
      <c r="CT18" s="625"/>
      <c r="CU18" s="625"/>
      <c r="CV18" s="625"/>
      <c r="CW18" s="625"/>
      <c r="CX18" s="625"/>
      <c r="CY18" s="626"/>
      <c r="CZ18" s="627" t="s">
        <v>233</v>
      </c>
      <c r="DA18" s="627"/>
      <c r="DB18" s="627"/>
      <c r="DC18" s="627"/>
      <c r="DD18" s="633" t="s">
        <v>239</v>
      </c>
      <c r="DE18" s="625"/>
      <c r="DF18" s="625"/>
      <c r="DG18" s="625"/>
      <c r="DH18" s="625"/>
      <c r="DI18" s="625"/>
      <c r="DJ18" s="625"/>
      <c r="DK18" s="625"/>
      <c r="DL18" s="625"/>
      <c r="DM18" s="625"/>
      <c r="DN18" s="625"/>
      <c r="DO18" s="625"/>
      <c r="DP18" s="626"/>
      <c r="DQ18" s="633" t="s">
        <v>233</v>
      </c>
      <c r="DR18" s="625"/>
      <c r="DS18" s="625"/>
      <c r="DT18" s="625"/>
      <c r="DU18" s="625"/>
      <c r="DV18" s="625"/>
      <c r="DW18" s="625"/>
      <c r="DX18" s="625"/>
      <c r="DY18" s="625"/>
      <c r="DZ18" s="625"/>
      <c r="EA18" s="625"/>
      <c r="EB18" s="625"/>
      <c r="EC18" s="634"/>
    </row>
    <row r="19" spans="2:133" ht="11.25" customHeight="1">
      <c r="B19" s="621" t="s">
        <v>271</v>
      </c>
      <c r="C19" s="622"/>
      <c r="D19" s="622"/>
      <c r="E19" s="622"/>
      <c r="F19" s="622"/>
      <c r="G19" s="622"/>
      <c r="H19" s="622"/>
      <c r="I19" s="622"/>
      <c r="J19" s="622"/>
      <c r="K19" s="622"/>
      <c r="L19" s="622"/>
      <c r="M19" s="622"/>
      <c r="N19" s="622"/>
      <c r="O19" s="622"/>
      <c r="P19" s="622"/>
      <c r="Q19" s="623"/>
      <c r="R19" s="624">
        <v>1834170</v>
      </c>
      <c r="S19" s="625"/>
      <c r="T19" s="625"/>
      <c r="U19" s="625"/>
      <c r="V19" s="625"/>
      <c r="W19" s="625"/>
      <c r="X19" s="625"/>
      <c r="Y19" s="626"/>
      <c r="Z19" s="627">
        <v>0.3</v>
      </c>
      <c r="AA19" s="627"/>
      <c r="AB19" s="627"/>
      <c r="AC19" s="627"/>
      <c r="AD19" s="628">
        <v>1834170</v>
      </c>
      <c r="AE19" s="628"/>
      <c r="AF19" s="628"/>
      <c r="AG19" s="628"/>
      <c r="AH19" s="628"/>
      <c r="AI19" s="628"/>
      <c r="AJ19" s="628"/>
      <c r="AK19" s="628"/>
      <c r="AL19" s="629">
        <v>0.6</v>
      </c>
      <c r="AM19" s="630"/>
      <c r="AN19" s="630"/>
      <c r="AO19" s="631"/>
      <c r="AP19" s="621" t="s">
        <v>272</v>
      </c>
      <c r="AQ19" s="622"/>
      <c r="AR19" s="622"/>
      <c r="AS19" s="622"/>
      <c r="AT19" s="622"/>
      <c r="AU19" s="622"/>
      <c r="AV19" s="622"/>
      <c r="AW19" s="622"/>
      <c r="AX19" s="622"/>
      <c r="AY19" s="622"/>
      <c r="AZ19" s="622"/>
      <c r="BA19" s="622"/>
      <c r="BB19" s="622"/>
      <c r="BC19" s="622"/>
      <c r="BD19" s="622"/>
      <c r="BE19" s="622"/>
      <c r="BF19" s="623"/>
      <c r="BG19" s="624">
        <v>24817850</v>
      </c>
      <c r="BH19" s="625"/>
      <c r="BI19" s="625"/>
      <c r="BJ19" s="625"/>
      <c r="BK19" s="625"/>
      <c r="BL19" s="625"/>
      <c r="BM19" s="625"/>
      <c r="BN19" s="626"/>
      <c r="BO19" s="627">
        <v>10.199999999999999</v>
      </c>
      <c r="BP19" s="627"/>
      <c r="BQ19" s="627"/>
      <c r="BR19" s="627"/>
      <c r="BS19" s="628" t="s">
        <v>233</v>
      </c>
      <c r="BT19" s="628"/>
      <c r="BU19" s="628"/>
      <c r="BV19" s="628"/>
      <c r="BW19" s="628"/>
      <c r="BX19" s="628"/>
      <c r="BY19" s="628"/>
      <c r="BZ19" s="628"/>
      <c r="CA19" s="628"/>
      <c r="CB19" s="632"/>
      <c r="CD19" s="621" t="s">
        <v>273</v>
      </c>
      <c r="CE19" s="622"/>
      <c r="CF19" s="622"/>
      <c r="CG19" s="622"/>
      <c r="CH19" s="622"/>
      <c r="CI19" s="622"/>
      <c r="CJ19" s="622"/>
      <c r="CK19" s="622"/>
      <c r="CL19" s="622"/>
      <c r="CM19" s="622"/>
      <c r="CN19" s="622"/>
      <c r="CO19" s="622"/>
      <c r="CP19" s="622"/>
      <c r="CQ19" s="623"/>
      <c r="CR19" s="624" t="s">
        <v>239</v>
      </c>
      <c r="CS19" s="625"/>
      <c r="CT19" s="625"/>
      <c r="CU19" s="625"/>
      <c r="CV19" s="625"/>
      <c r="CW19" s="625"/>
      <c r="CX19" s="625"/>
      <c r="CY19" s="626"/>
      <c r="CZ19" s="627" t="s">
        <v>239</v>
      </c>
      <c r="DA19" s="627"/>
      <c r="DB19" s="627"/>
      <c r="DC19" s="627"/>
      <c r="DD19" s="633" t="s">
        <v>239</v>
      </c>
      <c r="DE19" s="625"/>
      <c r="DF19" s="625"/>
      <c r="DG19" s="625"/>
      <c r="DH19" s="625"/>
      <c r="DI19" s="625"/>
      <c r="DJ19" s="625"/>
      <c r="DK19" s="625"/>
      <c r="DL19" s="625"/>
      <c r="DM19" s="625"/>
      <c r="DN19" s="625"/>
      <c r="DO19" s="625"/>
      <c r="DP19" s="626"/>
      <c r="DQ19" s="633" t="s">
        <v>239</v>
      </c>
      <c r="DR19" s="625"/>
      <c r="DS19" s="625"/>
      <c r="DT19" s="625"/>
      <c r="DU19" s="625"/>
      <c r="DV19" s="625"/>
      <c r="DW19" s="625"/>
      <c r="DX19" s="625"/>
      <c r="DY19" s="625"/>
      <c r="DZ19" s="625"/>
      <c r="EA19" s="625"/>
      <c r="EB19" s="625"/>
      <c r="EC19" s="634"/>
    </row>
    <row r="20" spans="2:133" ht="11.25" customHeight="1">
      <c r="B20" s="637" t="s">
        <v>274</v>
      </c>
      <c r="C20" s="638"/>
      <c r="D20" s="638"/>
      <c r="E20" s="638"/>
      <c r="F20" s="638"/>
      <c r="G20" s="638"/>
      <c r="H20" s="638"/>
      <c r="I20" s="638"/>
      <c r="J20" s="638"/>
      <c r="K20" s="638"/>
      <c r="L20" s="638"/>
      <c r="M20" s="638"/>
      <c r="N20" s="638"/>
      <c r="O20" s="638"/>
      <c r="P20" s="638"/>
      <c r="Q20" s="639"/>
      <c r="R20" s="624">
        <v>24747</v>
      </c>
      <c r="S20" s="625"/>
      <c r="T20" s="625"/>
      <c r="U20" s="625"/>
      <c r="V20" s="625"/>
      <c r="W20" s="625"/>
      <c r="X20" s="625"/>
      <c r="Y20" s="626"/>
      <c r="Z20" s="627">
        <v>0</v>
      </c>
      <c r="AA20" s="627"/>
      <c r="AB20" s="627"/>
      <c r="AC20" s="627"/>
      <c r="AD20" s="628">
        <v>24747</v>
      </c>
      <c r="AE20" s="628"/>
      <c r="AF20" s="628"/>
      <c r="AG20" s="628"/>
      <c r="AH20" s="628"/>
      <c r="AI20" s="628"/>
      <c r="AJ20" s="628"/>
      <c r="AK20" s="628"/>
      <c r="AL20" s="629">
        <v>0</v>
      </c>
      <c r="AM20" s="630"/>
      <c r="AN20" s="630"/>
      <c r="AO20" s="631"/>
      <c r="AP20" s="621" t="s">
        <v>275</v>
      </c>
      <c r="AQ20" s="622"/>
      <c r="AR20" s="622"/>
      <c r="AS20" s="622"/>
      <c r="AT20" s="622"/>
      <c r="AU20" s="622"/>
      <c r="AV20" s="622"/>
      <c r="AW20" s="622"/>
      <c r="AX20" s="622"/>
      <c r="AY20" s="622"/>
      <c r="AZ20" s="622"/>
      <c r="BA20" s="622"/>
      <c r="BB20" s="622"/>
      <c r="BC20" s="622"/>
      <c r="BD20" s="622"/>
      <c r="BE20" s="622"/>
      <c r="BF20" s="623"/>
      <c r="BG20" s="624">
        <v>24817850</v>
      </c>
      <c r="BH20" s="625"/>
      <c r="BI20" s="625"/>
      <c r="BJ20" s="625"/>
      <c r="BK20" s="625"/>
      <c r="BL20" s="625"/>
      <c r="BM20" s="625"/>
      <c r="BN20" s="626"/>
      <c r="BO20" s="627">
        <v>10.199999999999999</v>
      </c>
      <c r="BP20" s="627"/>
      <c r="BQ20" s="627"/>
      <c r="BR20" s="627"/>
      <c r="BS20" s="628" t="s">
        <v>239</v>
      </c>
      <c r="BT20" s="628"/>
      <c r="BU20" s="628"/>
      <c r="BV20" s="628"/>
      <c r="BW20" s="628"/>
      <c r="BX20" s="628"/>
      <c r="BY20" s="628"/>
      <c r="BZ20" s="628"/>
      <c r="CA20" s="628"/>
      <c r="CB20" s="632"/>
      <c r="CD20" s="621" t="s">
        <v>276</v>
      </c>
      <c r="CE20" s="622"/>
      <c r="CF20" s="622"/>
      <c r="CG20" s="622"/>
      <c r="CH20" s="622"/>
      <c r="CI20" s="622"/>
      <c r="CJ20" s="622"/>
      <c r="CK20" s="622"/>
      <c r="CL20" s="622"/>
      <c r="CM20" s="622"/>
      <c r="CN20" s="622"/>
      <c r="CO20" s="622"/>
      <c r="CP20" s="622"/>
      <c r="CQ20" s="623"/>
      <c r="CR20" s="624">
        <v>705188318</v>
      </c>
      <c r="CS20" s="625"/>
      <c r="CT20" s="625"/>
      <c r="CU20" s="625"/>
      <c r="CV20" s="625"/>
      <c r="CW20" s="625"/>
      <c r="CX20" s="625"/>
      <c r="CY20" s="626"/>
      <c r="CZ20" s="627">
        <v>100</v>
      </c>
      <c r="DA20" s="627"/>
      <c r="DB20" s="627"/>
      <c r="DC20" s="627"/>
      <c r="DD20" s="633">
        <v>77437849</v>
      </c>
      <c r="DE20" s="625"/>
      <c r="DF20" s="625"/>
      <c r="DG20" s="625"/>
      <c r="DH20" s="625"/>
      <c r="DI20" s="625"/>
      <c r="DJ20" s="625"/>
      <c r="DK20" s="625"/>
      <c r="DL20" s="625"/>
      <c r="DM20" s="625"/>
      <c r="DN20" s="625"/>
      <c r="DO20" s="625"/>
      <c r="DP20" s="626"/>
      <c r="DQ20" s="633">
        <v>390929080</v>
      </c>
      <c r="DR20" s="625"/>
      <c r="DS20" s="625"/>
      <c r="DT20" s="625"/>
      <c r="DU20" s="625"/>
      <c r="DV20" s="625"/>
      <c r="DW20" s="625"/>
      <c r="DX20" s="625"/>
      <c r="DY20" s="625"/>
      <c r="DZ20" s="625"/>
      <c r="EA20" s="625"/>
      <c r="EB20" s="625"/>
      <c r="EC20" s="634"/>
    </row>
    <row r="21" spans="2:133" ht="11.25" customHeight="1">
      <c r="B21" s="621" t="s">
        <v>277</v>
      </c>
      <c r="C21" s="622"/>
      <c r="D21" s="622"/>
      <c r="E21" s="622"/>
      <c r="F21" s="622"/>
      <c r="G21" s="622"/>
      <c r="H21" s="622"/>
      <c r="I21" s="622"/>
      <c r="J21" s="622"/>
      <c r="K21" s="622"/>
      <c r="L21" s="622"/>
      <c r="M21" s="622"/>
      <c r="N21" s="622"/>
      <c r="O21" s="622"/>
      <c r="P21" s="622"/>
      <c r="Q21" s="623"/>
      <c r="R21" s="624">
        <v>58473470</v>
      </c>
      <c r="S21" s="625"/>
      <c r="T21" s="625"/>
      <c r="U21" s="625"/>
      <c r="V21" s="625"/>
      <c r="W21" s="625"/>
      <c r="X21" s="625"/>
      <c r="Y21" s="626"/>
      <c r="Z21" s="627">
        <v>8.1999999999999993</v>
      </c>
      <c r="AA21" s="627"/>
      <c r="AB21" s="627"/>
      <c r="AC21" s="627"/>
      <c r="AD21" s="628">
        <v>56066546</v>
      </c>
      <c r="AE21" s="628"/>
      <c r="AF21" s="628"/>
      <c r="AG21" s="628"/>
      <c r="AH21" s="628"/>
      <c r="AI21" s="628"/>
      <c r="AJ21" s="628"/>
      <c r="AK21" s="628"/>
      <c r="AL21" s="629">
        <v>17</v>
      </c>
      <c r="AM21" s="630"/>
      <c r="AN21" s="630"/>
      <c r="AO21" s="631"/>
      <c r="AP21" s="621" t="s">
        <v>278</v>
      </c>
      <c r="AQ21" s="640"/>
      <c r="AR21" s="640"/>
      <c r="AS21" s="640"/>
      <c r="AT21" s="640"/>
      <c r="AU21" s="640"/>
      <c r="AV21" s="640"/>
      <c r="AW21" s="640"/>
      <c r="AX21" s="640"/>
      <c r="AY21" s="640"/>
      <c r="AZ21" s="640"/>
      <c r="BA21" s="640"/>
      <c r="BB21" s="640"/>
      <c r="BC21" s="640"/>
      <c r="BD21" s="640"/>
      <c r="BE21" s="640"/>
      <c r="BF21" s="641"/>
      <c r="BG21" s="624">
        <v>68022</v>
      </c>
      <c r="BH21" s="625"/>
      <c r="BI21" s="625"/>
      <c r="BJ21" s="625"/>
      <c r="BK21" s="625"/>
      <c r="BL21" s="625"/>
      <c r="BM21" s="625"/>
      <c r="BN21" s="626"/>
      <c r="BO21" s="627">
        <v>0</v>
      </c>
      <c r="BP21" s="627"/>
      <c r="BQ21" s="627"/>
      <c r="BR21" s="627"/>
      <c r="BS21" s="628" t="s">
        <v>239</v>
      </c>
      <c r="BT21" s="628"/>
      <c r="BU21" s="628"/>
      <c r="BV21" s="628"/>
      <c r="BW21" s="628"/>
      <c r="BX21" s="628"/>
      <c r="BY21" s="628"/>
      <c r="BZ21" s="628"/>
      <c r="CA21" s="628"/>
      <c r="CB21" s="632"/>
      <c r="CD21" s="645"/>
      <c r="CE21" s="646"/>
      <c r="CF21" s="646"/>
      <c r="CG21" s="646"/>
      <c r="CH21" s="646"/>
      <c r="CI21" s="646"/>
      <c r="CJ21" s="646"/>
      <c r="CK21" s="646"/>
      <c r="CL21" s="646"/>
      <c r="CM21" s="646"/>
      <c r="CN21" s="646"/>
      <c r="CO21" s="646"/>
      <c r="CP21" s="646"/>
      <c r="CQ21" s="647"/>
      <c r="CR21" s="648"/>
      <c r="CS21" s="643"/>
      <c r="CT21" s="643"/>
      <c r="CU21" s="643"/>
      <c r="CV21" s="643"/>
      <c r="CW21" s="643"/>
      <c r="CX21" s="643"/>
      <c r="CY21" s="649"/>
      <c r="CZ21" s="650"/>
      <c r="DA21" s="650"/>
      <c r="DB21" s="650"/>
      <c r="DC21" s="650"/>
      <c r="DD21" s="642"/>
      <c r="DE21" s="643"/>
      <c r="DF21" s="643"/>
      <c r="DG21" s="643"/>
      <c r="DH21" s="643"/>
      <c r="DI21" s="643"/>
      <c r="DJ21" s="643"/>
      <c r="DK21" s="643"/>
      <c r="DL21" s="643"/>
      <c r="DM21" s="643"/>
      <c r="DN21" s="643"/>
      <c r="DO21" s="643"/>
      <c r="DP21" s="649"/>
      <c r="DQ21" s="642"/>
      <c r="DR21" s="643"/>
      <c r="DS21" s="643"/>
      <c r="DT21" s="643"/>
      <c r="DU21" s="643"/>
      <c r="DV21" s="643"/>
      <c r="DW21" s="643"/>
      <c r="DX21" s="643"/>
      <c r="DY21" s="643"/>
      <c r="DZ21" s="643"/>
      <c r="EA21" s="643"/>
      <c r="EB21" s="643"/>
      <c r="EC21" s="644"/>
    </row>
    <row r="22" spans="2:133" ht="11.25" customHeight="1">
      <c r="B22" s="621" t="s">
        <v>279</v>
      </c>
      <c r="C22" s="622"/>
      <c r="D22" s="622"/>
      <c r="E22" s="622"/>
      <c r="F22" s="622"/>
      <c r="G22" s="622"/>
      <c r="H22" s="622"/>
      <c r="I22" s="622"/>
      <c r="J22" s="622"/>
      <c r="K22" s="622"/>
      <c r="L22" s="622"/>
      <c r="M22" s="622"/>
      <c r="N22" s="622"/>
      <c r="O22" s="622"/>
      <c r="P22" s="622"/>
      <c r="Q22" s="623"/>
      <c r="R22" s="624">
        <v>56066546</v>
      </c>
      <c r="S22" s="625"/>
      <c r="T22" s="625"/>
      <c r="U22" s="625"/>
      <c r="V22" s="625"/>
      <c r="W22" s="625"/>
      <c r="X22" s="625"/>
      <c r="Y22" s="626"/>
      <c r="Z22" s="627">
        <v>7.9</v>
      </c>
      <c r="AA22" s="627"/>
      <c r="AB22" s="627"/>
      <c r="AC22" s="627"/>
      <c r="AD22" s="628">
        <v>56066546</v>
      </c>
      <c r="AE22" s="628"/>
      <c r="AF22" s="628"/>
      <c r="AG22" s="628"/>
      <c r="AH22" s="628"/>
      <c r="AI22" s="628"/>
      <c r="AJ22" s="628"/>
      <c r="AK22" s="628"/>
      <c r="AL22" s="629">
        <v>17</v>
      </c>
      <c r="AM22" s="630"/>
      <c r="AN22" s="630"/>
      <c r="AO22" s="631"/>
      <c r="AP22" s="621" t="s">
        <v>280</v>
      </c>
      <c r="AQ22" s="640"/>
      <c r="AR22" s="640"/>
      <c r="AS22" s="640"/>
      <c r="AT22" s="640"/>
      <c r="AU22" s="640"/>
      <c r="AV22" s="640"/>
      <c r="AW22" s="640"/>
      <c r="AX22" s="640"/>
      <c r="AY22" s="640"/>
      <c r="AZ22" s="640"/>
      <c r="BA22" s="640"/>
      <c r="BB22" s="640"/>
      <c r="BC22" s="640"/>
      <c r="BD22" s="640"/>
      <c r="BE22" s="640"/>
      <c r="BF22" s="641"/>
      <c r="BG22" s="624">
        <v>6985643</v>
      </c>
      <c r="BH22" s="625"/>
      <c r="BI22" s="625"/>
      <c r="BJ22" s="625"/>
      <c r="BK22" s="625"/>
      <c r="BL22" s="625"/>
      <c r="BM22" s="625"/>
      <c r="BN22" s="626"/>
      <c r="BO22" s="627">
        <v>2.9</v>
      </c>
      <c r="BP22" s="627"/>
      <c r="BQ22" s="627"/>
      <c r="BR22" s="627"/>
      <c r="BS22" s="628" t="s">
        <v>239</v>
      </c>
      <c r="BT22" s="628"/>
      <c r="BU22" s="628"/>
      <c r="BV22" s="628"/>
      <c r="BW22" s="628"/>
      <c r="BX22" s="628"/>
      <c r="BY22" s="628"/>
      <c r="BZ22" s="628"/>
      <c r="CA22" s="628"/>
      <c r="CB22" s="632"/>
      <c r="CD22" s="606" t="s">
        <v>281</v>
      </c>
      <c r="CE22" s="607"/>
      <c r="CF22" s="607"/>
      <c r="CG22" s="607"/>
      <c r="CH22" s="607"/>
      <c r="CI22" s="607"/>
      <c r="CJ22" s="607"/>
      <c r="CK22" s="607"/>
      <c r="CL22" s="607"/>
      <c r="CM22" s="607"/>
      <c r="CN22" s="607"/>
      <c r="CO22" s="607"/>
      <c r="CP22" s="607"/>
      <c r="CQ22" s="607"/>
      <c r="CR22" s="607"/>
      <c r="CS22" s="607"/>
      <c r="CT22" s="607"/>
      <c r="CU22" s="607"/>
      <c r="CV22" s="607"/>
      <c r="CW22" s="607"/>
      <c r="CX22" s="607"/>
      <c r="CY22" s="607"/>
      <c r="CZ22" s="607"/>
      <c r="DA22" s="607"/>
      <c r="DB22" s="607"/>
      <c r="DC22" s="607"/>
      <c r="DD22" s="607"/>
      <c r="DE22" s="607"/>
      <c r="DF22" s="607"/>
      <c r="DG22" s="607"/>
      <c r="DH22" s="607"/>
      <c r="DI22" s="607"/>
      <c r="DJ22" s="607"/>
      <c r="DK22" s="607"/>
      <c r="DL22" s="607"/>
      <c r="DM22" s="607"/>
      <c r="DN22" s="607"/>
      <c r="DO22" s="607"/>
      <c r="DP22" s="607"/>
      <c r="DQ22" s="607"/>
      <c r="DR22" s="607"/>
      <c r="DS22" s="607"/>
      <c r="DT22" s="607"/>
      <c r="DU22" s="607"/>
      <c r="DV22" s="607"/>
      <c r="DW22" s="607"/>
      <c r="DX22" s="607"/>
      <c r="DY22" s="607"/>
      <c r="DZ22" s="607"/>
      <c r="EA22" s="607"/>
      <c r="EB22" s="607"/>
      <c r="EC22" s="608"/>
    </row>
    <row r="23" spans="2:133" ht="11.25" customHeight="1">
      <c r="B23" s="621" t="s">
        <v>282</v>
      </c>
      <c r="C23" s="622"/>
      <c r="D23" s="622"/>
      <c r="E23" s="622"/>
      <c r="F23" s="622"/>
      <c r="G23" s="622"/>
      <c r="H23" s="622"/>
      <c r="I23" s="622"/>
      <c r="J23" s="622"/>
      <c r="K23" s="622"/>
      <c r="L23" s="622"/>
      <c r="M23" s="622"/>
      <c r="N23" s="622"/>
      <c r="O23" s="622"/>
      <c r="P23" s="622"/>
      <c r="Q23" s="623"/>
      <c r="R23" s="624">
        <v>2406878</v>
      </c>
      <c r="S23" s="625"/>
      <c r="T23" s="625"/>
      <c r="U23" s="625"/>
      <c r="V23" s="625"/>
      <c r="W23" s="625"/>
      <c r="X23" s="625"/>
      <c r="Y23" s="626"/>
      <c r="Z23" s="627">
        <v>0.3</v>
      </c>
      <c r="AA23" s="627"/>
      <c r="AB23" s="627"/>
      <c r="AC23" s="627"/>
      <c r="AD23" s="628" t="s">
        <v>239</v>
      </c>
      <c r="AE23" s="628"/>
      <c r="AF23" s="628"/>
      <c r="AG23" s="628"/>
      <c r="AH23" s="628"/>
      <c r="AI23" s="628"/>
      <c r="AJ23" s="628"/>
      <c r="AK23" s="628"/>
      <c r="AL23" s="629" t="s">
        <v>233</v>
      </c>
      <c r="AM23" s="630"/>
      <c r="AN23" s="630"/>
      <c r="AO23" s="631"/>
      <c r="AP23" s="621" t="s">
        <v>283</v>
      </c>
      <c r="AQ23" s="640"/>
      <c r="AR23" s="640"/>
      <c r="AS23" s="640"/>
      <c r="AT23" s="640"/>
      <c r="AU23" s="640"/>
      <c r="AV23" s="640"/>
      <c r="AW23" s="640"/>
      <c r="AX23" s="640"/>
      <c r="AY23" s="640"/>
      <c r="AZ23" s="640"/>
      <c r="BA23" s="640"/>
      <c r="BB23" s="640"/>
      <c r="BC23" s="640"/>
      <c r="BD23" s="640"/>
      <c r="BE23" s="640"/>
      <c r="BF23" s="641"/>
      <c r="BG23" s="624">
        <v>17764185</v>
      </c>
      <c r="BH23" s="625"/>
      <c r="BI23" s="625"/>
      <c r="BJ23" s="625"/>
      <c r="BK23" s="625"/>
      <c r="BL23" s="625"/>
      <c r="BM23" s="625"/>
      <c r="BN23" s="626"/>
      <c r="BO23" s="627">
        <v>7.3</v>
      </c>
      <c r="BP23" s="627"/>
      <c r="BQ23" s="627"/>
      <c r="BR23" s="627"/>
      <c r="BS23" s="628" t="s">
        <v>233</v>
      </c>
      <c r="BT23" s="628"/>
      <c r="BU23" s="628"/>
      <c r="BV23" s="628"/>
      <c r="BW23" s="628"/>
      <c r="BX23" s="628"/>
      <c r="BY23" s="628"/>
      <c r="BZ23" s="628"/>
      <c r="CA23" s="628"/>
      <c r="CB23" s="632"/>
      <c r="CD23" s="606" t="s">
        <v>221</v>
      </c>
      <c r="CE23" s="607"/>
      <c r="CF23" s="607"/>
      <c r="CG23" s="607"/>
      <c r="CH23" s="607"/>
      <c r="CI23" s="607"/>
      <c r="CJ23" s="607"/>
      <c r="CK23" s="607"/>
      <c r="CL23" s="607"/>
      <c r="CM23" s="607"/>
      <c r="CN23" s="607"/>
      <c r="CO23" s="607"/>
      <c r="CP23" s="607"/>
      <c r="CQ23" s="608"/>
      <c r="CR23" s="606" t="s">
        <v>284</v>
      </c>
      <c r="CS23" s="607"/>
      <c r="CT23" s="607"/>
      <c r="CU23" s="607"/>
      <c r="CV23" s="607"/>
      <c r="CW23" s="607"/>
      <c r="CX23" s="607"/>
      <c r="CY23" s="608"/>
      <c r="CZ23" s="606" t="s">
        <v>285</v>
      </c>
      <c r="DA23" s="607"/>
      <c r="DB23" s="607"/>
      <c r="DC23" s="608"/>
      <c r="DD23" s="606" t="s">
        <v>286</v>
      </c>
      <c r="DE23" s="607"/>
      <c r="DF23" s="607"/>
      <c r="DG23" s="607"/>
      <c r="DH23" s="607"/>
      <c r="DI23" s="607"/>
      <c r="DJ23" s="607"/>
      <c r="DK23" s="608"/>
      <c r="DL23" s="651" t="s">
        <v>287</v>
      </c>
      <c r="DM23" s="652"/>
      <c r="DN23" s="652"/>
      <c r="DO23" s="652"/>
      <c r="DP23" s="652"/>
      <c r="DQ23" s="652"/>
      <c r="DR23" s="652"/>
      <c r="DS23" s="652"/>
      <c r="DT23" s="652"/>
      <c r="DU23" s="652"/>
      <c r="DV23" s="653"/>
      <c r="DW23" s="606" t="s">
        <v>288</v>
      </c>
      <c r="DX23" s="607"/>
      <c r="DY23" s="607"/>
      <c r="DZ23" s="607"/>
      <c r="EA23" s="607"/>
      <c r="EB23" s="607"/>
      <c r="EC23" s="608"/>
    </row>
    <row r="24" spans="2:133" ht="11.25" customHeight="1">
      <c r="B24" s="621" t="s">
        <v>289</v>
      </c>
      <c r="C24" s="622"/>
      <c r="D24" s="622"/>
      <c r="E24" s="622"/>
      <c r="F24" s="622"/>
      <c r="G24" s="622"/>
      <c r="H24" s="622"/>
      <c r="I24" s="622"/>
      <c r="J24" s="622"/>
      <c r="K24" s="622"/>
      <c r="L24" s="622"/>
      <c r="M24" s="622"/>
      <c r="N24" s="622"/>
      <c r="O24" s="622"/>
      <c r="P24" s="622"/>
      <c r="Q24" s="623"/>
      <c r="R24" s="624">
        <v>46</v>
      </c>
      <c r="S24" s="625"/>
      <c r="T24" s="625"/>
      <c r="U24" s="625"/>
      <c r="V24" s="625"/>
      <c r="W24" s="625"/>
      <c r="X24" s="625"/>
      <c r="Y24" s="626"/>
      <c r="Z24" s="627">
        <v>0</v>
      </c>
      <c r="AA24" s="627"/>
      <c r="AB24" s="627"/>
      <c r="AC24" s="627"/>
      <c r="AD24" s="628" t="s">
        <v>239</v>
      </c>
      <c r="AE24" s="628"/>
      <c r="AF24" s="628"/>
      <c r="AG24" s="628"/>
      <c r="AH24" s="628"/>
      <c r="AI24" s="628"/>
      <c r="AJ24" s="628"/>
      <c r="AK24" s="628"/>
      <c r="AL24" s="629" t="s">
        <v>239</v>
      </c>
      <c r="AM24" s="630"/>
      <c r="AN24" s="630"/>
      <c r="AO24" s="631"/>
      <c r="AP24" s="621" t="s">
        <v>290</v>
      </c>
      <c r="AQ24" s="640"/>
      <c r="AR24" s="640"/>
      <c r="AS24" s="640"/>
      <c r="AT24" s="640"/>
      <c r="AU24" s="640"/>
      <c r="AV24" s="640"/>
      <c r="AW24" s="640"/>
      <c r="AX24" s="640"/>
      <c r="AY24" s="640"/>
      <c r="AZ24" s="640"/>
      <c r="BA24" s="640"/>
      <c r="BB24" s="640"/>
      <c r="BC24" s="640"/>
      <c r="BD24" s="640"/>
      <c r="BE24" s="640"/>
      <c r="BF24" s="641"/>
      <c r="BG24" s="624" t="s">
        <v>239</v>
      </c>
      <c r="BH24" s="625"/>
      <c r="BI24" s="625"/>
      <c r="BJ24" s="625"/>
      <c r="BK24" s="625"/>
      <c r="BL24" s="625"/>
      <c r="BM24" s="625"/>
      <c r="BN24" s="626"/>
      <c r="BO24" s="627" t="s">
        <v>239</v>
      </c>
      <c r="BP24" s="627"/>
      <c r="BQ24" s="627"/>
      <c r="BR24" s="627"/>
      <c r="BS24" s="628" t="s">
        <v>239</v>
      </c>
      <c r="BT24" s="628"/>
      <c r="BU24" s="628"/>
      <c r="BV24" s="628"/>
      <c r="BW24" s="628"/>
      <c r="BX24" s="628"/>
      <c r="BY24" s="628"/>
      <c r="BZ24" s="628"/>
      <c r="CA24" s="628"/>
      <c r="CB24" s="632"/>
      <c r="CD24" s="610" t="s">
        <v>291</v>
      </c>
      <c r="CE24" s="611"/>
      <c r="CF24" s="611"/>
      <c r="CG24" s="611"/>
      <c r="CH24" s="611"/>
      <c r="CI24" s="611"/>
      <c r="CJ24" s="611"/>
      <c r="CK24" s="611"/>
      <c r="CL24" s="611"/>
      <c r="CM24" s="611"/>
      <c r="CN24" s="611"/>
      <c r="CO24" s="611"/>
      <c r="CP24" s="611"/>
      <c r="CQ24" s="612"/>
      <c r="CR24" s="613">
        <v>392256561</v>
      </c>
      <c r="CS24" s="614"/>
      <c r="CT24" s="614"/>
      <c r="CU24" s="614"/>
      <c r="CV24" s="614"/>
      <c r="CW24" s="614"/>
      <c r="CX24" s="614"/>
      <c r="CY24" s="615"/>
      <c r="CZ24" s="618">
        <v>55.6</v>
      </c>
      <c r="DA24" s="619"/>
      <c r="DB24" s="619"/>
      <c r="DC24" s="635"/>
      <c r="DD24" s="659">
        <v>232044615</v>
      </c>
      <c r="DE24" s="614"/>
      <c r="DF24" s="614"/>
      <c r="DG24" s="614"/>
      <c r="DH24" s="614"/>
      <c r="DI24" s="614"/>
      <c r="DJ24" s="614"/>
      <c r="DK24" s="615"/>
      <c r="DL24" s="659">
        <v>227869083</v>
      </c>
      <c r="DM24" s="614"/>
      <c r="DN24" s="614"/>
      <c r="DO24" s="614"/>
      <c r="DP24" s="614"/>
      <c r="DQ24" s="614"/>
      <c r="DR24" s="614"/>
      <c r="DS24" s="614"/>
      <c r="DT24" s="614"/>
      <c r="DU24" s="614"/>
      <c r="DV24" s="615"/>
      <c r="DW24" s="618">
        <v>64.8</v>
      </c>
      <c r="DX24" s="619"/>
      <c r="DY24" s="619"/>
      <c r="DZ24" s="619"/>
      <c r="EA24" s="619"/>
      <c r="EB24" s="619"/>
      <c r="EC24" s="620"/>
    </row>
    <row r="25" spans="2:133" ht="11.25" customHeight="1">
      <c r="B25" s="621" t="s">
        <v>292</v>
      </c>
      <c r="C25" s="622"/>
      <c r="D25" s="622"/>
      <c r="E25" s="622"/>
      <c r="F25" s="622"/>
      <c r="G25" s="622"/>
      <c r="H25" s="622"/>
      <c r="I25" s="622"/>
      <c r="J25" s="622"/>
      <c r="K25" s="622"/>
      <c r="L25" s="622"/>
      <c r="M25" s="622"/>
      <c r="N25" s="622"/>
      <c r="O25" s="622"/>
      <c r="P25" s="622"/>
      <c r="Q25" s="623"/>
      <c r="R25" s="624">
        <v>347693926</v>
      </c>
      <c r="S25" s="625"/>
      <c r="T25" s="625"/>
      <c r="U25" s="625"/>
      <c r="V25" s="625"/>
      <c r="W25" s="625"/>
      <c r="X25" s="625"/>
      <c r="Y25" s="626"/>
      <c r="Z25" s="627">
        <v>49</v>
      </c>
      <c r="AA25" s="627"/>
      <c r="AB25" s="627"/>
      <c r="AC25" s="627"/>
      <c r="AD25" s="628">
        <v>327522817</v>
      </c>
      <c r="AE25" s="628"/>
      <c r="AF25" s="628"/>
      <c r="AG25" s="628"/>
      <c r="AH25" s="628"/>
      <c r="AI25" s="628"/>
      <c r="AJ25" s="628"/>
      <c r="AK25" s="628"/>
      <c r="AL25" s="629">
        <v>99.5</v>
      </c>
      <c r="AM25" s="630"/>
      <c r="AN25" s="630"/>
      <c r="AO25" s="631"/>
      <c r="AP25" s="621" t="s">
        <v>293</v>
      </c>
      <c r="AQ25" s="640"/>
      <c r="AR25" s="640"/>
      <c r="AS25" s="640"/>
      <c r="AT25" s="640"/>
      <c r="AU25" s="640"/>
      <c r="AV25" s="640"/>
      <c r="AW25" s="640"/>
      <c r="AX25" s="640"/>
      <c r="AY25" s="640"/>
      <c r="AZ25" s="640"/>
      <c r="BA25" s="640"/>
      <c r="BB25" s="640"/>
      <c r="BC25" s="640"/>
      <c r="BD25" s="640"/>
      <c r="BE25" s="640"/>
      <c r="BF25" s="641"/>
      <c r="BG25" s="624" t="s">
        <v>233</v>
      </c>
      <c r="BH25" s="625"/>
      <c r="BI25" s="625"/>
      <c r="BJ25" s="625"/>
      <c r="BK25" s="625"/>
      <c r="BL25" s="625"/>
      <c r="BM25" s="625"/>
      <c r="BN25" s="626"/>
      <c r="BO25" s="627" t="s">
        <v>239</v>
      </c>
      <c r="BP25" s="627"/>
      <c r="BQ25" s="627"/>
      <c r="BR25" s="627"/>
      <c r="BS25" s="628" t="s">
        <v>239</v>
      </c>
      <c r="BT25" s="628"/>
      <c r="BU25" s="628"/>
      <c r="BV25" s="628"/>
      <c r="BW25" s="628"/>
      <c r="BX25" s="628"/>
      <c r="BY25" s="628"/>
      <c r="BZ25" s="628"/>
      <c r="CA25" s="628"/>
      <c r="CB25" s="632"/>
      <c r="CD25" s="621" t="s">
        <v>294</v>
      </c>
      <c r="CE25" s="622"/>
      <c r="CF25" s="622"/>
      <c r="CG25" s="622"/>
      <c r="CH25" s="622"/>
      <c r="CI25" s="622"/>
      <c r="CJ25" s="622"/>
      <c r="CK25" s="622"/>
      <c r="CL25" s="622"/>
      <c r="CM25" s="622"/>
      <c r="CN25" s="622"/>
      <c r="CO25" s="622"/>
      <c r="CP25" s="622"/>
      <c r="CQ25" s="623"/>
      <c r="CR25" s="624">
        <v>140082940</v>
      </c>
      <c r="CS25" s="656"/>
      <c r="CT25" s="656"/>
      <c r="CU25" s="656"/>
      <c r="CV25" s="656"/>
      <c r="CW25" s="656"/>
      <c r="CX25" s="656"/>
      <c r="CY25" s="657"/>
      <c r="CZ25" s="629">
        <v>19.899999999999999</v>
      </c>
      <c r="DA25" s="654"/>
      <c r="DB25" s="654"/>
      <c r="DC25" s="658"/>
      <c r="DD25" s="633">
        <v>118363664</v>
      </c>
      <c r="DE25" s="656"/>
      <c r="DF25" s="656"/>
      <c r="DG25" s="656"/>
      <c r="DH25" s="656"/>
      <c r="DI25" s="656"/>
      <c r="DJ25" s="656"/>
      <c r="DK25" s="657"/>
      <c r="DL25" s="633">
        <v>114672771</v>
      </c>
      <c r="DM25" s="656"/>
      <c r="DN25" s="656"/>
      <c r="DO25" s="656"/>
      <c r="DP25" s="656"/>
      <c r="DQ25" s="656"/>
      <c r="DR25" s="656"/>
      <c r="DS25" s="656"/>
      <c r="DT25" s="656"/>
      <c r="DU25" s="656"/>
      <c r="DV25" s="657"/>
      <c r="DW25" s="629">
        <v>32.6</v>
      </c>
      <c r="DX25" s="654"/>
      <c r="DY25" s="654"/>
      <c r="DZ25" s="654"/>
      <c r="EA25" s="654"/>
      <c r="EB25" s="654"/>
      <c r="EC25" s="655"/>
    </row>
    <row r="26" spans="2:133" ht="11.25" customHeight="1">
      <c r="B26" s="621" t="s">
        <v>295</v>
      </c>
      <c r="C26" s="622"/>
      <c r="D26" s="622"/>
      <c r="E26" s="622"/>
      <c r="F26" s="622"/>
      <c r="G26" s="622"/>
      <c r="H26" s="622"/>
      <c r="I26" s="622"/>
      <c r="J26" s="622"/>
      <c r="K26" s="622"/>
      <c r="L26" s="622"/>
      <c r="M26" s="622"/>
      <c r="N26" s="622"/>
      <c r="O26" s="622"/>
      <c r="P26" s="622"/>
      <c r="Q26" s="623"/>
      <c r="R26" s="624">
        <v>256770</v>
      </c>
      <c r="S26" s="625"/>
      <c r="T26" s="625"/>
      <c r="U26" s="625"/>
      <c r="V26" s="625"/>
      <c r="W26" s="625"/>
      <c r="X26" s="625"/>
      <c r="Y26" s="626"/>
      <c r="Z26" s="627">
        <v>0</v>
      </c>
      <c r="AA26" s="627"/>
      <c r="AB26" s="627"/>
      <c r="AC26" s="627"/>
      <c r="AD26" s="628">
        <v>256770</v>
      </c>
      <c r="AE26" s="628"/>
      <c r="AF26" s="628"/>
      <c r="AG26" s="628"/>
      <c r="AH26" s="628"/>
      <c r="AI26" s="628"/>
      <c r="AJ26" s="628"/>
      <c r="AK26" s="628"/>
      <c r="AL26" s="629">
        <v>0.1</v>
      </c>
      <c r="AM26" s="630"/>
      <c r="AN26" s="630"/>
      <c r="AO26" s="631"/>
      <c r="AP26" s="621" t="s">
        <v>296</v>
      </c>
      <c r="AQ26" s="640"/>
      <c r="AR26" s="640"/>
      <c r="AS26" s="640"/>
      <c r="AT26" s="640"/>
      <c r="AU26" s="640"/>
      <c r="AV26" s="640"/>
      <c r="AW26" s="640"/>
      <c r="AX26" s="640"/>
      <c r="AY26" s="640"/>
      <c r="AZ26" s="640"/>
      <c r="BA26" s="640"/>
      <c r="BB26" s="640"/>
      <c r="BC26" s="640"/>
      <c r="BD26" s="640"/>
      <c r="BE26" s="640"/>
      <c r="BF26" s="641"/>
      <c r="BG26" s="624" t="s">
        <v>239</v>
      </c>
      <c r="BH26" s="625"/>
      <c r="BI26" s="625"/>
      <c r="BJ26" s="625"/>
      <c r="BK26" s="625"/>
      <c r="BL26" s="625"/>
      <c r="BM26" s="625"/>
      <c r="BN26" s="626"/>
      <c r="BO26" s="627" t="s">
        <v>239</v>
      </c>
      <c r="BP26" s="627"/>
      <c r="BQ26" s="627"/>
      <c r="BR26" s="627"/>
      <c r="BS26" s="628" t="s">
        <v>233</v>
      </c>
      <c r="BT26" s="628"/>
      <c r="BU26" s="628"/>
      <c r="BV26" s="628"/>
      <c r="BW26" s="628"/>
      <c r="BX26" s="628"/>
      <c r="BY26" s="628"/>
      <c r="BZ26" s="628"/>
      <c r="CA26" s="628"/>
      <c r="CB26" s="632"/>
      <c r="CD26" s="621" t="s">
        <v>297</v>
      </c>
      <c r="CE26" s="622"/>
      <c r="CF26" s="622"/>
      <c r="CG26" s="622"/>
      <c r="CH26" s="622"/>
      <c r="CI26" s="622"/>
      <c r="CJ26" s="622"/>
      <c r="CK26" s="622"/>
      <c r="CL26" s="622"/>
      <c r="CM26" s="622"/>
      <c r="CN26" s="622"/>
      <c r="CO26" s="622"/>
      <c r="CP26" s="622"/>
      <c r="CQ26" s="623"/>
      <c r="CR26" s="624">
        <v>95991258</v>
      </c>
      <c r="CS26" s="625"/>
      <c r="CT26" s="625"/>
      <c r="CU26" s="625"/>
      <c r="CV26" s="625"/>
      <c r="CW26" s="625"/>
      <c r="CX26" s="625"/>
      <c r="CY26" s="626"/>
      <c r="CZ26" s="629">
        <v>13.6</v>
      </c>
      <c r="DA26" s="654"/>
      <c r="DB26" s="654"/>
      <c r="DC26" s="658"/>
      <c r="DD26" s="633">
        <v>76499509</v>
      </c>
      <c r="DE26" s="625"/>
      <c r="DF26" s="625"/>
      <c r="DG26" s="625"/>
      <c r="DH26" s="625"/>
      <c r="DI26" s="625"/>
      <c r="DJ26" s="625"/>
      <c r="DK26" s="626"/>
      <c r="DL26" s="633" t="s">
        <v>233</v>
      </c>
      <c r="DM26" s="625"/>
      <c r="DN26" s="625"/>
      <c r="DO26" s="625"/>
      <c r="DP26" s="625"/>
      <c r="DQ26" s="625"/>
      <c r="DR26" s="625"/>
      <c r="DS26" s="625"/>
      <c r="DT26" s="625"/>
      <c r="DU26" s="625"/>
      <c r="DV26" s="626"/>
      <c r="DW26" s="629" t="s">
        <v>233</v>
      </c>
      <c r="DX26" s="654"/>
      <c r="DY26" s="654"/>
      <c r="DZ26" s="654"/>
      <c r="EA26" s="654"/>
      <c r="EB26" s="654"/>
      <c r="EC26" s="655"/>
    </row>
    <row r="27" spans="2:133" ht="11.25" customHeight="1">
      <c r="B27" s="621" t="s">
        <v>298</v>
      </c>
      <c r="C27" s="622"/>
      <c r="D27" s="622"/>
      <c r="E27" s="622"/>
      <c r="F27" s="622"/>
      <c r="G27" s="622"/>
      <c r="H27" s="622"/>
      <c r="I27" s="622"/>
      <c r="J27" s="622"/>
      <c r="K27" s="622"/>
      <c r="L27" s="622"/>
      <c r="M27" s="622"/>
      <c r="N27" s="622"/>
      <c r="O27" s="622"/>
      <c r="P27" s="622"/>
      <c r="Q27" s="623"/>
      <c r="R27" s="624">
        <v>7754165</v>
      </c>
      <c r="S27" s="625"/>
      <c r="T27" s="625"/>
      <c r="U27" s="625"/>
      <c r="V27" s="625"/>
      <c r="W27" s="625"/>
      <c r="X27" s="625"/>
      <c r="Y27" s="626"/>
      <c r="Z27" s="627">
        <v>1.1000000000000001</v>
      </c>
      <c r="AA27" s="627"/>
      <c r="AB27" s="627"/>
      <c r="AC27" s="627"/>
      <c r="AD27" s="628" t="s">
        <v>233</v>
      </c>
      <c r="AE27" s="628"/>
      <c r="AF27" s="628"/>
      <c r="AG27" s="628"/>
      <c r="AH27" s="628"/>
      <c r="AI27" s="628"/>
      <c r="AJ27" s="628"/>
      <c r="AK27" s="628"/>
      <c r="AL27" s="629" t="s">
        <v>233</v>
      </c>
      <c r="AM27" s="630"/>
      <c r="AN27" s="630"/>
      <c r="AO27" s="631"/>
      <c r="AP27" s="621" t="s">
        <v>299</v>
      </c>
      <c r="AQ27" s="622"/>
      <c r="AR27" s="622"/>
      <c r="AS27" s="622"/>
      <c r="AT27" s="622"/>
      <c r="AU27" s="622"/>
      <c r="AV27" s="622"/>
      <c r="AW27" s="622"/>
      <c r="AX27" s="622"/>
      <c r="AY27" s="622"/>
      <c r="AZ27" s="622"/>
      <c r="BA27" s="622"/>
      <c r="BB27" s="622"/>
      <c r="BC27" s="622"/>
      <c r="BD27" s="622"/>
      <c r="BE27" s="622"/>
      <c r="BF27" s="623"/>
      <c r="BG27" s="624">
        <v>242137534</v>
      </c>
      <c r="BH27" s="625"/>
      <c r="BI27" s="625"/>
      <c r="BJ27" s="625"/>
      <c r="BK27" s="625"/>
      <c r="BL27" s="625"/>
      <c r="BM27" s="625"/>
      <c r="BN27" s="626"/>
      <c r="BO27" s="627">
        <v>100</v>
      </c>
      <c r="BP27" s="627"/>
      <c r="BQ27" s="627"/>
      <c r="BR27" s="627"/>
      <c r="BS27" s="628">
        <v>3560916</v>
      </c>
      <c r="BT27" s="628"/>
      <c r="BU27" s="628"/>
      <c r="BV27" s="628"/>
      <c r="BW27" s="628"/>
      <c r="BX27" s="628"/>
      <c r="BY27" s="628"/>
      <c r="BZ27" s="628"/>
      <c r="CA27" s="628"/>
      <c r="CB27" s="632"/>
      <c r="CD27" s="621" t="s">
        <v>300</v>
      </c>
      <c r="CE27" s="622"/>
      <c r="CF27" s="622"/>
      <c r="CG27" s="622"/>
      <c r="CH27" s="622"/>
      <c r="CI27" s="622"/>
      <c r="CJ27" s="622"/>
      <c r="CK27" s="622"/>
      <c r="CL27" s="622"/>
      <c r="CM27" s="622"/>
      <c r="CN27" s="622"/>
      <c r="CO27" s="622"/>
      <c r="CP27" s="622"/>
      <c r="CQ27" s="623"/>
      <c r="CR27" s="624">
        <v>181465231</v>
      </c>
      <c r="CS27" s="656"/>
      <c r="CT27" s="656"/>
      <c r="CU27" s="656"/>
      <c r="CV27" s="656"/>
      <c r="CW27" s="656"/>
      <c r="CX27" s="656"/>
      <c r="CY27" s="657"/>
      <c r="CZ27" s="629">
        <v>25.7</v>
      </c>
      <c r="DA27" s="654"/>
      <c r="DB27" s="654"/>
      <c r="DC27" s="658"/>
      <c r="DD27" s="633">
        <v>49534582</v>
      </c>
      <c r="DE27" s="656"/>
      <c r="DF27" s="656"/>
      <c r="DG27" s="656"/>
      <c r="DH27" s="656"/>
      <c r="DI27" s="656"/>
      <c r="DJ27" s="656"/>
      <c r="DK27" s="657"/>
      <c r="DL27" s="633">
        <v>49529769</v>
      </c>
      <c r="DM27" s="656"/>
      <c r="DN27" s="656"/>
      <c r="DO27" s="656"/>
      <c r="DP27" s="656"/>
      <c r="DQ27" s="656"/>
      <c r="DR27" s="656"/>
      <c r="DS27" s="656"/>
      <c r="DT27" s="656"/>
      <c r="DU27" s="656"/>
      <c r="DV27" s="657"/>
      <c r="DW27" s="629">
        <v>14.1</v>
      </c>
      <c r="DX27" s="654"/>
      <c r="DY27" s="654"/>
      <c r="DZ27" s="654"/>
      <c r="EA27" s="654"/>
      <c r="EB27" s="654"/>
      <c r="EC27" s="655"/>
    </row>
    <row r="28" spans="2:133" ht="11.25" customHeight="1">
      <c r="B28" s="621" t="s">
        <v>301</v>
      </c>
      <c r="C28" s="622"/>
      <c r="D28" s="622"/>
      <c r="E28" s="622"/>
      <c r="F28" s="622"/>
      <c r="G28" s="622"/>
      <c r="H28" s="622"/>
      <c r="I28" s="622"/>
      <c r="J28" s="622"/>
      <c r="K28" s="622"/>
      <c r="L28" s="622"/>
      <c r="M28" s="622"/>
      <c r="N28" s="622"/>
      <c r="O28" s="622"/>
      <c r="P28" s="622"/>
      <c r="Q28" s="623"/>
      <c r="R28" s="624">
        <v>7279362</v>
      </c>
      <c r="S28" s="625"/>
      <c r="T28" s="625"/>
      <c r="U28" s="625"/>
      <c r="V28" s="625"/>
      <c r="W28" s="625"/>
      <c r="X28" s="625"/>
      <c r="Y28" s="626"/>
      <c r="Z28" s="627">
        <v>1</v>
      </c>
      <c r="AA28" s="627"/>
      <c r="AB28" s="627"/>
      <c r="AC28" s="627"/>
      <c r="AD28" s="628">
        <v>1147868</v>
      </c>
      <c r="AE28" s="628"/>
      <c r="AF28" s="628"/>
      <c r="AG28" s="628"/>
      <c r="AH28" s="628"/>
      <c r="AI28" s="628"/>
      <c r="AJ28" s="628"/>
      <c r="AK28" s="628"/>
      <c r="AL28" s="629">
        <v>0.3</v>
      </c>
      <c r="AM28" s="630"/>
      <c r="AN28" s="630"/>
      <c r="AO28" s="631"/>
      <c r="AP28" s="621"/>
      <c r="AQ28" s="622"/>
      <c r="AR28" s="622"/>
      <c r="AS28" s="622"/>
      <c r="AT28" s="622"/>
      <c r="AU28" s="622"/>
      <c r="AV28" s="622"/>
      <c r="AW28" s="622"/>
      <c r="AX28" s="622"/>
      <c r="AY28" s="622"/>
      <c r="AZ28" s="622"/>
      <c r="BA28" s="622"/>
      <c r="BB28" s="622"/>
      <c r="BC28" s="622"/>
      <c r="BD28" s="622"/>
      <c r="BE28" s="622"/>
      <c r="BF28" s="623"/>
      <c r="BG28" s="624"/>
      <c r="BH28" s="625"/>
      <c r="BI28" s="625"/>
      <c r="BJ28" s="625"/>
      <c r="BK28" s="625"/>
      <c r="BL28" s="625"/>
      <c r="BM28" s="625"/>
      <c r="BN28" s="626"/>
      <c r="BO28" s="627"/>
      <c r="BP28" s="627"/>
      <c r="BQ28" s="627"/>
      <c r="BR28" s="627"/>
      <c r="BS28" s="633"/>
      <c r="BT28" s="625"/>
      <c r="BU28" s="625"/>
      <c r="BV28" s="625"/>
      <c r="BW28" s="625"/>
      <c r="BX28" s="625"/>
      <c r="BY28" s="625"/>
      <c r="BZ28" s="625"/>
      <c r="CA28" s="625"/>
      <c r="CB28" s="634"/>
      <c r="CD28" s="621" t="s">
        <v>302</v>
      </c>
      <c r="CE28" s="622"/>
      <c r="CF28" s="622"/>
      <c r="CG28" s="622"/>
      <c r="CH28" s="622"/>
      <c r="CI28" s="622"/>
      <c r="CJ28" s="622"/>
      <c r="CK28" s="622"/>
      <c r="CL28" s="622"/>
      <c r="CM28" s="622"/>
      <c r="CN28" s="622"/>
      <c r="CO28" s="622"/>
      <c r="CP28" s="622"/>
      <c r="CQ28" s="623"/>
      <c r="CR28" s="624">
        <v>70708390</v>
      </c>
      <c r="CS28" s="625"/>
      <c r="CT28" s="625"/>
      <c r="CU28" s="625"/>
      <c r="CV28" s="625"/>
      <c r="CW28" s="625"/>
      <c r="CX28" s="625"/>
      <c r="CY28" s="626"/>
      <c r="CZ28" s="629">
        <v>10</v>
      </c>
      <c r="DA28" s="654"/>
      <c r="DB28" s="654"/>
      <c r="DC28" s="658"/>
      <c r="DD28" s="633">
        <v>64146369</v>
      </c>
      <c r="DE28" s="625"/>
      <c r="DF28" s="625"/>
      <c r="DG28" s="625"/>
      <c r="DH28" s="625"/>
      <c r="DI28" s="625"/>
      <c r="DJ28" s="625"/>
      <c r="DK28" s="626"/>
      <c r="DL28" s="633">
        <v>63666543</v>
      </c>
      <c r="DM28" s="625"/>
      <c r="DN28" s="625"/>
      <c r="DO28" s="625"/>
      <c r="DP28" s="625"/>
      <c r="DQ28" s="625"/>
      <c r="DR28" s="625"/>
      <c r="DS28" s="625"/>
      <c r="DT28" s="625"/>
      <c r="DU28" s="625"/>
      <c r="DV28" s="626"/>
      <c r="DW28" s="629">
        <v>18.100000000000001</v>
      </c>
      <c r="DX28" s="654"/>
      <c r="DY28" s="654"/>
      <c r="DZ28" s="654"/>
      <c r="EA28" s="654"/>
      <c r="EB28" s="654"/>
      <c r="EC28" s="655"/>
    </row>
    <row r="29" spans="2:133" ht="11.25" customHeight="1">
      <c r="B29" s="621" t="s">
        <v>303</v>
      </c>
      <c r="C29" s="622"/>
      <c r="D29" s="622"/>
      <c r="E29" s="622"/>
      <c r="F29" s="622"/>
      <c r="G29" s="622"/>
      <c r="H29" s="622"/>
      <c r="I29" s="622"/>
      <c r="J29" s="622"/>
      <c r="K29" s="622"/>
      <c r="L29" s="622"/>
      <c r="M29" s="622"/>
      <c r="N29" s="622"/>
      <c r="O29" s="622"/>
      <c r="P29" s="622"/>
      <c r="Q29" s="623"/>
      <c r="R29" s="624">
        <v>3266357</v>
      </c>
      <c r="S29" s="625"/>
      <c r="T29" s="625"/>
      <c r="U29" s="625"/>
      <c r="V29" s="625"/>
      <c r="W29" s="625"/>
      <c r="X29" s="625"/>
      <c r="Y29" s="626"/>
      <c r="Z29" s="627">
        <v>0.5</v>
      </c>
      <c r="AA29" s="627"/>
      <c r="AB29" s="627"/>
      <c r="AC29" s="627"/>
      <c r="AD29" s="628">
        <v>3438</v>
      </c>
      <c r="AE29" s="628"/>
      <c r="AF29" s="628"/>
      <c r="AG29" s="628"/>
      <c r="AH29" s="628"/>
      <c r="AI29" s="628"/>
      <c r="AJ29" s="628"/>
      <c r="AK29" s="628"/>
      <c r="AL29" s="629">
        <v>0</v>
      </c>
      <c r="AM29" s="630"/>
      <c r="AN29" s="630"/>
      <c r="AO29" s="631"/>
      <c r="AP29" s="645"/>
      <c r="AQ29" s="646"/>
      <c r="AR29" s="646"/>
      <c r="AS29" s="646"/>
      <c r="AT29" s="646"/>
      <c r="AU29" s="646"/>
      <c r="AV29" s="646"/>
      <c r="AW29" s="646"/>
      <c r="AX29" s="646"/>
      <c r="AY29" s="646"/>
      <c r="AZ29" s="646"/>
      <c r="BA29" s="646"/>
      <c r="BB29" s="646"/>
      <c r="BC29" s="646"/>
      <c r="BD29" s="646"/>
      <c r="BE29" s="646"/>
      <c r="BF29" s="647"/>
      <c r="BG29" s="624"/>
      <c r="BH29" s="625"/>
      <c r="BI29" s="625"/>
      <c r="BJ29" s="625"/>
      <c r="BK29" s="625"/>
      <c r="BL29" s="625"/>
      <c r="BM29" s="625"/>
      <c r="BN29" s="626"/>
      <c r="BO29" s="627"/>
      <c r="BP29" s="627"/>
      <c r="BQ29" s="627"/>
      <c r="BR29" s="627"/>
      <c r="BS29" s="628"/>
      <c r="BT29" s="628"/>
      <c r="BU29" s="628"/>
      <c r="BV29" s="628"/>
      <c r="BW29" s="628"/>
      <c r="BX29" s="628"/>
      <c r="BY29" s="628"/>
      <c r="BZ29" s="628"/>
      <c r="CA29" s="628"/>
      <c r="CB29" s="632"/>
      <c r="CD29" s="660" t="s">
        <v>304</v>
      </c>
      <c r="CE29" s="661"/>
      <c r="CF29" s="621" t="s">
        <v>72</v>
      </c>
      <c r="CG29" s="622"/>
      <c r="CH29" s="622"/>
      <c r="CI29" s="622"/>
      <c r="CJ29" s="622"/>
      <c r="CK29" s="622"/>
      <c r="CL29" s="622"/>
      <c r="CM29" s="622"/>
      <c r="CN29" s="622"/>
      <c r="CO29" s="622"/>
      <c r="CP29" s="622"/>
      <c r="CQ29" s="623"/>
      <c r="CR29" s="624">
        <v>70706560</v>
      </c>
      <c r="CS29" s="656"/>
      <c r="CT29" s="656"/>
      <c r="CU29" s="656"/>
      <c r="CV29" s="656"/>
      <c r="CW29" s="656"/>
      <c r="CX29" s="656"/>
      <c r="CY29" s="657"/>
      <c r="CZ29" s="629">
        <v>10</v>
      </c>
      <c r="DA29" s="654"/>
      <c r="DB29" s="654"/>
      <c r="DC29" s="658"/>
      <c r="DD29" s="633">
        <v>64144539</v>
      </c>
      <c r="DE29" s="656"/>
      <c r="DF29" s="656"/>
      <c r="DG29" s="656"/>
      <c r="DH29" s="656"/>
      <c r="DI29" s="656"/>
      <c r="DJ29" s="656"/>
      <c r="DK29" s="657"/>
      <c r="DL29" s="633">
        <v>63664713</v>
      </c>
      <c r="DM29" s="656"/>
      <c r="DN29" s="656"/>
      <c r="DO29" s="656"/>
      <c r="DP29" s="656"/>
      <c r="DQ29" s="656"/>
      <c r="DR29" s="656"/>
      <c r="DS29" s="656"/>
      <c r="DT29" s="656"/>
      <c r="DU29" s="656"/>
      <c r="DV29" s="657"/>
      <c r="DW29" s="629">
        <v>18.100000000000001</v>
      </c>
      <c r="DX29" s="654"/>
      <c r="DY29" s="654"/>
      <c r="DZ29" s="654"/>
      <c r="EA29" s="654"/>
      <c r="EB29" s="654"/>
      <c r="EC29" s="655"/>
    </row>
    <row r="30" spans="2:133" ht="11.25" customHeight="1">
      <c r="B30" s="621" t="s">
        <v>305</v>
      </c>
      <c r="C30" s="622"/>
      <c r="D30" s="622"/>
      <c r="E30" s="622"/>
      <c r="F30" s="622"/>
      <c r="G30" s="622"/>
      <c r="H30" s="622"/>
      <c r="I30" s="622"/>
      <c r="J30" s="622"/>
      <c r="K30" s="622"/>
      <c r="L30" s="622"/>
      <c r="M30" s="622"/>
      <c r="N30" s="622"/>
      <c r="O30" s="622"/>
      <c r="P30" s="622"/>
      <c r="Q30" s="623"/>
      <c r="R30" s="624">
        <v>171297051</v>
      </c>
      <c r="S30" s="625"/>
      <c r="T30" s="625"/>
      <c r="U30" s="625"/>
      <c r="V30" s="625"/>
      <c r="W30" s="625"/>
      <c r="X30" s="625"/>
      <c r="Y30" s="626"/>
      <c r="Z30" s="627">
        <v>24.1</v>
      </c>
      <c r="AA30" s="627"/>
      <c r="AB30" s="627"/>
      <c r="AC30" s="627"/>
      <c r="AD30" s="628" t="s">
        <v>239</v>
      </c>
      <c r="AE30" s="628"/>
      <c r="AF30" s="628"/>
      <c r="AG30" s="628"/>
      <c r="AH30" s="628"/>
      <c r="AI30" s="628"/>
      <c r="AJ30" s="628"/>
      <c r="AK30" s="628"/>
      <c r="AL30" s="629" t="s">
        <v>239</v>
      </c>
      <c r="AM30" s="630"/>
      <c r="AN30" s="630"/>
      <c r="AO30" s="631"/>
      <c r="AP30" s="606" t="s">
        <v>221</v>
      </c>
      <c r="AQ30" s="607"/>
      <c r="AR30" s="607"/>
      <c r="AS30" s="607"/>
      <c r="AT30" s="607"/>
      <c r="AU30" s="607"/>
      <c r="AV30" s="607"/>
      <c r="AW30" s="607"/>
      <c r="AX30" s="607"/>
      <c r="AY30" s="607"/>
      <c r="AZ30" s="607"/>
      <c r="BA30" s="607"/>
      <c r="BB30" s="607"/>
      <c r="BC30" s="607"/>
      <c r="BD30" s="607"/>
      <c r="BE30" s="607"/>
      <c r="BF30" s="608"/>
      <c r="BG30" s="606" t="s">
        <v>306</v>
      </c>
      <c r="BH30" s="666"/>
      <c r="BI30" s="666"/>
      <c r="BJ30" s="666"/>
      <c r="BK30" s="666"/>
      <c r="BL30" s="666"/>
      <c r="BM30" s="666"/>
      <c r="BN30" s="666"/>
      <c r="BO30" s="666"/>
      <c r="BP30" s="666"/>
      <c r="BQ30" s="667"/>
      <c r="BR30" s="606" t="s">
        <v>307</v>
      </c>
      <c r="BS30" s="666"/>
      <c r="BT30" s="666"/>
      <c r="BU30" s="666"/>
      <c r="BV30" s="666"/>
      <c r="BW30" s="666"/>
      <c r="BX30" s="666"/>
      <c r="BY30" s="666"/>
      <c r="BZ30" s="666"/>
      <c r="CA30" s="666"/>
      <c r="CB30" s="667"/>
      <c r="CD30" s="662"/>
      <c r="CE30" s="663"/>
      <c r="CF30" s="621" t="s">
        <v>308</v>
      </c>
      <c r="CG30" s="622"/>
      <c r="CH30" s="622"/>
      <c r="CI30" s="622"/>
      <c r="CJ30" s="622"/>
      <c r="CK30" s="622"/>
      <c r="CL30" s="622"/>
      <c r="CM30" s="622"/>
      <c r="CN30" s="622"/>
      <c r="CO30" s="622"/>
      <c r="CP30" s="622"/>
      <c r="CQ30" s="623"/>
      <c r="CR30" s="624">
        <v>66333648</v>
      </c>
      <c r="CS30" s="625"/>
      <c r="CT30" s="625"/>
      <c r="CU30" s="625"/>
      <c r="CV30" s="625"/>
      <c r="CW30" s="625"/>
      <c r="CX30" s="625"/>
      <c r="CY30" s="626"/>
      <c r="CZ30" s="629">
        <v>9.4</v>
      </c>
      <c r="DA30" s="654"/>
      <c r="DB30" s="654"/>
      <c r="DC30" s="658"/>
      <c r="DD30" s="633">
        <v>60505032</v>
      </c>
      <c r="DE30" s="625"/>
      <c r="DF30" s="625"/>
      <c r="DG30" s="625"/>
      <c r="DH30" s="625"/>
      <c r="DI30" s="625"/>
      <c r="DJ30" s="625"/>
      <c r="DK30" s="626"/>
      <c r="DL30" s="633">
        <v>60034483</v>
      </c>
      <c r="DM30" s="625"/>
      <c r="DN30" s="625"/>
      <c r="DO30" s="625"/>
      <c r="DP30" s="625"/>
      <c r="DQ30" s="625"/>
      <c r="DR30" s="625"/>
      <c r="DS30" s="625"/>
      <c r="DT30" s="625"/>
      <c r="DU30" s="625"/>
      <c r="DV30" s="626"/>
      <c r="DW30" s="629">
        <v>17.100000000000001</v>
      </c>
      <c r="DX30" s="654"/>
      <c r="DY30" s="654"/>
      <c r="DZ30" s="654"/>
      <c r="EA30" s="654"/>
      <c r="EB30" s="654"/>
      <c r="EC30" s="655"/>
    </row>
    <row r="31" spans="2:133" ht="11.25" customHeight="1">
      <c r="B31" s="637" t="s">
        <v>309</v>
      </c>
      <c r="C31" s="638"/>
      <c r="D31" s="638"/>
      <c r="E31" s="638"/>
      <c r="F31" s="638"/>
      <c r="G31" s="638"/>
      <c r="H31" s="638"/>
      <c r="I31" s="638"/>
      <c r="J31" s="638"/>
      <c r="K31" s="638"/>
      <c r="L31" s="638"/>
      <c r="M31" s="638"/>
      <c r="N31" s="638"/>
      <c r="O31" s="638"/>
      <c r="P31" s="638"/>
      <c r="Q31" s="639"/>
      <c r="R31" s="624">
        <v>31622</v>
      </c>
      <c r="S31" s="625"/>
      <c r="T31" s="625"/>
      <c r="U31" s="625"/>
      <c r="V31" s="625"/>
      <c r="W31" s="625"/>
      <c r="X31" s="625"/>
      <c r="Y31" s="626"/>
      <c r="Z31" s="627">
        <v>0</v>
      </c>
      <c r="AA31" s="627"/>
      <c r="AB31" s="627"/>
      <c r="AC31" s="627"/>
      <c r="AD31" s="628">
        <v>31622</v>
      </c>
      <c r="AE31" s="628"/>
      <c r="AF31" s="628"/>
      <c r="AG31" s="628"/>
      <c r="AH31" s="628"/>
      <c r="AI31" s="628"/>
      <c r="AJ31" s="628"/>
      <c r="AK31" s="628"/>
      <c r="AL31" s="629">
        <v>0</v>
      </c>
      <c r="AM31" s="630"/>
      <c r="AN31" s="630"/>
      <c r="AO31" s="631"/>
      <c r="AP31" s="670" t="s">
        <v>310</v>
      </c>
      <c r="AQ31" s="671"/>
      <c r="AR31" s="671"/>
      <c r="AS31" s="671"/>
      <c r="AT31" s="676" t="s">
        <v>311</v>
      </c>
      <c r="AU31" s="217"/>
      <c r="AV31" s="217"/>
      <c r="AW31" s="217"/>
      <c r="AX31" s="610" t="s">
        <v>187</v>
      </c>
      <c r="AY31" s="611"/>
      <c r="AZ31" s="611"/>
      <c r="BA31" s="611"/>
      <c r="BB31" s="611"/>
      <c r="BC31" s="611"/>
      <c r="BD31" s="611"/>
      <c r="BE31" s="611"/>
      <c r="BF31" s="612"/>
      <c r="BG31" s="680">
        <v>99.5</v>
      </c>
      <c r="BH31" s="668"/>
      <c r="BI31" s="668"/>
      <c r="BJ31" s="668"/>
      <c r="BK31" s="668"/>
      <c r="BL31" s="668"/>
      <c r="BM31" s="619">
        <v>98.6</v>
      </c>
      <c r="BN31" s="668"/>
      <c r="BO31" s="668"/>
      <c r="BP31" s="668"/>
      <c r="BQ31" s="669"/>
      <c r="BR31" s="680">
        <v>99.5</v>
      </c>
      <c r="BS31" s="668"/>
      <c r="BT31" s="668"/>
      <c r="BU31" s="668"/>
      <c r="BV31" s="668"/>
      <c r="BW31" s="668"/>
      <c r="BX31" s="619">
        <v>98.4</v>
      </c>
      <c r="BY31" s="668"/>
      <c r="BZ31" s="668"/>
      <c r="CA31" s="668"/>
      <c r="CB31" s="669"/>
      <c r="CD31" s="662"/>
      <c r="CE31" s="663"/>
      <c r="CF31" s="621" t="s">
        <v>312</v>
      </c>
      <c r="CG31" s="622"/>
      <c r="CH31" s="622"/>
      <c r="CI31" s="622"/>
      <c r="CJ31" s="622"/>
      <c r="CK31" s="622"/>
      <c r="CL31" s="622"/>
      <c r="CM31" s="622"/>
      <c r="CN31" s="622"/>
      <c r="CO31" s="622"/>
      <c r="CP31" s="622"/>
      <c r="CQ31" s="623"/>
      <c r="CR31" s="624">
        <v>4372912</v>
      </c>
      <c r="CS31" s="656"/>
      <c r="CT31" s="656"/>
      <c r="CU31" s="656"/>
      <c r="CV31" s="656"/>
      <c r="CW31" s="656"/>
      <c r="CX31" s="656"/>
      <c r="CY31" s="657"/>
      <c r="CZ31" s="629">
        <v>0.6</v>
      </c>
      <c r="DA31" s="654"/>
      <c r="DB31" s="654"/>
      <c r="DC31" s="658"/>
      <c r="DD31" s="633">
        <v>3639507</v>
      </c>
      <c r="DE31" s="656"/>
      <c r="DF31" s="656"/>
      <c r="DG31" s="656"/>
      <c r="DH31" s="656"/>
      <c r="DI31" s="656"/>
      <c r="DJ31" s="656"/>
      <c r="DK31" s="657"/>
      <c r="DL31" s="633">
        <v>3630230</v>
      </c>
      <c r="DM31" s="656"/>
      <c r="DN31" s="656"/>
      <c r="DO31" s="656"/>
      <c r="DP31" s="656"/>
      <c r="DQ31" s="656"/>
      <c r="DR31" s="656"/>
      <c r="DS31" s="656"/>
      <c r="DT31" s="656"/>
      <c r="DU31" s="656"/>
      <c r="DV31" s="657"/>
      <c r="DW31" s="629">
        <v>1</v>
      </c>
      <c r="DX31" s="654"/>
      <c r="DY31" s="654"/>
      <c r="DZ31" s="654"/>
      <c r="EA31" s="654"/>
      <c r="EB31" s="654"/>
      <c r="EC31" s="655"/>
    </row>
    <row r="32" spans="2:133" ht="11.25" customHeight="1">
      <c r="B32" s="621" t="s">
        <v>313</v>
      </c>
      <c r="C32" s="622"/>
      <c r="D32" s="622"/>
      <c r="E32" s="622"/>
      <c r="F32" s="622"/>
      <c r="G32" s="622"/>
      <c r="H32" s="622"/>
      <c r="I32" s="622"/>
      <c r="J32" s="622"/>
      <c r="K32" s="622"/>
      <c r="L32" s="622"/>
      <c r="M32" s="622"/>
      <c r="N32" s="622"/>
      <c r="O32" s="622"/>
      <c r="P32" s="622"/>
      <c r="Q32" s="623"/>
      <c r="R32" s="624">
        <v>34913935</v>
      </c>
      <c r="S32" s="625"/>
      <c r="T32" s="625"/>
      <c r="U32" s="625"/>
      <c r="V32" s="625"/>
      <c r="W32" s="625"/>
      <c r="X32" s="625"/>
      <c r="Y32" s="626"/>
      <c r="Z32" s="627">
        <v>4.9000000000000004</v>
      </c>
      <c r="AA32" s="627"/>
      <c r="AB32" s="627"/>
      <c r="AC32" s="627"/>
      <c r="AD32" s="628" t="s">
        <v>239</v>
      </c>
      <c r="AE32" s="628"/>
      <c r="AF32" s="628"/>
      <c r="AG32" s="628"/>
      <c r="AH32" s="628"/>
      <c r="AI32" s="628"/>
      <c r="AJ32" s="628"/>
      <c r="AK32" s="628"/>
      <c r="AL32" s="629" t="s">
        <v>233</v>
      </c>
      <c r="AM32" s="630"/>
      <c r="AN32" s="630"/>
      <c r="AO32" s="631"/>
      <c r="AP32" s="672"/>
      <c r="AQ32" s="673"/>
      <c r="AR32" s="673"/>
      <c r="AS32" s="673"/>
      <c r="AT32" s="677"/>
      <c r="AU32" s="213" t="s">
        <v>314</v>
      </c>
      <c r="AX32" s="621" t="s">
        <v>315</v>
      </c>
      <c r="AY32" s="622"/>
      <c r="AZ32" s="622"/>
      <c r="BA32" s="622"/>
      <c r="BB32" s="622"/>
      <c r="BC32" s="622"/>
      <c r="BD32" s="622"/>
      <c r="BE32" s="622"/>
      <c r="BF32" s="623"/>
      <c r="BG32" s="681">
        <v>99.3</v>
      </c>
      <c r="BH32" s="656"/>
      <c r="BI32" s="656"/>
      <c r="BJ32" s="656"/>
      <c r="BK32" s="656"/>
      <c r="BL32" s="656"/>
      <c r="BM32" s="630">
        <v>98</v>
      </c>
      <c r="BN32" s="656"/>
      <c r="BO32" s="656"/>
      <c r="BP32" s="656"/>
      <c r="BQ32" s="679"/>
      <c r="BR32" s="681">
        <v>99.3</v>
      </c>
      <c r="BS32" s="656"/>
      <c r="BT32" s="656"/>
      <c r="BU32" s="656"/>
      <c r="BV32" s="656"/>
      <c r="BW32" s="656"/>
      <c r="BX32" s="630">
        <v>97.8</v>
      </c>
      <c r="BY32" s="656"/>
      <c r="BZ32" s="656"/>
      <c r="CA32" s="656"/>
      <c r="CB32" s="679"/>
      <c r="CD32" s="664"/>
      <c r="CE32" s="665"/>
      <c r="CF32" s="621" t="s">
        <v>316</v>
      </c>
      <c r="CG32" s="622"/>
      <c r="CH32" s="622"/>
      <c r="CI32" s="622"/>
      <c r="CJ32" s="622"/>
      <c r="CK32" s="622"/>
      <c r="CL32" s="622"/>
      <c r="CM32" s="622"/>
      <c r="CN32" s="622"/>
      <c r="CO32" s="622"/>
      <c r="CP32" s="622"/>
      <c r="CQ32" s="623"/>
      <c r="CR32" s="624">
        <v>1830</v>
      </c>
      <c r="CS32" s="625"/>
      <c r="CT32" s="625"/>
      <c r="CU32" s="625"/>
      <c r="CV32" s="625"/>
      <c r="CW32" s="625"/>
      <c r="CX32" s="625"/>
      <c r="CY32" s="626"/>
      <c r="CZ32" s="629">
        <v>0</v>
      </c>
      <c r="DA32" s="654"/>
      <c r="DB32" s="654"/>
      <c r="DC32" s="658"/>
      <c r="DD32" s="633">
        <v>1830</v>
      </c>
      <c r="DE32" s="625"/>
      <c r="DF32" s="625"/>
      <c r="DG32" s="625"/>
      <c r="DH32" s="625"/>
      <c r="DI32" s="625"/>
      <c r="DJ32" s="625"/>
      <c r="DK32" s="626"/>
      <c r="DL32" s="633">
        <v>1830</v>
      </c>
      <c r="DM32" s="625"/>
      <c r="DN32" s="625"/>
      <c r="DO32" s="625"/>
      <c r="DP32" s="625"/>
      <c r="DQ32" s="625"/>
      <c r="DR32" s="625"/>
      <c r="DS32" s="625"/>
      <c r="DT32" s="625"/>
      <c r="DU32" s="625"/>
      <c r="DV32" s="626"/>
      <c r="DW32" s="629">
        <v>0</v>
      </c>
      <c r="DX32" s="654"/>
      <c r="DY32" s="654"/>
      <c r="DZ32" s="654"/>
      <c r="EA32" s="654"/>
      <c r="EB32" s="654"/>
      <c r="EC32" s="655"/>
    </row>
    <row r="33" spans="2:133" ht="11.25" customHeight="1">
      <c r="B33" s="621" t="s">
        <v>317</v>
      </c>
      <c r="C33" s="622"/>
      <c r="D33" s="622"/>
      <c r="E33" s="622"/>
      <c r="F33" s="622"/>
      <c r="G33" s="622"/>
      <c r="H33" s="622"/>
      <c r="I33" s="622"/>
      <c r="J33" s="622"/>
      <c r="K33" s="622"/>
      <c r="L33" s="622"/>
      <c r="M33" s="622"/>
      <c r="N33" s="622"/>
      <c r="O33" s="622"/>
      <c r="P33" s="622"/>
      <c r="Q33" s="623"/>
      <c r="R33" s="624">
        <v>1438418</v>
      </c>
      <c r="S33" s="625"/>
      <c r="T33" s="625"/>
      <c r="U33" s="625"/>
      <c r="V33" s="625"/>
      <c r="W33" s="625"/>
      <c r="X33" s="625"/>
      <c r="Y33" s="626"/>
      <c r="Z33" s="627">
        <v>0.2</v>
      </c>
      <c r="AA33" s="627"/>
      <c r="AB33" s="627"/>
      <c r="AC33" s="627"/>
      <c r="AD33" s="628">
        <v>187141</v>
      </c>
      <c r="AE33" s="628"/>
      <c r="AF33" s="628"/>
      <c r="AG33" s="628"/>
      <c r="AH33" s="628"/>
      <c r="AI33" s="628"/>
      <c r="AJ33" s="628"/>
      <c r="AK33" s="628"/>
      <c r="AL33" s="629">
        <v>0.1</v>
      </c>
      <c r="AM33" s="630"/>
      <c r="AN33" s="630"/>
      <c r="AO33" s="631"/>
      <c r="AP33" s="674"/>
      <c r="AQ33" s="675"/>
      <c r="AR33" s="675"/>
      <c r="AS33" s="675"/>
      <c r="AT33" s="678"/>
      <c r="AU33" s="218"/>
      <c r="AV33" s="218"/>
      <c r="AW33" s="218"/>
      <c r="AX33" s="645" t="s">
        <v>318</v>
      </c>
      <c r="AY33" s="646"/>
      <c r="AZ33" s="646"/>
      <c r="BA33" s="646"/>
      <c r="BB33" s="646"/>
      <c r="BC33" s="646"/>
      <c r="BD33" s="646"/>
      <c r="BE33" s="646"/>
      <c r="BF33" s="647"/>
      <c r="BG33" s="682">
        <v>99.7</v>
      </c>
      <c r="BH33" s="683"/>
      <c r="BI33" s="683"/>
      <c r="BJ33" s="683"/>
      <c r="BK33" s="683"/>
      <c r="BL33" s="683"/>
      <c r="BM33" s="684">
        <v>99.1</v>
      </c>
      <c r="BN33" s="683"/>
      <c r="BO33" s="683"/>
      <c r="BP33" s="683"/>
      <c r="BQ33" s="685"/>
      <c r="BR33" s="682">
        <v>99.6</v>
      </c>
      <c r="BS33" s="683"/>
      <c r="BT33" s="683"/>
      <c r="BU33" s="683"/>
      <c r="BV33" s="683"/>
      <c r="BW33" s="683"/>
      <c r="BX33" s="684">
        <v>98.9</v>
      </c>
      <c r="BY33" s="683"/>
      <c r="BZ33" s="683"/>
      <c r="CA33" s="683"/>
      <c r="CB33" s="685"/>
      <c r="CD33" s="621" t="s">
        <v>319</v>
      </c>
      <c r="CE33" s="622"/>
      <c r="CF33" s="622"/>
      <c r="CG33" s="622"/>
      <c r="CH33" s="622"/>
      <c r="CI33" s="622"/>
      <c r="CJ33" s="622"/>
      <c r="CK33" s="622"/>
      <c r="CL33" s="622"/>
      <c r="CM33" s="622"/>
      <c r="CN33" s="622"/>
      <c r="CO33" s="622"/>
      <c r="CP33" s="622"/>
      <c r="CQ33" s="623"/>
      <c r="CR33" s="624">
        <v>230169076</v>
      </c>
      <c r="CS33" s="656"/>
      <c r="CT33" s="656"/>
      <c r="CU33" s="656"/>
      <c r="CV33" s="656"/>
      <c r="CW33" s="656"/>
      <c r="CX33" s="656"/>
      <c r="CY33" s="657"/>
      <c r="CZ33" s="629">
        <v>32.6</v>
      </c>
      <c r="DA33" s="654"/>
      <c r="DB33" s="654"/>
      <c r="DC33" s="658"/>
      <c r="DD33" s="633">
        <v>149345296</v>
      </c>
      <c r="DE33" s="656"/>
      <c r="DF33" s="656"/>
      <c r="DG33" s="656"/>
      <c r="DH33" s="656"/>
      <c r="DI33" s="656"/>
      <c r="DJ33" s="656"/>
      <c r="DK33" s="657"/>
      <c r="DL33" s="633">
        <v>117656464</v>
      </c>
      <c r="DM33" s="656"/>
      <c r="DN33" s="656"/>
      <c r="DO33" s="656"/>
      <c r="DP33" s="656"/>
      <c r="DQ33" s="656"/>
      <c r="DR33" s="656"/>
      <c r="DS33" s="656"/>
      <c r="DT33" s="656"/>
      <c r="DU33" s="656"/>
      <c r="DV33" s="657"/>
      <c r="DW33" s="629">
        <v>33.5</v>
      </c>
      <c r="DX33" s="654"/>
      <c r="DY33" s="654"/>
      <c r="DZ33" s="654"/>
      <c r="EA33" s="654"/>
      <c r="EB33" s="654"/>
      <c r="EC33" s="655"/>
    </row>
    <row r="34" spans="2:133" ht="11.25" customHeight="1">
      <c r="B34" s="621" t="s">
        <v>320</v>
      </c>
      <c r="C34" s="622"/>
      <c r="D34" s="622"/>
      <c r="E34" s="622"/>
      <c r="F34" s="622"/>
      <c r="G34" s="622"/>
      <c r="H34" s="622"/>
      <c r="I34" s="622"/>
      <c r="J34" s="622"/>
      <c r="K34" s="622"/>
      <c r="L34" s="622"/>
      <c r="M34" s="622"/>
      <c r="N34" s="622"/>
      <c r="O34" s="622"/>
      <c r="P34" s="622"/>
      <c r="Q34" s="623"/>
      <c r="R34" s="624">
        <v>1934330</v>
      </c>
      <c r="S34" s="625"/>
      <c r="T34" s="625"/>
      <c r="U34" s="625"/>
      <c r="V34" s="625"/>
      <c r="W34" s="625"/>
      <c r="X34" s="625"/>
      <c r="Y34" s="626"/>
      <c r="Z34" s="627">
        <v>0.3</v>
      </c>
      <c r="AA34" s="627"/>
      <c r="AB34" s="627"/>
      <c r="AC34" s="627"/>
      <c r="AD34" s="628" t="s">
        <v>233</v>
      </c>
      <c r="AE34" s="628"/>
      <c r="AF34" s="628"/>
      <c r="AG34" s="628"/>
      <c r="AH34" s="628"/>
      <c r="AI34" s="628"/>
      <c r="AJ34" s="628"/>
      <c r="AK34" s="628"/>
      <c r="AL34" s="629" t="s">
        <v>239</v>
      </c>
      <c r="AM34" s="630"/>
      <c r="AN34" s="630"/>
      <c r="AO34" s="631"/>
      <c r="AP34" s="219"/>
      <c r="AQ34" s="220"/>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21" t="s">
        <v>321</v>
      </c>
      <c r="CE34" s="622"/>
      <c r="CF34" s="622"/>
      <c r="CG34" s="622"/>
      <c r="CH34" s="622"/>
      <c r="CI34" s="622"/>
      <c r="CJ34" s="622"/>
      <c r="CK34" s="622"/>
      <c r="CL34" s="622"/>
      <c r="CM34" s="622"/>
      <c r="CN34" s="622"/>
      <c r="CO34" s="622"/>
      <c r="CP34" s="622"/>
      <c r="CQ34" s="623"/>
      <c r="CR34" s="624">
        <v>81492486</v>
      </c>
      <c r="CS34" s="625"/>
      <c r="CT34" s="625"/>
      <c r="CU34" s="625"/>
      <c r="CV34" s="625"/>
      <c r="CW34" s="625"/>
      <c r="CX34" s="625"/>
      <c r="CY34" s="626"/>
      <c r="CZ34" s="629">
        <v>11.6</v>
      </c>
      <c r="DA34" s="654"/>
      <c r="DB34" s="654"/>
      <c r="DC34" s="658"/>
      <c r="DD34" s="633">
        <v>55490419</v>
      </c>
      <c r="DE34" s="625"/>
      <c r="DF34" s="625"/>
      <c r="DG34" s="625"/>
      <c r="DH34" s="625"/>
      <c r="DI34" s="625"/>
      <c r="DJ34" s="625"/>
      <c r="DK34" s="626"/>
      <c r="DL34" s="633">
        <v>51404029</v>
      </c>
      <c r="DM34" s="625"/>
      <c r="DN34" s="625"/>
      <c r="DO34" s="625"/>
      <c r="DP34" s="625"/>
      <c r="DQ34" s="625"/>
      <c r="DR34" s="625"/>
      <c r="DS34" s="625"/>
      <c r="DT34" s="625"/>
      <c r="DU34" s="625"/>
      <c r="DV34" s="626"/>
      <c r="DW34" s="629">
        <v>14.6</v>
      </c>
      <c r="DX34" s="654"/>
      <c r="DY34" s="654"/>
      <c r="DZ34" s="654"/>
      <c r="EA34" s="654"/>
      <c r="EB34" s="654"/>
      <c r="EC34" s="655"/>
    </row>
    <row r="35" spans="2:133" ht="11.25" customHeight="1">
      <c r="B35" s="621" t="s">
        <v>322</v>
      </c>
      <c r="C35" s="622"/>
      <c r="D35" s="622"/>
      <c r="E35" s="622"/>
      <c r="F35" s="622"/>
      <c r="G35" s="622"/>
      <c r="H35" s="622"/>
      <c r="I35" s="622"/>
      <c r="J35" s="622"/>
      <c r="K35" s="622"/>
      <c r="L35" s="622"/>
      <c r="M35" s="622"/>
      <c r="N35" s="622"/>
      <c r="O35" s="622"/>
      <c r="P35" s="622"/>
      <c r="Q35" s="623"/>
      <c r="R35" s="624">
        <v>6437526</v>
      </c>
      <c r="S35" s="625"/>
      <c r="T35" s="625"/>
      <c r="U35" s="625"/>
      <c r="V35" s="625"/>
      <c r="W35" s="625"/>
      <c r="X35" s="625"/>
      <c r="Y35" s="626"/>
      <c r="Z35" s="627">
        <v>0.9</v>
      </c>
      <c r="AA35" s="627"/>
      <c r="AB35" s="627"/>
      <c r="AC35" s="627"/>
      <c r="AD35" s="628" t="s">
        <v>239</v>
      </c>
      <c r="AE35" s="628"/>
      <c r="AF35" s="628"/>
      <c r="AG35" s="628"/>
      <c r="AH35" s="628"/>
      <c r="AI35" s="628"/>
      <c r="AJ35" s="628"/>
      <c r="AK35" s="628"/>
      <c r="AL35" s="629" t="s">
        <v>239</v>
      </c>
      <c r="AM35" s="630"/>
      <c r="AN35" s="630"/>
      <c r="AO35" s="631"/>
      <c r="AP35" s="221"/>
      <c r="AQ35" s="606" t="s">
        <v>323</v>
      </c>
      <c r="AR35" s="607"/>
      <c r="AS35" s="607"/>
      <c r="AT35" s="607"/>
      <c r="AU35" s="607"/>
      <c r="AV35" s="607"/>
      <c r="AW35" s="607"/>
      <c r="AX35" s="607"/>
      <c r="AY35" s="607"/>
      <c r="AZ35" s="607"/>
      <c r="BA35" s="607"/>
      <c r="BB35" s="607"/>
      <c r="BC35" s="607"/>
      <c r="BD35" s="607"/>
      <c r="BE35" s="607"/>
      <c r="BF35" s="608"/>
      <c r="BG35" s="606" t="s">
        <v>324</v>
      </c>
      <c r="BH35" s="607"/>
      <c r="BI35" s="607"/>
      <c r="BJ35" s="607"/>
      <c r="BK35" s="607"/>
      <c r="BL35" s="607"/>
      <c r="BM35" s="607"/>
      <c r="BN35" s="607"/>
      <c r="BO35" s="607"/>
      <c r="BP35" s="607"/>
      <c r="BQ35" s="607"/>
      <c r="BR35" s="607"/>
      <c r="BS35" s="607"/>
      <c r="BT35" s="607"/>
      <c r="BU35" s="607"/>
      <c r="BV35" s="607"/>
      <c r="BW35" s="607"/>
      <c r="BX35" s="607"/>
      <c r="BY35" s="607"/>
      <c r="BZ35" s="607"/>
      <c r="CA35" s="607"/>
      <c r="CB35" s="608"/>
      <c r="CD35" s="621" t="s">
        <v>325</v>
      </c>
      <c r="CE35" s="622"/>
      <c r="CF35" s="622"/>
      <c r="CG35" s="622"/>
      <c r="CH35" s="622"/>
      <c r="CI35" s="622"/>
      <c r="CJ35" s="622"/>
      <c r="CK35" s="622"/>
      <c r="CL35" s="622"/>
      <c r="CM35" s="622"/>
      <c r="CN35" s="622"/>
      <c r="CO35" s="622"/>
      <c r="CP35" s="622"/>
      <c r="CQ35" s="623"/>
      <c r="CR35" s="624">
        <v>6645245</v>
      </c>
      <c r="CS35" s="656"/>
      <c r="CT35" s="656"/>
      <c r="CU35" s="656"/>
      <c r="CV35" s="656"/>
      <c r="CW35" s="656"/>
      <c r="CX35" s="656"/>
      <c r="CY35" s="657"/>
      <c r="CZ35" s="629">
        <v>0.9</v>
      </c>
      <c r="DA35" s="654"/>
      <c r="DB35" s="654"/>
      <c r="DC35" s="658"/>
      <c r="DD35" s="633">
        <v>4903984</v>
      </c>
      <c r="DE35" s="656"/>
      <c r="DF35" s="656"/>
      <c r="DG35" s="656"/>
      <c r="DH35" s="656"/>
      <c r="DI35" s="656"/>
      <c r="DJ35" s="656"/>
      <c r="DK35" s="657"/>
      <c r="DL35" s="633">
        <v>4830238</v>
      </c>
      <c r="DM35" s="656"/>
      <c r="DN35" s="656"/>
      <c r="DO35" s="656"/>
      <c r="DP35" s="656"/>
      <c r="DQ35" s="656"/>
      <c r="DR35" s="656"/>
      <c r="DS35" s="656"/>
      <c r="DT35" s="656"/>
      <c r="DU35" s="656"/>
      <c r="DV35" s="657"/>
      <c r="DW35" s="629">
        <v>1.4</v>
      </c>
      <c r="DX35" s="654"/>
      <c r="DY35" s="654"/>
      <c r="DZ35" s="654"/>
      <c r="EA35" s="654"/>
      <c r="EB35" s="654"/>
      <c r="EC35" s="655"/>
    </row>
    <row r="36" spans="2:133" ht="11.25" customHeight="1">
      <c r="B36" s="621" t="s">
        <v>326</v>
      </c>
      <c r="C36" s="622"/>
      <c r="D36" s="622"/>
      <c r="E36" s="622"/>
      <c r="F36" s="622"/>
      <c r="G36" s="622"/>
      <c r="H36" s="622"/>
      <c r="I36" s="622"/>
      <c r="J36" s="622"/>
      <c r="K36" s="622"/>
      <c r="L36" s="622"/>
      <c r="M36" s="622"/>
      <c r="N36" s="622"/>
      <c r="O36" s="622"/>
      <c r="P36" s="622"/>
      <c r="Q36" s="623"/>
      <c r="R36" s="624">
        <v>12384948</v>
      </c>
      <c r="S36" s="625"/>
      <c r="T36" s="625"/>
      <c r="U36" s="625"/>
      <c r="V36" s="625"/>
      <c r="W36" s="625"/>
      <c r="X36" s="625"/>
      <c r="Y36" s="626"/>
      <c r="Z36" s="627">
        <v>1.7</v>
      </c>
      <c r="AA36" s="627"/>
      <c r="AB36" s="627"/>
      <c r="AC36" s="627"/>
      <c r="AD36" s="628" t="s">
        <v>239</v>
      </c>
      <c r="AE36" s="628"/>
      <c r="AF36" s="628"/>
      <c r="AG36" s="628"/>
      <c r="AH36" s="628"/>
      <c r="AI36" s="628"/>
      <c r="AJ36" s="628"/>
      <c r="AK36" s="628"/>
      <c r="AL36" s="629" t="s">
        <v>239</v>
      </c>
      <c r="AM36" s="630"/>
      <c r="AN36" s="630"/>
      <c r="AO36" s="631"/>
      <c r="AP36" s="221"/>
      <c r="AQ36" s="690" t="s">
        <v>327</v>
      </c>
      <c r="AR36" s="691"/>
      <c r="AS36" s="691"/>
      <c r="AT36" s="691"/>
      <c r="AU36" s="691"/>
      <c r="AV36" s="691"/>
      <c r="AW36" s="691"/>
      <c r="AX36" s="691"/>
      <c r="AY36" s="692"/>
      <c r="AZ36" s="613">
        <v>65282858</v>
      </c>
      <c r="BA36" s="614"/>
      <c r="BB36" s="614"/>
      <c r="BC36" s="614"/>
      <c r="BD36" s="614"/>
      <c r="BE36" s="614"/>
      <c r="BF36" s="686"/>
      <c r="BG36" s="610" t="s">
        <v>328</v>
      </c>
      <c r="BH36" s="611"/>
      <c r="BI36" s="611"/>
      <c r="BJ36" s="611"/>
      <c r="BK36" s="611"/>
      <c r="BL36" s="611"/>
      <c r="BM36" s="611"/>
      <c r="BN36" s="611"/>
      <c r="BO36" s="611"/>
      <c r="BP36" s="611"/>
      <c r="BQ36" s="611"/>
      <c r="BR36" s="611"/>
      <c r="BS36" s="611"/>
      <c r="BT36" s="611"/>
      <c r="BU36" s="612"/>
      <c r="BV36" s="613">
        <v>78313</v>
      </c>
      <c r="BW36" s="614"/>
      <c r="BX36" s="614"/>
      <c r="BY36" s="614"/>
      <c r="BZ36" s="614"/>
      <c r="CA36" s="614"/>
      <c r="CB36" s="686"/>
      <c r="CD36" s="621" t="s">
        <v>329</v>
      </c>
      <c r="CE36" s="622"/>
      <c r="CF36" s="622"/>
      <c r="CG36" s="622"/>
      <c r="CH36" s="622"/>
      <c r="CI36" s="622"/>
      <c r="CJ36" s="622"/>
      <c r="CK36" s="622"/>
      <c r="CL36" s="622"/>
      <c r="CM36" s="622"/>
      <c r="CN36" s="622"/>
      <c r="CO36" s="622"/>
      <c r="CP36" s="622"/>
      <c r="CQ36" s="623"/>
      <c r="CR36" s="624">
        <v>60336427</v>
      </c>
      <c r="CS36" s="625"/>
      <c r="CT36" s="625"/>
      <c r="CU36" s="625"/>
      <c r="CV36" s="625"/>
      <c r="CW36" s="625"/>
      <c r="CX36" s="625"/>
      <c r="CY36" s="626"/>
      <c r="CZ36" s="629">
        <v>8.6</v>
      </c>
      <c r="DA36" s="654"/>
      <c r="DB36" s="654"/>
      <c r="DC36" s="658"/>
      <c r="DD36" s="633">
        <v>52028091</v>
      </c>
      <c r="DE36" s="625"/>
      <c r="DF36" s="625"/>
      <c r="DG36" s="625"/>
      <c r="DH36" s="625"/>
      <c r="DI36" s="625"/>
      <c r="DJ36" s="625"/>
      <c r="DK36" s="626"/>
      <c r="DL36" s="633">
        <v>35030754</v>
      </c>
      <c r="DM36" s="625"/>
      <c r="DN36" s="625"/>
      <c r="DO36" s="625"/>
      <c r="DP36" s="625"/>
      <c r="DQ36" s="625"/>
      <c r="DR36" s="625"/>
      <c r="DS36" s="625"/>
      <c r="DT36" s="625"/>
      <c r="DU36" s="625"/>
      <c r="DV36" s="626"/>
      <c r="DW36" s="629">
        <v>10</v>
      </c>
      <c r="DX36" s="654"/>
      <c r="DY36" s="654"/>
      <c r="DZ36" s="654"/>
      <c r="EA36" s="654"/>
      <c r="EB36" s="654"/>
      <c r="EC36" s="655"/>
    </row>
    <row r="37" spans="2:133" ht="11.25" customHeight="1">
      <c r="B37" s="621" t="s">
        <v>330</v>
      </c>
      <c r="C37" s="622"/>
      <c r="D37" s="622"/>
      <c r="E37" s="622"/>
      <c r="F37" s="622"/>
      <c r="G37" s="622"/>
      <c r="H37" s="622"/>
      <c r="I37" s="622"/>
      <c r="J37" s="622"/>
      <c r="K37" s="622"/>
      <c r="L37" s="622"/>
      <c r="M37" s="622"/>
      <c r="N37" s="622"/>
      <c r="O37" s="622"/>
      <c r="P37" s="622"/>
      <c r="Q37" s="623"/>
      <c r="R37" s="624">
        <v>38315725</v>
      </c>
      <c r="S37" s="625"/>
      <c r="T37" s="625"/>
      <c r="U37" s="625"/>
      <c r="V37" s="625"/>
      <c r="W37" s="625"/>
      <c r="X37" s="625"/>
      <c r="Y37" s="626"/>
      <c r="Z37" s="627">
        <v>5.4</v>
      </c>
      <c r="AA37" s="627"/>
      <c r="AB37" s="627"/>
      <c r="AC37" s="627"/>
      <c r="AD37" s="628">
        <v>42607</v>
      </c>
      <c r="AE37" s="628"/>
      <c r="AF37" s="628"/>
      <c r="AG37" s="628"/>
      <c r="AH37" s="628"/>
      <c r="AI37" s="628"/>
      <c r="AJ37" s="628"/>
      <c r="AK37" s="628"/>
      <c r="AL37" s="629">
        <v>0</v>
      </c>
      <c r="AM37" s="630"/>
      <c r="AN37" s="630"/>
      <c r="AO37" s="631"/>
      <c r="AQ37" s="687" t="s">
        <v>331</v>
      </c>
      <c r="AR37" s="688"/>
      <c r="AS37" s="688"/>
      <c r="AT37" s="688"/>
      <c r="AU37" s="688"/>
      <c r="AV37" s="688"/>
      <c r="AW37" s="688"/>
      <c r="AX37" s="688"/>
      <c r="AY37" s="689"/>
      <c r="AZ37" s="624">
        <v>18458500</v>
      </c>
      <c r="BA37" s="625"/>
      <c r="BB37" s="625"/>
      <c r="BC37" s="625"/>
      <c r="BD37" s="656"/>
      <c r="BE37" s="656"/>
      <c r="BF37" s="679"/>
      <c r="BG37" s="621" t="s">
        <v>332</v>
      </c>
      <c r="BH37" s="622"/>
      <c r="BI37" s="622"/>
      <c r="BJ37" s="622"/>
      <c r="BK37" s="622"/>
      <c r="BL37" s="622"/>
      <c r="BM37" s="622"/>
      <c r="BN37" s="622"/>
      <c r="BO37" s="622"/>
      <c r="BP37" s="622"/>
      <c r="BQ37" s="622"/>
      <c r="BR37" s="622"/>
      <c r="BS37" s="622"/>
      <c r="BT37" s="622"/>
      <c r="BU37" s="623"/>
      <c r="BV37" s="624">
        <v>-210686</v>
      </c>
      <c r="BW37" s="625"/>
      <c r="BX37" s="625"/>
      <c r="BY37" s="625"/>
      <c r="BZ37" s="625"/>
      <c r="CA37" s="625"/>
      <c r="CB37" s="634"/>
      <c r="CD37" s="621" t="s">
        <v>333</v>
      </c>
      <c r="CE37" s="622"/>
      <c r="CF37" s="622"/>
      <c r="CG37" s="622"/>
      <c r="CH37" s="622"/>
      <c r="CI37" s="622"/>
      <c r="CJ37" s="622"/>
      <c r="CK37" s="622"/>
      <c r="CL37" s="622"/>
      <c r="CM37" s="622"/>
      <c r="CN37" s="622"/>
      <c r="CO37" s="622"/>
      <c r="CP37" s="622"/>
      <c r="CQ37" s="623"/>
      <c r="CR37" s="624">
        <v>370274</v>
      </c>
      <c r="CS37" s="656"/>
      <c r="CT37" s="656"/>
      <c r="CU37" s="656"/>
      <c r="CV37" s="656"/>
      <c r="CW37" s="656"/>
      <c r="CX37" s="656"/>
      <c r="CY37" s="657"/>
      <c r="CZ37" s="629">
        <v>0.1</v>
      </c>
      <c r="DA37" s="654"/>
      <c r="DB37" s="654"/>
      <c r="DC37" s="658"/>
      <c r="DD37" s="633">
        <v>369756</v>
      </c>
      <c r="DE37" s="656"/>
      <c r="DF37" s="656"/>
      <c r="DG37" s="656"/>
      <c r="DH37" s="656"/>
      <c r="DI37" s="656"/>
      <c r="DJ37" s="656"/>
      <c r="DK37" s="657"/>
      <c r="DL37" s="633">
        <v>369756</v>
      </c>
      <c r="DM37" s="656"/>
      <c r="DN37" s="656"/>
      <c r="DO37" s="656"/>
      <c r="DP37" s="656"/>
      <c r="DQ37" s="656"/>
      <c r="DR37" s="656"/>
      <c r="DS37" s="656"/>
      <c r="DT37" s="656"/>
      <c r="DU37" s="656"/>
      <c r="DV37" s="657"/>
      <c r="DW37" s="629">
        <v>0.1</v>
      </c>
      <c r="DX37" s="654"/>
      <c r="DY37" s="654"/>
      <c r="DZ37" s="654"/>
      <c r="EA37" s="654"/>
      <c r="EB37" s="654"/>
      <c r="EC37" s="655"/>
    </row>
    <row r="38" spans="2:133" ht="11.25" customHeight="1">
      <c r="B38" s="621" t="s">
        <v>334</v>
      </c>
      <c r="C38" s="622"/>
      <c r="D38" s="622"/>
      <c r="E38" s="622"/>
      <c r="F38" s="622"/>
      <c r="G38" s="622"/>
      <c r="H38" s="622"/>
      <c r="I38" s="622"/>
      <c r="J38" s="622"/>
      <c r="K38" s="622"/>
      <c r="L38" s="622"/>
      <c r="M38" s="622"/>
      <c r="N38" s="622"/>
      <c r="O38" s="622"/>
      <c r="P38" s="622"/>
      <c r="Q38" s="623"/>
      <c r="R38" s="624">
        <v>77143650</v>
      </c>
      <c r="S38" s="625"/>
      <c r="T38" s="625"/>
      <c r="U38" s="625"/>
      <c r="V38" s="625"/>
      <c r="W38" s="625"/>
      <c r="X38" s="625"/>
      <c r="Y38" s="626"/>
      <c r="Z38" s="627">
        <v>10.9</v>
      </c>
      <c r="AA38" s="627"/>
      <c r="AB38" s="627"/>
      <c r="AC38" s="627"/>
      <c r="AD38" s="628" t="s">
        <v>239</v>
      </c>
      <c r="AE38" s="628"/>
      <c r="AF38" s="628"/>
      <c r="AG38" s="628"/>
      <c r="AH38" s="628"/>
      <c r="AI38" s="628"/>
      <c r="AJ38" s="628"/>
      <c r="AK38" s="628"/>
      <c r="AL38" s="629" t="s">
        <v>239</v>
      </c>
      <c r="AM38" s="630"/>
      <c r="AN38" s="630"/>
      <c r="AO38" s="631"/>
      <c r="AQ38" s="687" t="s">
        <v>335</v>
      </c>
      <c r="AR38" s="688"/>
      <c r="AS38" s="688"/>
      <c r="AT38" s="688"/>
      <c r="AU38" s="688"/>
      <c r="AV38" s="688"/>
      <c r="AW38" s="688"/>
      <c r="AX38" s="688"/>
      <c r="AY38" s="689"/>
      <c r="AZ38" s="624">
        <v>6663757</v>
      </c>
      <c r="BA38" s="625"/>
      <c r="BB38" s="625"/>
      <c r="BC38" s="625"/>
      <c r="BD38" s="656"/>
      <c r="BE38" s="656"/>
      <c r="BF38" s="679"/>
      <c r="BG38" s="621" t="s">
        <v>336</v>
      </c>
      <c r="BH38" s="622"/>
      <c r="BI38" s="622"/>
      <c r="BJ38" s="622"/>
      <c r="BK38" s="622"/>
      <c r="BL38" s="622"/>
      <c r="BM38" s="622"/>
      <c r="BN38" s="622"/>
      <c r="BO38" s="622"/>
      <c r="BP38" s="622"/>
      <c r="BQ38" s="622"/>
      <c r="BR38" s="622"/>
      <c r="BS38" s="622"/>
      <c r="BT38" s="622"/>
      <c r="BU38" s="623"/>
      <c r="BV38" s="624">
        <v>134400</v>
      </c>
      <c r="BW38" s="625"/>
      <c r="BX38" s="625"/>
      <c r="BY38" s="625"/>
      <c r="BZ38" s="625"/>
      <c r="CA38" s="625"/>
      <c r="CB38" s="634"/>
      <c r="CD38" s="621" t="s">
        <v>337</v>
      </c>
      <c r="CE38" s="622"/>
      <c r="CF38" s="622"/>
      <c r="CG38" s="622"/>
      <c r="CH38" s="622"/>
      <c r="CI38" s="622"/>
      <c r="CJ38" s="622"/>
      <c r="CK38" s="622"/>
      <c r="CL38" s="622"/>
      <c r="CM38" s="622"/>
      <c r="CN38" s="622"/>
      <c r="CO38" s="622"/>
      <c r="CP38" s="622"/>
      <c r="CQ38" s="623"/>
      <c r="CR38" s="624">
        <v>39880725</v>
      </c>
      <c r="CS38" s="625"/>
      <c r="CT38" s="625"/>
      <c r="CU38" s="625"/>
      <c r="CV38" s="625"/>
      <c r="CW38" s="625"/>
      <c r="CX38" s="625"/>
      <c r="CY38" s="626"/>
      <c r="CZ38" s="629">
        <v>5.7</v>
      </c>
      <c r="DA38" s="654"/>
      <c r="DB38" s="654"/>
      <c r="DC38" s="658"/>
      <c r="DD38" s="633">
        <v>32681918</v>
      </c>
      <c r="DE38" s="625"/>
      <c r="DF38" s="625"/>
      <c r="DG38" s="625"/>
      <c r="DH38" s="625"/>
      <c r="DI38" s="625"/>
      <c r="DJ38" s="625"/>
      <c r="DK38" s="626"/>
      <c r="DL38" s="633">
        <v>26373794</v>
      </c>
      <c r="DM38" s="625"/>
      <c r="DN38" s="625"/>
      <c r="DO38" s="625"/>
      <c r="DP38" s="625"/>
      <c r="DQ38" s="625"/>
      <c r="DR38" s="625"/>
      <c r="DS38" s="625"/>
      <c r="DT38" s="625"/>
      <c r="DU38" s="625"/>
      <c r="DV38" s="626"/>
      <c r="DW38" s="629">
        <v>7.5</v>
      </c>
      <c r="DX38" s="654"/>
      <c r="DY38" s="654"/>
      <c r="DZ38" s="654"/>
      <c r="EA38" s="654"/>
      <c r="EB38" s="654"/>
      <c r="EC38" s="655"/>
    </row>
    <row r="39" spans="2:133" ht="11.25" customHeight="1">
      <c r="B39" s="621" t="s">
        <v>338</v>
      </c>
      <c r="C39" s="622"/>
      <c r="D39" s="622"/>
      <c r="E39" s="622"/>
      <c r="F39" s="622"/>
      <c r="G39" s="622"/>
      <c r="H39" s="622"/>
      <c r="I39" s="622"/>
      <c r="J39" s="622"/>
      <c r="K39" s="622"/>
      <c r="L39" s="622"/>
      <c r="M39" s="622"/>
      <c r="N39" s="622"/>
      <c r="O39" s="622"/>
      <c r="P39" s="622"/>
      <c r="Q39" s="623"/>
      <c r="R39" s="624" t="s">
        <v>239</v>
      </c>
      <c r="S39" s="625"/>
      <c r="T39" s="625"/>
      <c r="U39" s="625"/>
      <c r="V39" s="625"/>
      <c r="W39" s="625"/>
      <c r="X39" s="625"/>
      <c r="Y39" s="626"/>
      <c r="Z39" s="627" t="s">
        <v>239</v>
      </c>
      <c r="AA39" s="627"/>
      <c r="AB39" s="627"/>
      <c r="AC39" s="627"/>
      <c r="AD39" s="628" t="s">
        <v>233</v>
      </c>
      <c r="AE39" s="628"/>
      <c r="AF39" s="628"/>
      <c r="AG39" s="628"/>
      <c r="AH39" s="628"/>
      <c r="AI39" s="628"/>
      <c r="AJ39" s="628"/>
      <c r="AK39" s="628"/>
      <c r="AL39" s="629" t="s">
        <v>239</v>
      </c>
      <c r="AM39" s="630"/>
      <c r="AN39" s="630"/>
      <c r="AO39" s="631"/>
      <c r="AQ39" s="687" t="s">
        <v>339</v>
      </c>
      <c r="AR39" s="688"/>
      <c r="AS39" s="688"/>
      <c r="AT39" s="688"/>
      <c r="AU39" s="688"/>
      <c r="AV39" s="688"/>
      <c r="AW39" s="688"/>
      <c r="AX39" s="688"/>
      <c r="AY39" s="689"/>
      <c r="AZ39" s="624">
        <v>1085498</v>
      </c>
      <c r="BA39" s="625"/>
      <c r="BB39" s="625"/>
      <c r="BC39" s="625"/>
      <c r="BD39" s="656"/>
      <c r="BE39" s="656"/>
      <c r="BF39" s="679"/>
      <c r="BG39" s="621" t="s">
        <v>340</v>
      </c>
      <c r="BH39" s="622"/>
      <c r="BI39" s="622"/>
      <c r="BJ39" s="622"/>
      <c r="BK39" s="622"/>
      <c r="BL39" s="622"/>
      <c r="BM39" s="622"/>
      <c r="BN39" s="622"/>
      <c r="BO39" s="622"/>
      <c r="BP39" s="622"/>
      <c r="BQ39" s="622"/>
      <c r="BR39" s="622"/>
      <c r="BS39" s="622"/>
      <c r="BT39" s="622"/>
      <c r="BU39" s="623"/>
      <c r="BV39" s="624">
        <v>195259</v>
      </c>
      <c r="BW39" s="625"/>
      <c r="BX39" s="625"/>
      <c r="BY39" s="625"/>
      <c r="BZ39" s="625"/>
      <c r="CA39" s="625"/>
      <c r="CB39" s="634"/>
      <c r="CD39" s="621" t="s">
        <v>341</v>
      </c>
      <c r="CE39" s="622"/>
      <c r="CF39" s="622"/>
      <c r="CG39" s="622"/>
      <c r="CH39" s="622"/>
      <c r="CI39" s="622"/>
      <c r="CJ39" s="622"/>
      <c r="CK39" s="622"/>
      <c r="CL39" s="622"/>
      <c r="CM39" s="622"/>
      <c r="CN39" s="622"/>
      <c r="CO39" s="622"/>
      <c r="CP39" s="622"/>
      <c r="CQ39" s="623"/>
      <c r="CR39" s="624">
        <v>3142178</v>
      </c>
      <c r="CS39" s="656"/>
      <c r="CT39" s="656"/>
      <c r="CU39" s="656"/>
      <c r="CV39" s="656"/>
      <c r="CW39" s="656"/>
      <c r="CX39" s="656"/>
      <c r="CY39" s="657"/>
      <c r="CZ39" s="629">
        <v>0.4</v>
      </c>
      <c r="DA39" s="654"/>
      <c r="DB39" s="654"/>
      <c r="DC39" s="658"/>
      <c r="DD39" s="633">
        <v>1102125</v>
      </c>
      <c r="DE39" s="656"/>
      <c r="DF39" s="656"/>
      <c r="DG39" s="656"/>
      <c r="DH39" s="656"/>
      <c r="DI39" s="656"/>
      <c r="DJ39" s="656"/>
      <c r="DK39" s="657"/>
      <c r="DL39" s="633" t="s">
        <v>239</v>
      </c>
      <c r="DM39" s="656"/>
      <c r="DN39" s="656"/>
      <c r="DO39" s="656"/>
      <c r="DP39" s="656"/>
      <c r="DQ39" s="656"/>
      <c r="DR39" s="656"/>
      <c r="DS39" s="656"/>
      <c r="DT39" s="656"/>
      <c r="DU39" s="656"/>
      <c r="DV39" s="657"/>
      <c r="DW39" s="629" t="s">
        <v>233</v>
      </c>
      <c r="DX39" s="654"/>
      <c r="DY39" s="654"/>
      <c r="DZ39" s="654"/>
      <c r="EA39" s="654"/>
      <c r="EB39" s="654"/>
      <c r="EC39" s="655"/>
    </row>
    <row r="40" spans="2:133" ht="11.25" customHeight="1">
      <c r="B40" s="621" t="s">
        <v>342</v>
      </c>
      <c r="C40" s="622"/>
      <c r="D40" s="622"/>
      <c r="E40" s="622"/>
      <c r="F40" s="622"/>
      <c r="G40" s="622"/>
      <c r="H40" s="622"/>
      <c r="I40" s="622"/>
      <c r="J40" s="622"/>
      <c r="K40" s="622"/>
      <c r="L40" s="622"/>
      <c r="M40" s="622"/>
      <c r="N40" s="622"/>
      <c r="O40" s="622"/>
      <c r="P40" s="622"/>
      <c r="Q40" s="623"/>
      <c r="R40" s="624">
        <v>22523000</v>
      </c>
      <c r="S40" s="625"/>
      <c r="T40" s="625"/>
      <c r="U40" s="625"/>
      <c r="V40" s="625"/>
      <c r="W40" s="625"/>
      <c r="X40" s="625"/>
      <c r="Y40" s="626"/>
      <c r="Z40" s="627">
        <v>3.2</v>
      </c>
      <c r="AA40" s="627"/>
      <c r="AB40" s="627"/>
      <c r="AC40" s="627"/>
      <c r="AD40" s="628" t="s">
        <v>239</v>
      </c>
      <c r="AE40" s="628"/>
      <c r="AF40" s="628"/>
      <c r="AG40" s="628"/>
      <c r="AH40" s="628"/>
      <c r="AI40" s="628"/>
      <c r="AJ40" s="628"/>
      <c r="AK40" s="628"/>
      <c r="AL40" s="629" t="s">
        <v>233</v>
      </c>
      <c r="AM40" s="630"/>
      <c r="AN40" s="630"/>
      <c r="AO40" s="631"/>
      <c r="AQ40" s="687" t="s">
        <v>343</v>
      </c>
      <c r="AR40" s="688"/>
      <c r="AS40" s="688"/>
      <c r="AT40" s="688"/>
      <c r="AU40" s="688"/>
      <c r="AV40" s="688"/>
      <c r="AW40" s="688"/>
      <c r="AX40" s="688"/>
      <c r="AY40" s="689"/>
      <c r="AZ40" s="624">
        <v>810935</v>
      </c>
      <c r="BA40" s="625"/>
      <c r="BB40" s="625"/>
      <c r="BC40" s="625"/>
      <c r="BD40" s="656"/>
      <c r="BE40" s="656"/>
      <c r="BF40" s="679"/>
      <c r="BG40" s="672" t="s">
        <v>344</v>
      </c>
      <c r="BH40" s="673"/>
      <c r="BI40" s="673"/>
      <c r="BJ40" s="673"/>
      <c r="BK40" s="673"/>
      <c r="BL40" s="222"/>
      <c r="BM40" s="622" t="s">
        <v>345</v>
      </c>
      <c r="BN40" s="622"/>
      <c r="BO40" s="622"/>
      <c r="BP40" s="622"/>
      <c r="BQ40" s="622"/>
      <c r="BR40" s="622"/>
      <c r="BS40" s="622"/>
      <c r="BT40" s="622"/>
      <c r="BU40" s="623"/>
      <c r="BV40" s="624">
        <v>97</v>
      </c>
      <c r="BW40" s="625"/>
      <c r="BX40" s="625"/>
      <c r="BY40" s="625"/>
      <c r="BZ40" s="625"/>
      <c r="CA40" s="625"/>
      <c r="CB40" s="634"/>
      <c r="CD40" s="621" t="s">
        <v>346</v>
      </c>
      <c r="CE40" s="622"/>
      <c r="CF40" s="622"/>
      <c r="CG40" s="622"/>
      <c r="CH40" s="622"/>
      <c r="CI40" s="622"/>
      <c r="CJ40" s="622"/>
      <c r="CK40" s="622"/>
      <c r="CL40" s="622"/>
      <c r="CM40" s="622"/>
      <c r="CN40" s="622"/>
      <c r="CO40" s="622"/>
      <c r="CP40" s="622"/>
      <c r="CQ40" s="623"/>
      <c r="CR40" s="624">
        <v>38672015</v>
      </c>
      <c r="CS40" s="625"/>
      <c r="CT40" s="625"/>
      <c r="CU40" s="625"/>
      <c r="CV40" s="625"/>
      <c r="CW40" s="625"/>
      <c r="CX40" s="625"/>
      <c r="CY40" s="626"/>
      <c r="CZ40" s="629">
        <v>5.5</v>
      </c>
      <c r="DA40" s="654"/>
      <c r="DB40" s="654"/>
      <c r="DC40" s="658"/>
      <c r="DD40" s="633">
        <v>3138759</v>
      </c>
      <c r="DE40" s="625"/>
      <c r="DF40" s="625"/>
      <c r="DG40" s="625"/>
      <c r="DH40" s="625"/>
      <c r="DI40" s="625"/>
      <c r="DJ40" s="625"/>
      <c r="DK40" s="626"/>
      <c r="DL40" s="633">
        <v>17649</v>
      </c>
      <c r="DM40" s="625"/>
      <c r="DN40" s="625"/>
      <c r="DO40" s="625"/>
      <c r="DP40" s="625"/>
      <c r="DQ40" s="625"/>
      <c r="DR40" s="625"/>
      <c r="DS40" s="625"/>
      <c r="DT40" s="625"/>
      <c r="DU40" s="625"/>
      <c r="DV40" s="626"/>
      <c r="DW40" s="629">
        <v>0</v>
      </c>
      <c r="DX40" s="654"/>
      <c r="DY40" s="654"/>
      <c r="DZ40" s="654"/>
      <c r="EA40" s="654"/>
      <c r="EB40" s="654"/>
      <c r="EC40" s="655"/>
    </row>
    <row r="41" spans="2:133" ht="11.25" customHeight="1">
      <c r="B41" s="645" t="s">
        <v>347</v>
      </c>
      <c r="C41" s="646"/>
      <c r="D41" s="646"/>
      <c r="E41" s="646"/>
      <c r="F41" s="646"/>
      <c r="G41" s="646"/>
      <c r="H41" s="646"/>
      <c r="I41" s="646"/>
      <c r="J41" s="646"/>
      <c r="K41" s="646"/>
      <c r="L41" s="646"/>
      <c r="M41" s="646"/>
      <c r="N41" s="646"/>
      <c r="O41" s="646"/>
      <c r="P41" s="646"/>
      <c r="Q41" s="647"/>
      <c r="R41" s="696">
        <v>710147785</v>
      </c>
      <c r="S41" s="697"/>
      <c r="T41" s="697"/>
      <c r="U41" s="697"/>
      <c r="V41" s="697"/>
      <c r="W41" s="697"/>
      <c r="X41" s="697"/>
      <c r="Y41" s="701"/>
      <c r="Z41" s="702">
        <v>100</v>
      </c>
      <c r="AA41" s="702"/>
      <c r="AB41" s="702"/>
      <c r="AC41" s="702"/>
      <c r="AD41" s="703">
        <v>329192263</v>
      </c>
      <c r="AE41" s="703"/>
      <c r="AF41" s="703"/>
      <c r="AG41" s="703"/>
      <c r="AH41" s="703"/>
      <c r="AI41" s="703"/>
      <c r="AJ41" s="703"/>
      <c r="AK41" s="703"/>
      <c r="AL41" s="704">
        <v>100</v>
      </c>
      <c r="AM41" s="684"/>
      <c r="AN41" s="684"/>
      <c r="AO41" s="705"/>
      <c r="AQ41" s="687" t="s">
        <v>348</v>
      </c>
      <c r="AR41" s="688"/>
      <c r="AS41" s="688"/>
      <c r="AT41" s="688"/>
      <c r="AU41" s="688"/>
      <c r="AV41" s="688"/>
      <c r="AW41" s="688"/>
      <c r="AX41" s="688"/>
      <c r="AY41" s="689"/>
      <c r="AZ41" s="624">
        <v>7244101</v>
      </c>
      <c r="BA41" s="625"/>
      <c r="BB41" s="625"/>
      <c r="BC41" s="625"/>
      <c r="BD41" s="656"/>
      <c r="BE41" s="656"/>
      <c r="BF41" s="679"/>
      <c r="BG41" s="672"/>
      <c r="BH41" s="673"/>
      <c r="BI41" s="673"/>
      <c r="BJ41" s="673"/>
      <c r="BK41" s="673"/>
      <c r="BL41" s="222"/>
      <c r="BM41" s="622" t="s">
        <v>349</v>
      </c>
      <c r="BN41" s="622"/>
      <c r="BO41" s="622"/>
      <c r="BP41" s="622"/>
      <c r="BQ41" s="622"/>
      <c r="BR41" s="622"/>
      <c r="BS41" s="622"/>
      <c r="BT41" s="622"/>
      <c r="BU41" s="623"/>
      <c r="BV41" s="624" t="s">
        <v>239</v>
      </c>
      <c r="BW41" s="625"/>
      <c r="BX41" s="625"/>
      <c r="BY41" s="625"/>
      <c r="BZ41" s="625"/>
      <c r="CA41" s="625"/>
      <c r="CB41" s="634"/>
      <c r="CD41" s="621" t="s">
        <v>350</v>
      </c>
      <c r="CE41" s="622"/>
      <c r="CF41" s="622"/>
      <c r="CG41" s="622"/>
      <c r="CH41" s="622"/>
      <c r="CI41" s="622"/>
      <c r="CJ41" s="622"/>
      <c r="CK41" s="622"/>
      <c r="CL41" s="622"/>
      <c r="CM41" s="622"/>
      <c r="CN41" s="622"/>
      <c r="CO41" s="622"/>
      <c r="CP41" s="622"/>
      <c r="CQ41" s="623"/>
      <c r="CR41" s="624" t="s">
        <v>239</v>
      </c>
      <c r="CS41" s="656"/>
      <c r="CT41" s="656"/>
      <c r="CU41" s="656"/>
      <c r="CV41" s="656"/>
      <c r="CW41" s="656"/>
      <c r="CX41" s="656"/>
      <c r="CY41" s="657"/>
      <c r="CZ41" s="629" t="s">
        <v>239</v>
      </c>
      <c r="DA41" s="654"/>
      <c r="DB41" s="654"/>
      <c r="DC41" s="658"/>
      <c r="DD41" s="633" t="s">
        <v>239</v>
      </c>
      <c r="DE41" s="656"/>
      <c r="DF41" s="656"/>
      <c r="DG41" s="656"/>
      <c r="DH41" s="656"/>
      <c r="DI41" s="656"/>
      <c r="DJ41" s="656"/>
      <c r="DK41" s="657"/>
      <c r="DL41" s="707"/>
      <c r="DM41" s="708"/>
      <c r="DN41" s="708"/>
      <c r="DO41" s="708"/>
      <c r="DP41" s="708"/>
      <c r="DQ41" s="708"/>
      <c r="DR41" s="708"/>
      <c r="DS41" s="708"/>
      <c r="DT41" s="708"/>
      <c r="DU41" s="708"/>
      <c r="DV41" s="709"/>
      <c r="DW41" s="698"/>
      <c r="DX41" s="699"/>
      <c r="DY41" s="699"/>
      <c r="DZ41" s="699"/>
      <c r="EA41" s="699"/>
      <c r="EB41" s="699"/>
      <c r="EC41" s="700"/>
    </row>
    <row r="42" spans="2:133" ht="11.25" customHeight="1">
      <c r="AQ42" s="693" t="s">
        <v>351</v>
      </c>
      <c r="AR42" s="694"/>
      <c r="AS42" s="694"/>
      <c r="AT42" s="694"/>
      <c r="AU42" s="694"/>
      <c r="AV42" s="694"/>
      <c r="AW42" s="694"/>
      <c r="AX42" s="694"/>
      <c r="AY42" s="695"/>
      <c r="AZ42" s="696">
        <v>31020067</v>
      </c>
      <c r="BA42" s="697"/>
      <c r="BB42" s="697"/>
      <c r="BC42" s="697"/>
      <c r="BD42" s="683"/>
      <c r="BE42" s="683"/>
      <c r="BF42" s="685"/>
      <c r="BG42" s="674"/>
      <c r="BH42" s="675"/>
      <c r="BI42" s="675"/>
      <c r="BJ42" s="675"/>
      <c r="BK42" s="675"/>
      <c r="BL42" s="223"/>
      <c r="BM42" s="646" t="s">
        <v>352</v>
      </c>
      <c r="BN42" s="646"/>
      <c r="BO42" s="646"/>
      <c r="BP42" s="646"/>
      <c r="BQ42" s="646"/>
      <c r="BR42" s="646"/>
      <c r="BS42" s="646"/>
      <c r="BT42" s="646"/>
      <c r="BU42" s="647"/>
      <c r="BV42" s="696">
        <v>381</v>
      </c>
      <c r="BW42" s="697"/>
      <c r="BX42" s="697"/>
      <c r="BY42" s="697"/>
      <c r="BZ42" s="697"/>
      <c r="CA42" s="697"/>
      <c r="CB42" s="706"/>
      <c r="CD42" s="621" t="s">
        <v>353</v>
      </c>
      <c r="CE42" s="622"/>
      <c r="CF42" s="622"/>
      <c r="CG42" s="622"/>
      <c r="CH42" s="622"/>
      <c r="CI42" s="622"/>
      <c r="CJ42" s="622"/>
      <c r="CK42" s="622"/>
      <c r="CL42" s="622"/>
      <c r="CM42" s="622"/>
      <c r="CN42" s="622"/>
      <c r="CO42" s="622"/>
      <c r="CP42" s="622"/>
      <c r="CQ42" s="623"/>
      <c r="CR42" s="624">
        <v>82762681</v>
      </c>
      <c r="CS42" s="656"/>
      <c r="CT42" s="656"/>
      <c r="CU42" s="656"/>
      <c r="CV42" s="656"/>
      <c r="CW42" s="656"/>
      <c r="CX42" s="656"/>
      <c r="CY42" s="657"/>
      <c r="CZ42" s="629">
        <v>11.7</v>
      </c>
      <c r="DA42" s="654"/>
      <c r="DB42" s="654"/>
      <c r="DC42" s="658"/>
      <c r="DD42" s="633">
        <v>9539169</v>
      </c>
      <c r="DE42" s="656"/>
      <c r="DF42" s="656"/>
      <c r="DG42" s="656"/>
      <c r="DH42" s="656"/>
      <c r="DI42" s="656"/>
      <c r="DJ42" s="656"/>
      <c r="DK42" s="657"/>
      <c r="DL42" s="707"/>
      <c r="DM42" s="708"/>
      <c r="DN42" s="708"/>
      <c r="DO42" s="708"/>
      <c r="DP42" s="708"/>
      <c r="DQ42" s="708"/>
      <c r="DR42" s="708"/>
      <c r="DS42" s="708"/>
      <c r="DT42" s="708"/>
      <c r="DU42" s="708"/>
      <c r="DV42" s="709"/>
      <c r="DW42" s="698"/>
      <c r="DX42" s="699"/>
      <c r="DY42" s="699"/>
      <c r="DZ42" s="699"/>
      <c r="EA42" s="699"/>
      <c r="EB42" s="699"/>
      <c r="EC42" s="700"/>
    </row>
    <row r="43" spans="2:133" ht="11.25" customHeight="1">
      <c r="B43" s="213" t="s">
        <v>354</v>
      </c>
      <c r="CD43" s="621" t="s">
        <v>355</v>
      </c>
      <c r="CE43" s="622"/>
      <c r="CF43" s="622"/>
      <c r="CG43" s="622"/>
      <c r="CH43" s="622"/>
      <c r="CI43" s="622"/>
      <c r="CJ43" s="622"/>
      <c r="CK43" s="622"/>
      <c r="CL43" s="622"/>
      <c r="CM43" s="622"/>
      <c r="CN43" s="622"/>
      <c r="CO43" s="622"/>
      <c r="CP43" s="622"/>
      <c r="CQ43" s="623"/>
      <c r="CR43" s="624">
        <v>1944123</v>
      </c>
      <c r="CS43" s="656"/>
      <c r="CT43" s="656"/>
      <c r="CU43" s="656"/>
      <c r="CV43" s="656"/>
      <c r="CW43" s="656"/>
      <c r="CX43" s="656"/>
      <c r="CY43" s="657"/>
      <c r="CZ43" s="629">
        <v>0.3</v>
      </c>
      <c r="DA43" s="654"/>
      <c r="DB43" s="654"/>
      <c r="DC43" s="658"/>
      <c r="DD43" s="633">
        <v>1920139</v>
      </c>
      <c r="DE43" s="656"/>
      <c r="DF43" s="656"/>
      <c r="DG43" s="656"/>
      <c r="DH43" s="656"/>
      <c r="DI43" s="656"/>
      <c r="DJ43" s="656"/>
      <c r="DK43" s="657"/>
      <c r="DL43" s="707"/>
      <c r="DM43" s="708"/>
      <c r="DN43" s="708"/>
      <c r="DO43" s="708"/>
      <c r="DP43" s="708"/>
      <c r="DQ43" s="708"/>
      <c r="DR43" s="708"/>
      <c r="DS43" s="708"/>
      <c r="DT43" s="708"/>
      <c r="DU43" s="708"/>
      <c r="DV43" s="709"/>
      <c r="DW43" s="698"/>
      <c r="DX43" s="699"/>
      <c r="DY43" s="699"/>
      <c r="DZ43" s="699"/>
      <c r="EA43" s="699"/>
      <c r="EB43" s="699"/>
      <c r="EC43" s="700"/>
    </row>
    <row r="44" spans="2:133" ht="11.25" customHeight="1">
      <c r="B44" s="710" t="s">
        <v>356</v>
      </c>
      <c r="C44" s="710"/>
      <c r="D44" s="710"/>
      <c r="E44" s="710"/>
      <c r="F44" s="710"/>
      <c r="G44" s="710"/>
      <c r="H44" s="710"/>
      <c r="I44" s="710"/>
      <c r="J44" s="710"/>
      <c r="K44" s="710"/>
      <c r="L44" s="710"/>
      <c r="M44" s="710"/>
      <c r="N44" s="710"/>
      <c r="O44" s="710"/>
      <c r="P44" s="710"/>
      <c r="Q44" s="710"/>
      <c r="R44" s="710"/>
      <c r="S44" s="710"/>
      <c r="T44" s="710"/>
      <c r="U44" s="710"/>
      <c r="V44" s="710"/>
      <c r="W44" s="710"/>
      <c r="X44" s="710"/>
      <c r="Y44" s="710"/>
      <c r="Z44" s="710"/>
      <c r="AA44" s="710"/>
      <c r="AB44" s="710"/>
      <c r="AC44" s="710"/>
      <c r="AD44" s="710"/>
      <c r="AE44" s="710"/>
      <c r="AF44" s="710"/>
      <c r="AG44" s="710"/>
      <c r="AH44" s="710"/>
      <c r="AI44" s="710"/>
      <c r="AJ44" s="710"/>
      <c r="AK44" s="710"/>
      <c r="AL44" s="710"/>
      <c r="AM44" s="710"/>
      <c r="AN44" s="710"/>
      <c r="AO44" s="710"/>
      <c r="AP44" s="710"/>
      <c r="AQ44" s="710"/>
      <c r="AR44" s="710"/>
      <c r="AS44" s="710"/>
      <c r="AT44" s="710"/>
      <c r="AU44" s="710"/>
      <c r="AV44" s="710"/>
      <c r="AW44" s="710"/>
      <c r="AX44" s="710"/>
      <c r="AY44" s="710"/>
      <c r="AZ44" s="710"/>
      <c r="BA44" s="710"/>
      <c r="BB44" s="710"/>
      <c r="BC44" s="710"/>
      <c r="BD44" s="710"/>
      <c r="BE44" s="710"/>
      <c r="BF44" s="710"/>
      <c r="BG44" s="710"/>
      <c r="BH44" s="710"/>
      <c r="BI44" s="710"/>
      <c r="BJ44" s="710"/>
      <c r="BK44" s="710"/>
      <c r="BL44" s="710"/>
      <c r="BM44" s="710"/>
      <c r="BN44" s="710"/>
      <c r="BO44" s="710"/>
      <c r="BP44" s="710"/>
      <c r="BQ44" s="710"/>
      <c r="BR44" s="710"/>
      <c r="BS44" s="710"/>
      <c r="BT44" s="710"/>
      <c r="BU44" s="710"/>
      <c r="BV44" s="710"/>
      <c r="BW44" s="710"/>
      <c r="BX44" s="710"/>
      <c r="BY44" s="710"/>
      <c r="BZ44" s="710"/>
      <c r="CA44" s="710"/>
      <c r="CB44" s="710"/>
      <c r="CC44" s="711"/>
      <c r="CD44" s="660" t="s">
        <v>304</v>
      </c>
      <c r="CE44" s="661"/>
      <c r="CF44" s="621" t="s">
        <v>357</v>
      </c>
      <c r="CG44" s="622"/>
      <c r="CH44" s="622"/>
      <c r="CI44" s="622"/>
      <c r="CJ44" s="622"/>
      <c r="CK44" s="622"/>
      <c r="CL44" s="622"/>
      <c r="CM44" s="622"/>
      <c r="CN44" s="622"/>
      <c r="CO44" s="622"/>
      <c r="CP44" s="622"/>
      <c r="CQ44" s="623"/>
      <c r="CR44" s="624">
        <v>77437849</v>
      </c>
      <c r="CS44" s="625"/>
      <c r="CT44" s="625"/>
      <c r="CU44" s="625"/>
      <c r="CV44" s="625"/>
      <c r="CW44" s="625"/>
      <c r="CX44" s="625"/>
      <c r="CY44" s="626"/>
      <c r="CZ44" s="629">
        <v>11</v>
      </c>
      <c r="DA44" s="630"/>
      <c r="DB44" s="630"/>
      <c r="DC44" s="636"/>
      <c r="DD44" s="633">
        <v>9462665</v>
      </c>
      <c r="DE44" s="625"/>
      <c r="DF44" s="625"/>
      <c r="DG44" s="625"/>
      <c r="DH44" s="625"/>
      <c r="DI44" s="625"/>
      <c r="DJ44" s="625"/>
      <c r="DK44" s="626"/>
      <c r="DL44" s="707"/>
      <c r="DM44" s="708"/>
      <c r="DN44" s="708"/>
      <c r="DO44" s="708"/>
      <c r="DP44" s="708"/>
      <c r="DQ44" s="708"/>
      <c r="DR44" s="708"/>
      <c r="DS44" s="708"/>
      <c r="DT44" s="708"/>
      <c r="DU44" s="708"/>
      <c r="DV44" s="709"/>
      <c r="DW44" s="698"/>
      <c r="DX44" s="699"/>
      <c r="DY44" s="699"/>
      <c r="DZ44" s="699"/>
      <c r="EA44" s="699"/>
      <c r="EB44" s="699"/>
      <c r="EC44" s="700"/>
    </row>
    <row r="45" spans="2:133" ht="11.25" customHeight="1">
      <c r="B45" s="710" t="s">
        <v>358</v>
      </c>
      <c r="C45" s="710"/>
      <c r="D45" s="710"/>
      <c r="E45" s="710"/>
      <c r="F45" s="710"/>
      <c r="G45" s="710"/>
      <c r="H45" s="710"/>
      <c r="I45" s="710"/>
      <c r="J45" s="710"/>
      <c r="K45" s="710"/>
      <c r="L45" s="710"/>
      <c r="M45" s="710"/>
      <c r="N45" s="710"/>
      <c r="O45" s="710"/>
      <c r="P45" s="710"/>
      <c r="Q45" s="710"/>
      <c r="R45" s="710"/>
      <c r="S45" s="710"/>
      <c r="T45" s="710"/>
      <c r="U45" s="710"/>
      <c r="V45" s="710"/>
      <c r="W45" s="710"/>
      <c r="X45" s="710"/>
      <c r="Y45" s="710"/>
      <c r="Z45" s="710"/>
      <c r="AA45" s="710"/>
      <c r="AB45" s="710"/>
      <c r="AC45" s="710"/>
      <c r="AD45" s="710"/>
      <c r="AE45" s="710"/>
      <c r="AF45" s="710"/>
      <c r="AG45" s="710"/>
      <c r="AH45" s="710"/>
      <c r="AI45" s="710"/>
      <c r="AJ45" s="710"/>
      <c r="AK45" s="710"/>
      <c r="AL45" s="710"/>
      <c r="AM45" s="710"/>
      <c r="AN45" s="710"/>
      <c r="AO45" s="710"/>
      <c r="AP45" s="710"/>
      <c r="AQ45" s="710"/>
      <c r="AR45" s="710"/>
      <c r="AS45" s="710"/>
      <c r="AT45" s="710"/>
      <c r="AU45" s="710"/>
      <c r="AV45" s="710"/>
      <c r="AW45" s="710"/>
      <c r="AX45" s="710"/>
      <c r="AY45" s="710"/>
      <c r="AZ45" s="710"/>
      <c r="BA45" s="710"/>
      <c r="BB45" s="710"/>
      <c r="BC45" s="710"/>
      <c r="BD45" s="710"/>
      <c r="BE45" s="710"/>
      <c r="BF45" s="710"/>
      <c r="BG45" s="710"/>
      <c r="BH45" s="710"/>
      <c r="BI45" s="710"/>
      <c r="BJ45" s="710"/>
      <c r="BK45" s="710"/>
      <c r="BL45" s="710"/>
      <c r="BM45" s="710"/>
      <c r="BN45" s="710"/>
      <c r="BO45" s="710"/>
      <c r="BP45" s="710"/>
      <c r="BQ45" s="710"/>
      <c r="BR45" s="710"/>
      <c r="BS45" s="710"/>
      <c r="BT45" s="710"/>
      <c r="BU45" s="710"/>
      <c r="BV45" s="710"/>
      <c r="BW45" s="710"/>
      <c r="BX45" s="710"/>
      <c r="BY45" s="710"/>
      <c r="BZ45" s="710"/>
      <c r="CA45" s="710"/>
      <c r="CB45" s="710"/>
      <c r="CC45" s="711"/>
      <c r="CD45" s="662"/>
      <c r="CE45" s="663"/>
      <c r="CF45" s="621" t="s">
        <v>359</v>
      </c>
      <c r="CG45" s="622"/>
      <c r="CH45" s="622"/>
      <c r="CI45" s="622"/>
      <c r="CJ45" s="622"/>
      <c r="CK45" s="622"/>
      <c r="CL45" s="622"/>
      <c r="CM45" s="622"/>
      <c r="CN45" s="622"/>
      <c r="CO45" s="622"/>
      <c r="CP45" s="622"/>
      <c r="CQ45" s="623"/>
      <c r="CR45" s="624">
        <v>38648103</v>
      </c>
      <c r="CS45" s="656"/>
      <c r="CT45" s="656"/>
      <c r="CU45" s="656"/>
      <c r="CV45" s="656"/>
      <c r="CW45" s="656"/>
      <c r="CX45" s="656"/>
      <c r="CY45" s="657"/>
      <c r="CZ45" s="629">
        <v>5.5</v>
      </c>
      <c r="DA45" s="654"/>
      <c r="DB45" s="654"/>
      <c r="DC45" s="658"/>
      <c r="DD45" s="633">
        <v>2142555</v>
      </c>
      <c r="DE45" s="656"/>
      <c r="DF45" s="656"/>
      <c r="DG45" s="656"/>
      <c r="DH45" s="656"/>
      <c r="DI45" s="656"/>
      <c r="DJ45" s="656"/>
      <c r="DK45" s="657"/>
      <c r="DL45" s="707"/>
      <c r="DM45" s="708"/>
      <c r="DN45" s="708"/>
      <c r="DO45" s="708"/>
      <c r="DP45" s="708"/>
      <c r="DQ45" s="708"/>
      <c r="DR45" s="708"/>
      <c r="DS45" s="708"/>
      <c r="DT45" s="708"/>
      <c r="DU45" s="708"/>
      <c r="DV45" s="709"/>
      <c r="DW45" s="698"/>
      <c r="DX45" s="699"/>
      <c r="DY45" s="699"/>
      <c r="DZ45" s="699"/>
      <c r="EA45" s="699"/>
      <c r="EB45" s="699"/>
      <c r="EC45" s="700"/>
    </row>
    <row r="46" spans="2:133" ht="11.25" customHeight="1">
      <c r="B46" s="224"/>
      <c r="CD46" s="662"/>
      <c r="CE46" s="663"/>
      <c r="CF46" s="621" t="s">
        <v>360</v>
      </c>
      <c r="CG46" s="622"/>
      <c r="CH46" s="622"/>
      <c r="CI46" s="622"/>
      <c r="CJ46" s="622"/>
      <c r="CK46" s="622"/>
      <c r="CL46" s="622"/>
      <c r="CM46" s="622"/>
      <c r="CN46" s="622"/>
      <c r="CO46" s="622"/>
      <c r="CP46" s="622"/>
      <c r="CQ46" s="623"/>
      <c r="CR46" s="624">
        <v>34648994</v>
      </c>
      <c r="CS46" s="625"/>
      <c r="CT46" s="625"/>
      <c r="CU46" s="625"/>
      <c r="CV46" s="625"/>
      <c r="CW46" s="625"/>
      <c r="CX46" s="625"/>
      <c r="CY46" s="626"/>
      <c r="CZ46" s="629">
        <v>4.9000000000000004</v>
      </c>
      <c r="DA46" s="630"/>
      <c r="DB46" s="630"/>
      <c r="DC46" s="636"/>
      <c r="DD46" s="633">
        <v>6940685</v>
      </c>
      <c r="DE46" s="625"/>
      <c r="DF46" s="625"/>
      <c r="DG46" s="625"/>
      <c r="DH46" s="625"/>
      <c r="DI46" s="625"/>
      <c r="DJ46" s="625"/>
      <c r="DK46" s="626"/>
      <c r="DL46" s="707"/>
      <c r="DM46" s="708"/>
      <c r="DN46" s="708"/>
      <c r="DO46" s="708"/>
      <c r="DP46" s="708"/>
      <c r="DQ46" s="708"/>
      <c r="DR46" s="708"/>
      <c r="DS46" s="708"/>
      <c r="DT46" s="708"/>
      <c r="DU46" s="708"/>
      <c r="DV46" s="709"/>
      <c r="DW46" s="698"/>
      <c r="DX46" s="699"/>
      <c r="DY46" s="699"/>
      <c r="DZ46" s="699"/>
      <c r="EA46" s="699"/>
      <c r="EB46" s="699"/>
      <c r="EC46" s="700"/>
    </row>
    <row r="47" spans="2:133" ht="11.25" customHeight="1">
      <c r="B47" s="224"/>
      <c r="CD47" s="662"/>
      <c r="CE47" s="663"/>
      <c r="CF47" s="621" t="s">
        <v>361</v>
      </c>
      <c r="CG47" s="622"/>
      <c r="CH47" s="622"/>
      <c r="CI47" s="622"/>
      <c r="CJ47" s="622"/>
      <c r="CK47" s="622"/>
      <c r="CL47" s="622"/>
      <c r="CM47" s="622"/>
      <c r="CN47" s="622"/>
      <c r="CO47" s="622"/>
      <c r="CP47" s="622"/>
      <c r="CQ47" s="623"/>
      <c r="CR47" s="624">
        <v>5324832</v>
      </c>
      <c r="CS47" s="656"/>
      <c r="CT47" s="656"/>
      <c r="CU47" s="656"/>
      <c r="CV47" s="656"/>
      <c r="CW47" s="656"/>
      <c r="CX47" s="656"/>
      <c r="CY47" s="657"/>
      <c r="CZ47" s="629">
        <v>0.8</v>
      </c>
      <c r="DA47" s="654"/>
      <c r="DB47" s="654"/>
      <c r="DC47" s="658"/>
      <c r="DD47" s="633">
        <v>76504</v>
      </c>
      <c r="DE47" s="656"/>
      <c r="DF47" s="656"/>
      <c r="DG47" s="656"/>
      <c r="DH47" s="656"/>
      <c r="DI47" s="656"/>
      <c r="DJ47" s="656"/>
      <c r="DK47" s="657"/>
      <c r="DL47" s="707"/>
      <c r="DM47" s="708"/>
      <c r="DN47" s="708"/>
      <c r="DO47" s="708"/>
      <c r="DP47" s="708"/>
      <c r="DQ47" s="708"/>
      <c r="DR47" s="708"/>
      <c r="DS47" s="708"/>
      <c r="DT47" s="708"/>
      <c r="DU47" s="708"/>
      <c r="DV47" s="709"/>
      <c r="DW47" s="698"/>
      <c r="DX47" s="699"/>
      <c r="DY47" s="699"/>
      <c r="DZ47" s="699"/>
      <c r="EA47" s="699"/>
      <c r="EB47" s="699"/>
      <c r="EC47" s="700"/>
    </row>
    <row r="48" spans="2:133">
      <c r="B48" s="224"/>
      <c r="CD48" s="664"/>
      <c r="CE48" s="665"/>
      <c r="CF48" s="621" t="s">
        <v>362</v>
      </c>
      <c r="CG48" s="622"/>
      <c r="CH48" s="622"/>
      <c r="CI48" s="622"/>
      <c r="CJ48" s="622"/>
      <c r="CK48" s="622"/>
      <c r="CL48" s="622"/>
      <c r="CM48" s="622"/>
      <c r="CN48" s="622"/>
      <c r="CO48" s="622"/>
      <c r="CP48" s="622"/>
      <c r="CQ48" s="623"/>
      <c r="CR48" s="624" t="s">
        <v>239</v>
      </c>
      <c r="CS48" s="625"/>
      <c r="CT48" s="625"/>
      <c r="CU48" s="625"/>
      <c r="CV48" s="625"/>
      <c r="CW48" s="625"/>
      <c r="CX48" s="625"/>
      <c r="CY48" s="626"/>
      <c r="CZ48" s="629" t="s">
        <v>239</v>
      </c>
      <c r="DA48" s="630"/>
      <c r="DB48" s="630"/>
      <c r="DC48" s="636"/>
      <c r="DD48" s="633" t="s">
        <v>233</v>
      </c>
      <c r="DE48" s="625"/>
      <c r="DF48" s="625"/>
      <c r="DG48" s="625"/>
      <c r="DH48" s="625"/>
      <c r="DI48" s="625"/>
      <c r="DJ48" s="625"/>
      <c r="DK48" s="626"/>
      <c r="DL48" s="707"/>
      <c r="DM48" s="708"/>
      <c r="DN48" s="708"/>
      <c r="DO48" s="708"/>
      <c r="DP48" s="708"/>
      <c r="DQ48" s="708"/>
      <c r="DR48" s="708"/>
      <c r="DS48" s="708"/>
      <c r="DT48" s="708"/>
      <c r="DU48" s="708"/>
      <c r="DV48" s="709"/>
      <c r="DW48" s="698"/>
      <c r="DX48" s="699"/>
      <c r="DY48" s="699"/>
      <c r="DZ48" s="699"/>
      <c r="EA48" s="699"/>
      <c r="EB48" s="699"/>
      <c r="EC48" s="700"/>
    </row>
    <row r="49" spans="2:133" ht="11.25" customHeight="1">
      <c r="B49" s="224"/>
      <c r="CD49" s="645" t="s">
        <v>363</v>
      </c>
      <c r="CE49" s="646"/>
      <c r="CF49" s="646"/>
      <c r="CG49" s="646"/>
      <c r="CH49" s="646"/>
      <c r="CI49" s="646"/>
      <c r="CJ49" s="646"/>
      <c r="CK49" s="646"/>
      <c r="CL49" s="646"/>
      <c r="CM49" s="646"/>
      <c r="CN49" s="646"/>
      <c r="CO49" s="646"/>
      <c r="CP49" s="646"/>
      <c r="CQ49" s="647"/>
      <c r="CR49" s="696">
        <v>705188318</v>
      </c>
      <c r="CS49" s="683"/>
      <c r="CT49" s="683"/>
      <c r="CU49" s="683"/>
      <c r="CV49" s="683"/>
      <c r="CW49" s="683"/>
      <c r="CX49" s="683"/>
      <c r="CY49" s="712"/>
      <c r="CZ49" s="704">
        <v>100</v>
      </c>
      <c r="DA49" s="713"/>
      <c r="DB49" s="713"/>
      <c r="DC49" s="714"/>
      <c r="DD49" s="715">
        <v>390929080</v>
      </c>
      <c r="DE49" s="683"/>
      <c r="DF49" s="683"/>
      <c r="DG49" s="683"/>
      <c r="DH49" s="683"/>
      <c r="DI49" s="683"/>
      <c r="DJ49" s="683"/>
      <c r="DK49" s="712"/>
      <c r="DL49" s="716"/>
      <c r="DM49" s="717"/>
      <c r="DN49" s="717"/>
      <c r="DO49" s="717"/>
      <c r="DP49" s="717"/>
      <c r="DQ49" s="717"/>
      <c r="DR49" s="717"/>
      <c r="DS49" s="717"/>
      <c r="DT49" s="717"/>
      <c r="DU49" s="717"/>
      <c r="DV49" s="718"/>
      <c r="DW49" s="719"/>
      <c r="DX49" s="720"/>
      <c r="DY49" s="720"/>
      <c r="DZ49" s="720"/>
      <c r="EA49" s="720"/>
      <c r="EB49" s="720"/>
      <c r="EC49" s="721"/>
    </row>
  </sheetData>
  <sheetProtection algorithmName="SHA-512" hashValue="oVetu+J3LfPxWn0k/QmsHr3+2qh5Xth3qPOoaU1dJBmGBGi+ecUUZM59zwrvEebMAeO+1eayR05naLCVp0g95w==" saltValue="NIAG7U2TAxw7kSNCpzBaQ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cols>
    <col min="1" max="130" width="2.75" style="230" customWidth="1"/>
    <col min="131" max="131" width="1.625" style="230" customWidth="1"/>
    <col min="132" max="16384" width="9" style="230" hidden="1"/>
  </cols>
  <sheetData>
    <row r="1" spans="1:131" ht="11.25" customHeight="1" thickBot="1">
      <c r="A1" s="226"/>
      <c r="B1" s="226"/>
      <c r="C1" s="226"/>
      <c r="D1" s="226"/>
      <c r="E1" s="226"/>
      <c r="F1" s="226"/>
      <c r="G1" s="226"/>
      <c r="H1" s="226"/>
      <c r="I1" s="226"/>
      <c r="J1" s="226"/>
      <c r="K1" s="226"/>
      <c r="L1" s="226"/>
      <c r="M1" s="226"/>
      <c r="N1" s="227"/>
      <c r="O1" s="227"/>
      <c r="P1" s="227"/>
      <c r="Q1" s="227"/>
      <c r="R1" s="227"/>
      <c r="S1" s="227"/>
      <c r="T1" s="227"/>
      <c r="U1" s="227"/>
      <c r="V1" s="227"/>
      <c r="W1" s="227"/>
      <c r="X1" s="227"/>
      <c r="Y1" s="227"/>
      <c r="Z1" s="227"/>
      <c r="AA1" s="227"/>
      <c r="AB1" s="227"/>
      <c r="AC1" s="227"/>
      <c r="AD1" s="227"/>
      <c r="AE1" s="227"/>
      <c r="AF1" s="227"/>
      <c r="AG1" s="227"/>
      <c r="AH1" s="227"/>
      <c r="AI1" s="227"/>
      <c r="AJ1" s="227"/>
      <c r="AK1" s="227"/>
      <c r="AL1" s="227"/>
      <c r="AM1" s="227"/>
      <c r="AN1" s="227"/>
      <c r="AO1" s="227"/>
      <c r="AP1" s="227"/>
      <c r="AQ1" s="227"/>
      <c r="AR1" s="227"/>
      <c r="AS1" s="227"/>
      <c r="AT1" s="227"/>
      <c r="AU1" s="227"/>
      <c r="AV1" s="227"/>
      <c r="AW1" s="227"/>
      <c r="AX1" s="227"/>
      <c r="AY1" s="227"/>
      <c r="AZ1" s="227"/>
      <c r="BA1" s="227"/>
      <c r="BB1" s="227"/>
      <c r="BC1" s="227"/>
      <c r="BD1" s="227"/>
      <c r="BE1" s="227"/>
      <c r="BF1" s="227"/>
      <c r="BG1" s="227"/>
      <c r="BH1" s="227"/>
      <c r="BI1" s="227"/>
      <c r="BJ1" s="227"/>
      <c r="BK1" s="227"/>
      <c r="BL1" s="227"/>
      <c r="BM1" s="227"/>
      <c r="BN1" s="227"/>
      <c r="BO1" s="227"/>
      <c r="BP1" s="227"/>
      <c r="BQ1" s="227"/>
      <c r="BR1" s="227"/>
      <c r="BS1" s="227"/>
      <c r="BT1" s="227"/>
      <c r="BU1" s="227"/>
      <c r="BV1" s="227"/>
      <c r="BW1" s="227"/>
      <c r="BX1" s="227"/>
      <c r="BY1" s="227"/>
      <c r="BZ1" s="227"/>
      <c r="CA1" s="227"/>
      <c r="CB1" s="227"/>
      <c r="CC1" s="227"/>
      <c r="CD1" s="227"/>
      <c r="CE1" s="227"/>
      <c r="CF1" s="227"/>
      <c r="CG1" s="227"/>
      <c r="CH1" s="227"/>
      <c r="CI1" s="227"/>
      <c r="CJ1" s="227"/>
      <c r="CK1" s="227"/>
      <c r="CL1" s="227"/>
      <c r="CM1" s="227"/>
      <c r="CN1" s="227"/>
      <c r="CO1" s="227"/>
      <c r="CP1" s="227"/>
      <c r="CQ1" s="227"/>
      <c r="CR1" s="227"/>
      <c r="CS1" s="227"/>
      <c r="CT1" s="227"/>
      <c r="CU1" s="227"/>
      <c r="CV1" s="227"/>
      <c r="CW1" s="227"/>
      <c r="CX1" s="227"/>
      <c r="CY1" s="227"/>
      <c r="CZ1" s="227"/>
      <c r="DA1" s="227"/>
      <c r="DB1" s="227"/>
      <c r="DC1" s="227"/>
      <c r="DD1" s="227"/>
      <c r="DE1" s="227"/>
      <c r="DF1" s="227"/>
      <c r="DG1" s="227"/>
      <c r="DH1" s="227"/>
      <c r="DI1" s="227"/>
      <c r="DJ1" s="227"/>
      <c r="DK1" s="227"/>
      <c r="DL1" s="227"/>
      <c r="DM1" s="227"/>
      <c r="DN1" s="227"/>
      <c r="DO1" s="227"/>
      <c r="DP1" s="227"/>
      <c r="DQ1" s="228"/>
      <c r="DR1" s="228"/>
      <c r="DS1" s="228"/>
      <c r="DT1" s="228"/>
      <c r="DU1" s="228"/>
      <c r="DV1" s="228"/>
      <c r="DW1" s="228"/>
      <c r="DX1" s="228"/>
      <c r="DY1" s="228"/>
      <c r="DZ1" s="228"/>
      <c r="EA1" s="229"/>
    </row>
    <row r="2" spans="1:131" ht="26.25" customHeight="1" thickBot="1">
      <c r="A2" s="722" t="s">
        <v>364</v>
      </c>
      <c r="B2" s="722"/>
      <c r="C2" s="722"/>
      <c r="D2" s="722"/>
      <c r="E2" s="722"/>
      <c r="F2" s="722"/>
      <c r="G2" s="722"/>
      <c r="H2" s="722"/>
      <c r="I2" s="722"/>
      <c r="J2" s="722"/>
      <c r="K2" s="722"/>
      <c r="L2" s="722"/>
      <c r="M2" s="722"/>
      <c r="N2" s="722"/>
      <c r="O2" s="722"/>
      <c r="P2" s="722"/>
      <c r="Q2" s="722"/>
      <c r="R2" s="722"/>
      <c r="S2" s="722"/>
      <c r="T2" s="722"/>
      <c r="U2" s="722"/>
      <c r="V2" s="722"/>
      <c r="W2" s="722"/>
      <c r="X2" s="722"/>
      <c r="Y2" s="722"/>
      <c r="Z2" s="722"/>
      <c r="AA2" s="722"/>
      <c r="AB2" s="722"/>
      <c r="AC2" s="722"/>
      <c r="AD2" s="722"/>
      <c r="AE2" s="722"/>
      <c r="AF2" s="722"/>
      <c r="AG2" s="722"/>
      <c r="AH2" s="722"/>
      <c r="AI2" s="722"/>
      <c r="AJ2" s="722"/>
      <c r="AK2" s="722"/>
      <c r="AL2" s="722"/>
      <c r="AM2" s="722"/>
      <c r="AN2" s="722"/>
      <c r="AO2" s="722"/>
      <c r="AP2" s="722"/>
      <c r="AQ2" s="722"/>
      <c r="AR2" s="722"/>
      <c r="AS2" s="722"/>
      <c r="AT2" s="722"/>
      <c r="AU2" s="722"/>
      <c r="AV2" s="722"/>
      <c r="AW2" s="722"/>
      <c r="AX2" s="722"/>
      <c r="AY2" s="722"/>
      <c r="AZ2" s="722"/>
      <c r="BA2" s="722"/>
      <c r="BB2" s="722"/>
      <c r="BC2" s="722"/>
      <c r="BD2" s="722"/>
      <c r="BE2" s="722"/>
      <c r="BF2" s="722"/>
      <c r="BG2" s="722"/>
      <c r="BH2" s="722"/>
      <c r="BI2" s="722"/>
      <c r="BJ2" s="227"/>
      <c r="BK2" s="227"/>
      <c r="BL2" s="227"/>
      <c r="BM2" s="227"/>
      <c r="BN2" s="227"/>
      <c r="BO2" s="227"/>
      <c r="BP2" s="227"/>
      <c r="BQ2" s="227"/>
      <c r="BR2" s="227"/>
      <c r="BS2" s="227"/>
      <c r="BT2" s="227"/>
      <c r="BU2" s="227"/>
      <c r="BV2" s="227"/>
      <c r="BW2" s="227"/>
      <c r="BX2" s="227"/>
      <c r="BY2" s="227"/>
      <c r="BZ2" s="227"/>
      <c r="CA2" s="227"/>
      <c r="CB2" s="227"/>
      <c r="CC2" s="227"/>
      <c r="CD2" s="227"/>
      <c r="CE2" s="227"/>
      <c r="CF2" s="227"/>
      <c r="CG2" s="227"/>
      <c r="CH2" s="227"/>
      <c r="CI2" s="227"/>
      <c r="CJ2" s="227"/>
      <c r="CK2" s="227"/>
      <c r="CL2" s="227"/>
      <c r="CM2" s="227"/>
      <c r="CN2" s="227"/>
      <c r="CO2" s="227"/>
      <c r="CP2" s="227"/>
      <c r="CQ2" s="227"/>
      <c r="CR2" s="227"/>
      <c r="CS2" s="227"/>
      <c r="CT2" s="227"/>
      <c r="CU2" s="227"/>
      <c r="CV2" s="227"/>
      <c r="CW2" s="227"/>
      <c r="CX2" s="227"/>
      <c r="CY2" s="227"/>
      <c r="CZ2" s="227"/>
      <c r="DA2" s="227"/>
      <c r="DB2" s="227"/>
      <c r="DC2" s="227"/>
      <c r="DD2" s="227"/>
      <c r="DE2" s="227"/>
      <c r="DF2" s="227"/>
      <c r="DG2" s="227"/>
      <c r="DH2" s="227"/>
      <c r="DI2" s="227"/>
      <c r="DJ2" s="723" t="s">
        <v>365</v>
      </c>
      <c r="DK2" s="724"/>
      <c r="DL2" s="724"/>
      <c r="DM2" s="724"/>
      <c r="DN2" s="724"/>
      <c r="DO2" s="725"/>
      <c r="DP2" s="227"/>
      <c r="DQ2" s="723" t="s">
        <v>366</v>
      </c>
      <c r="DR2" s="724"/>
      <c r="DS2" s="724"/>
      <c r="DT2" s="724"/>
      <c r="DU2" s="724"/>
      <c r="DV2" s="724"/>
      <c r="DW2" s="724"/>
      <c r="DX2" s="724"/>
      <c r="DY2" s="724"/>
      <c r="DZ2" s="725"/>
      <c r="EA2" s="229"/>
    </row>
    <row r="3" spans="1:131" ht="11.25" customHeight="1">
      <c r="A3" s="227"/>
      <c r="B3" s="227"/>
      <c r="C3" s="227"/>
      <c r="D3" s="227"/>
      <c r="E3" s="227"/>
      <c r="F3" s="227"/>
      <c r="G3" s="227"/>
      <c r="H3" s="227"/>
      <c r="I3" s="227"/>
      <c r="J3" s="227"/>
      <c r="K3" s="227"/>
      <c r="L3" s="227"/>
      <c r="M3" s="227"/>
      <c r="N3" s="227"/>
      <c r="O3" s="227"/>
      <c r="P3" s="227"/>
      <c r="Q3" s="227"/>
      <c r="R3" s="227"/>
      <c r="S3" s="227"/>
      <c r="T3" s="22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9"/>
    </row>
    <row r="4" spans="1:131" s="234" customFormat="1" ht="26.25" customHeight="1" thickBot="1">
      <c r="A4" s="726" t="s">
        <v>367</v>
      </c>
      <c r="B4" s="726"/>
      <c r="C4" s="726"/>
      <c r="D4" s="726"/>
      <c r="E4" s="726"/>
      <c r="F4" s="726"/>
      <c r="G4" s="726"/>
      <c r="H4" s="726"/>
      <c r="I4" s="726"/>
      <c r="J4" s="726"/>
      <c r="K4" s="726"/>
      <c r="L4" s="726"/>
      <c r="M4" s="726"/>
      <c r="N4" s="726"/>
      <c r="O4" s="726"/>
      <c r="P4" s="726"/>
      <c r="Q4" s="726"/>
      <c r="R4" s="726"/>
      <c r="S4" s="726"/>
      <c r="T4" s="726"/>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c r="AT4" s="726"/>
      <c r="AU4" s="726"/>
      <c r="AV4" s="726"/>
      <c r="AW4" s="726"/>
      <c r="AX4" s="726"/>
      <c r="AY4" s="726"/>
      <c r="AZ4" s="231"/>
      <c r="BA4" s="231"/>
      <c r="BB4" s="231"/>
      <c r="BC4" s="231"/>
      <c r="BD4" s="231"/>
      <c r="BE4" s="232"/>
      <c r="BF4" s="232"/>
      <c r="BG4" s="232"/>
      <c r="BH4" s="232"/>
      <c r="BI4" s="232"/>
      <c r="BJ4" s="232"/>
      <c r="BK4" s="232"/>
      <c r="BL4" s="232"/>
      <c r="BM4" s="232"/>
      <c r="BN4" s="232"/>
      <c r="BO4" s="232"/>
      <c r="BP4" s="232"/>
      <c r="BQ4" s="727" t="s">
        <v>368</v>
      </c>
      <c r="BR4" s="727"/>
      <c r="BS4" s="727"/>
      <c r="BT4" s="727"/>
      <c r="BU4" s="727"/>
      <c r="BV4" s="727"/>
      <c r="BW4" s="727"/>
      <c r="BX4" s="727"/>
      <c r="BY4" s="727"/>
      <c r="BZ4" s="727"/>
      <c r="CA4" s="727"/>
      <c r="CB4" s="727"/>
      <c r="CC4" s="727"/>
      <c r="CD4" s="727"/>
      <c r="CE4" s="727"/>
      <c r="CF4" s="727"/>
      <c r="CG4" s="727"/>
      <c r="CH4" s="727"/>
      <c r="CI4" s="727"/>
      <c r="CJ4" s="727"/>
      <c r="CK4" s="727"/>
      <c r="CL4" s="727"/>
      <c r="CM4" s="727"/>
      <c r="CN4" s="727"/>
      <c r="CO4" s="727"/>
      <c r="CP4" s="727"/>
      <c r="CQ4" s="727"/>
      <c r="CR4" s="727"/>
      <c r="CS4" s="727"/>
      <c r="CT4" s="727"/>
      <c r="CU4" s="727"/>
      <c r="CV4" s="727"/>
      <c r="CW4" s="727"/>
      <c r="CX4" s="727"/>
      <c r="CY4" s="727"/>
      <c r="CZ4" s="727"/>
      <c r="DA4" s="727"/>
      <c r="DB4" s="727"/>
      <c r="DC4" s="727"/>
      <c r="DD4" s="727"/>
      <c r="DE4" s="727"/>
      <c r="DF4" s="727"/>
      <c r="DG4" s="727"/>
      <c r="DH4" s="727"/>
      <c r="DI4" s="727"/>
      <c r="DJ4" s="727"/>
      <c r="DK4" s="727"/>
      <c r="DL4" s="727"/>
      <c r="DM4" s="727"/>
      <c r="DN4" s="727"/>
      <c r="DO4" s="727"/>
      <c r="DP4" s="727"/>
      <c r="DQ4" s="727"/>
      <c r="DR4" s="727"/>
      <c r="DS4" s="727"/>
      <c r="DT4" s="727"/>
      <c r="DU4" s="727"/>
      <c r="DV4" s="727"/>
      <c r="DW4" s="727"/>
      <c r="DX4" s="727"/>
      <c r="DY4" s="727"/>
      <c r="DZ4" s="727"/>
      <c r="EA4" s="233"/>
    </row>
    <row r="5" spans="1:131" s="234" customFormat="1" ht="26.25" customHeight="1">
      <c r="A5" s="728" t="s">
        <v>369</v>
      </c>
      <c r="B5" s="729"/>
      <c r="C5" s="729"/>
      <c r="D5" s="729"/>
      <c r="E5" s="729"/>
      <c r="F5" s="729"/>
      <c r="G5" s="729"/>
      <c r="H5" s="729"/>
      <c r="I5" s="729"/>
      <c r="J5" s="729"/>
      <c r="K5" s="729"/>
      <c r="L5" s="729"/>
      <c r="M5" s="729"/>
      <c r="N5" s="729"/>
      <c r="O5" s="729"/>
      <c r="P5" s="730"/>
      <c r="Q5" s="734" t="s">
        <v>370</v>
      </c>
      <c r="R5" s="735"/>
      <c r="S5" s="735"/>
      <c r="T5" s="735"/>
      <c r="U5" s="736"/>
      <c r="V5" s="734" t="s">
        <v>371</v>
      </c>
      <c r="W5" s="735"/>
      <c r="X5" s="735"/>
      <c r="Y5" s="735"/>
      <c r="Z5" s="736"/>
      <c r="AA5" s="734" t="s">
        <v>372</v>
      </c>
      <c r="AB5" s="735"/>
      <c r="AC5" s="735"/>
      <c r="AD5" s="735"/>
      <c r="AE5" s="735"/>
      <c r="AF5" s="740" t="s">
        <v>373</v>
      </c>
      <c r="AG5" s="735"/>
      <c r="AH5" s="735"/>
      <c r="AI5" s="735"/>
      <c r="AJ5" s="741"/>
      <c r="AK5" s="735" t="s">
        <v>374</v>
      </c>
      <c r="AL5" s="735"/>
      <c r="AM5" s="735"/>
      <c r="AN5" s="735"/>
      <c r="AO5" s="736"/>
      <c r="AP5" s="734" t="s">
        <v>375</v>
      </c>
      <c r="AQ5" s="735"/>
      <c r="AR5" s="735"/>
      <c r="AS5" s="735"/>
      <c r="AT5" s="736"/>
      <c r="AU5" s="734" t="s">
        <v>376</v>
      </c>
      <c r="AV5" s="735"/>
      <c r="AW5" s="735"/>
      <c r="AX5" s="735"/>
      <c r="AY5" s="741"/>
      <c r="AZ5" s="231"/>
      <c r="BA5" s="231"/>
      <c r="BB5" s="231"/>
      <c r="BC5" s="231"/>
      <c r="BD5" s="231"/>
      <c r="BE5" s="232"/>
      <c r="BF5" s="232"/>
      <c r="BG5" s="232"/>
      <c r="BH5" s="232"/>
      <c r="BI5" s="232"/>
      <c r="BJ5" s="232"/>
      <c r="BK5" s="232"/>
      <c r="BL5" s="232"/>
      <c r="BM5" s="232"/>
      <c r="BN5" s="232"/>
      <c r="BO5" s="232"/>
      <c r="BP5" s="232"/>
      <c r="BQ5" s="728" t="s">
        <v>377</v>
      </c>
      <c r="BR5" s="729"/>
      <c r="BS5" s="729"/>
      <c r="BT5" s="729"/>
      <c r="BU5" s="729"/>
      <c r="BV5" s="729"/>
      <c r="BW5" s="729"/>
      <c r="BX5" s="729"/>
      <c r="BY5" s="729"/>
      <c r="BZ5" s="729"/>
      <c r="CA5" s="729"/>
      <c r="CB5" s="729"/>
      <c r="CC5" s="729"/>
      <c r="CD5" s="729"/>
      <c r="CE5" s="729"/>
      <c r="CF5" s="729"/>
      <c r="CG5" s="730"/>
      <c r="CH5" s="734" t="s">
        <v>378</v>
      </c>
      <c r="CI5" s="735"/>
      <c r="CJ5" s="735"/>
      <c r="CK5" s="735"/>
      <c r="CL5" s="736"/>
      <c r="CM5" s="734" t="s">
        <v>379</v>
      </c>
      <c r="CN5" s="735"/>
      <c r="CO5" s="735"/>
      <c r="CP5" s="735"/>
      <c r="CQ5" s="736"/>
      <c r="CR5" s="734" t="s">
        <v>380</v>
      </c>
      <c r="CS5" s="735"/>
      <c r="CT5" s="735"/>
      <c r="CU5" s="735"/>
      <c r="CV5" s="736"/>
      <c r="CW5" s="734" t="s">
        <v>381</v>
      </c>
      <c r="CX5" s="735"/>
      <c r="CY5" s="735"/>
      <c r="CZ5" s="735"/>
      <c r="DA5" s="736"/>
      <c r="DB5" s="734" t="s">
        <v>382</v>
      </c>
      <c r="DC5" s="735"/>
      <c r="DD5" s="735"/>
      <c r="DE5" s="735"/>
      <c r="DF5" s="736"/>
      <c r="DG5" s="764" t="s">
        <v>383</v>
      </c>
      <c r="DH5" s="765"/>
      <c r="DI5" s="765"/>
      <c r="DJ5" s="765"/>
      <c r="DK5" s="766"/>
      <c r="DL5" s="764" t="s">
        <v>384</v>
      </c>
      <c r="DM5" s="765"/>
      <c r="DN5" s="765"/>
      <c r="DO5" s="765"/>
      <c r="DP5" s="766"/>
      <c r="DQ5" s="734" t="s">
        <v>385</v>
      </c>
      <c r="DR5" s="735"/>
      <c r="DS5" s="735"/>
      <c r="DT5" s="735"/>
      <c r="DU5" s="736"/>
      <c r="DV5" s="734" t="s">
        <v>376</v>
      </c>
      <c r="DW5" s="735"/>
      <c r="DX5" s="735"/>
      <c r="DY5" s="735"/>
      <c r="DZ5" s="741"/>
      <c r="EA5" s="233"/>
    </row>
    <row r="6" spans="1:131" s="234" customFormat="1" ht="26.25" customHeight="1" thickBot="1">
      <c r="A6" s="731"/>
      <c r="B6" s="732"/>
      <c r="C6" s="732"/>
      <c r="D6" s="732"/>
      <c r="E6" s="732"/>
      <c r="F6" s="732"/>
      <c r="G6" s="732"/>
      <c r="H6" s="732"/>
      <c r="I6" s="732"/>
      <c r="J6" s="732"/>
      <c r="K6" s="732"/>
      <c r="L6" s="732"/>
      <c r="M6" s="732"/>
      <c r="N6" s="732"/>
      <c r="O6" s="732"/>
      <c r="P6" s="733"/>
      <c r="Q6" s="737"/>
      <c r="R6" s="738"/>
      <c r="S6" s="738"/>
      <c r="T6" s="738"/>
      <c r="U6" s="739"/>
      <c r="V6" s="737"/>
      <c r="W6" s="738"/>
      <c r="X6" s="738"/>
      <c r="Y6" s="738"/>
      <c r="Z6" s="739"/>
      <c r="AA6" s="737"/>
      <c r="AB6" s="738"/>
      <c r="AC6" s="738"/>
      <c r="AD6" s="738"/>
      <c r="AE6" s="738"/>
      <c r="AF6" s="742"/>
      <c r="AG6" s="738"/>
      <c r="AH6" s="738"/>
      <c r="AI6" s="738"/>
      <c r="AJ6" s="743"/>
      <c r="AK6" s="738"/>
      <c r="AL6" s="738"/>
      <c r="AM6" s="738"/>
      <c r="AN6" s="738"/>
      <c r="AO6" s="739"/>
      <c r="AP6" s="737"/>
      <c r="AQ6" s="738"/>
      <c r="AR6" s="738"/>
      <c r="AS6" s="738"/>
      <c r="AT6" s="739"/>
      <c r="AU6" s="737"/>
      <c r="AV6" s="738"/>
      <c r="AW6" s="738"/>
      <c r="AX6" s="738"/>
      <c r="AY6" s="743"/>
      <c r="AZ6" s="231"/>
      <c r="BA6" s="231"/>
      <c r="BB6" s="231"/>
      <c r="BC6" s="231"/>
      <c r="BD6" s="231"/>
      <c r="BE6" s="232"/>
      <c r="BF6" s="232"/>
      <c r="BG6" s="232"/>
      <c r="BH6" s="232"/>
      <c r="BI6" s="232"/>
      <c r="BJ6" s="232"/>
      <c r="BK6" s="232"/>
      <c r="BL6" s="232"/>
      <c r="BM6" s="232"/>
      <c r="BN6" s="232"/>
      <c r="BO6" s="232"/>
      <c r="BP6" s="232"/>
      <c r="BQ6" s="731"/>
      <c r="BR6" s="732"/>
      <c r="BS6" s="732"/>
      <c r="BT6" s="732"/>
      <c r="BU6" s="732"/>
      <c r="BV6" s="732"/>
      <c r="BW6" s="732"/>
      <c r="BX6" s="732"/>
      <c r="BY6" s="732"/>
      <c r="BZ6" s="732"/>
      <c r="CA6" s="732"/>
      <c r="CB6" s="732"/>
      <c r="CC6" s="732"/>
      <c r="CD6" s="732"/>
      <c r="CE6" s="732"/>
      <c r="CF6" s="732"/>
      <c r="CG6" s="733"/>
      <c r="CH6" s="737"/>
      <c r="CI6" s="738"/>
      <c r="CJ6" s="738"/>
      <c r="CK6" s="738"/>
      <c r="CL6" s="739"/>
      <c r="CM6" s="737"/>
      <c r="CN6" s="738"/>
      <c r="CO6" s="738"/>
      <c r="CP6" s="738"/>
      <c r="CQ6" s="739"/>
      <c r="CR6" s="737"/>
      <c r="CS6" s="738"/>
      <c r="CT6" s="738"/>
      <c r="CU6" s="738"/>
      <c r="CV6" s="739"/>
      <c r="CW6" s="737"/>
      <c r="CX6" s="738"/>
      <c r="CY6" s="738"/>
      <c r="CZ6" s="738"/>
      <c r="DA6" s="739"/>
      <c r="DB6" s="737"/>
      <c r="DC6" s="738"/>
      <c r="DD6" s="738"/>
      <c r="DE6" s="738"/>
      <c r="DF6" s="739"/>
      <c r="DG6" s="767"/>
      <c r="DH6" s="768"/>
      <c r="DI6" s="768"/>
      <c r="DJ6" s="768"/>
      <c r="DK6" s="769"/>
      <c r="DL6" s="767"/>
      <c r="DM6" s="768"/>
      <c r="DN6" s="768"/>
      <c r="DO6" s="768"/>
      <c r="DP6" s="769"/>
      <c r="DQ6" s="737"/>
      <c r="DR6" s="738"/>
      <c r="DS6" s="738"/>
      <c r="DT6" s="738"/>
      <c r="DU6" s="739"/>
      <c r="DV6" s="737"/>
      <c r="DW6" s="738"/>
      <c r="DX6" s="738"/>
      <c r="DY6" s="738"/>
      <c r="DZ6" s="743"/>
      <c r="EA6" s="233"/>
    </row>
    <row r="7" spans="1:131" s="234" customFormat="1" ht="26.25" customHeight="1" thickTop="1">
      <c r="A7" s="235">
        <v>1</v>
      </c>
      <c r="B7" s="750" t="s">
        <v>386</v>
      </c>
      <c r="C7" s="751"/>
      <c r="D7" s="751"/>
      <c r="E7" s="751"/>
      <c r="F7" s="751"/>
      <c r="G7" s="751"/>
      <c r="H7" s="751"/>
      <c r="I7" s="751"/>
      <c r="J7" s="751"/>
      <c r="K7" s="751"/>
      <c r="L7" s="751"/>
      <c r="M7" s="751"/>
      <c r="N7" s="751"/>
      <c r="O7" s="751"/>
      <c r="P7" s="752"/>
      <c r="Q7" s="753">
        <v>700000</v>
      </c>
      <c r="R7" s="754"/>
      <c r="S7" s="754"/>
      <c r="T7" s="754"/>
      <c r="U7" s="754"/>
      <c r="V7" s="754">
        <v>696083</v>
      </c>
      <c r="W7" s="754"/>
      <c r="X7" s="754"/>
      <c r="Y7" s="754"/>
      <c r="Z7" s="754"/>
      <c r="AA7" s="754">
        <v>3917</v>
      </c>
      <c r="AB7" s="754"/>
      <c r="AC7" s="754"/>
      <c r="AD7" s="754"/>
      <c r="AE7" s="755"/>
      <c r="AF7" s="756">
        <v>1910</v>
      </c>
      <c r="AG7" s="757"/>
      <c r="AH7" s="757"/>
      <c r="AI7" s="757"/>
      <c r="AJ7" s="758"/>
      <c r="AK7" s="759" t="s">
        <v>533</v>
      </c>
      <c r="AL7" s="760"/>
      <c r="AM7" s="760"/>
      <c r="AN7" s="760"/>
      <c r="AO7" s="760"/>
      <c r="AP7" s="760">
        <f>1169475</f>
        <v>1169475</v>
      </c>
      <c r="AQ7" s="760"/>
      <c r="AR7" s="760"/>
      <c r="AS7" s="760"/>
      <c r="AT7" s="760"/>
      <c r="AU7" s="761"/>
      <c r="AV7" s="761"/>
      <c r="AW7" s="761"/>
      <c r="AX7" s="761"/>
      <c r="AY7" s="762"/>
      <c r="AZ7" s="231"/>
      <c r="BA7" s="231"/>
      <c r="BB7" s="231"/>
      <c r="BC7" s="231"/>
      <c r="BD7" s="231"/>
      <c r="BE7" s="232"/>
      <c r="BF7" s="232"/>
      <c r="BG7" s="232"/>
      <c r="BH7" s="232"/>
      <c r="BI7" s="232"/>
      <c r="BJ7" s="232"/>
      <c r="BK7" s="232"/>
      <c r="BL7" s="232"/>
      <c r="BM7" s="232"/>
      <c r="BN7" s="232"/>
      <c r="BO7" s="232"/>
      <c r="BP7" s="232"/>
      <c r="BQ7" s="235">
        <v>1</v>
      </c>
      <c r="BR7" s="236"/>
      <c r="BS7" s="747" t="s">
        <v>600</v>
      </c>
      <c r="BT7" s="748"/>
      <c r="BU7" s="748"/>
      <c r="BV7" s="748"/>
      <c r="BW7" s="748"/>
      <c r="BX7" s="748"/>
      <c r="BY7" s="748"/>
      <c r="BZ7" s="748"/>
      <c r="CA7" s="748"/>
      <c r="CB7" s="748"/>
      <c r="CC7" s="748"/>
      <c r="CD7" s="748"/>
      <c r="CE7" s="748"/>
      <c r="CF7" s="748"/>
      <c r="CG7" s="763"/>
      <c r="CH7" s="744">
        <v>76</v>
      </c>
      <c r="CI7" s="745"/>
      <c r="CJ7" s="745"/>
      <c r="CK7" s="745"/>
      <c r="CL7" s="746"/>
      <c r="CM7" s="744">
        <v>2900</v>
      </c>
      <c r="CN7" s="745"/>
      <c r="CO7" s="745"/>
      <c r="CP7" s="745"/>
      <c r="CQ7" s="746"/>
      <c r="CR7" s="744">
        <v>224</v>
      </c>
      <c r="CS7" s="745"/>
      <c r="CT7" s="745"/>
      <c r="CU7" s="745"/>
      <c r="CV7" s="746"/>
      <c r="CW7" s="744" t="s">
        <v>533</v>
      </c>
      <c r="CX7" s="745"/>
      <c r="CY7" s="745"/>
      <c r="CZ7" s="745"/>
      <c r="DA7" s="746"/>
      <c r="DB7" s="744" t="s">
        <v>533</v>
      </c>
      <c r="DC7" s="745"/>
      <c r="DD7" s="745"/>
      <c r="DE7" s="745"/>
      <c r="DF7" s="746"/>
      <c r="DG7" s="744" t="s">
        <v>533</v>
      </c>
      <c r="DH7" s="745"/>
      <c r="DI7" s="745"/>
      <c r="DJ7" s="745"/>
      <c r="DK7" s="746"/>
      <c r="DL7" s="744" t="s">
        <v>533</v>
      </c>
      <c r="DM7" s="745"/>
      <c r="DN7" s="745"/>
      <c r="DO7" s="745"/>
      <c r="DP7" s="746"/>
      <c r="DQ7" s="744" t="s">
        <v>533</v>
      </c>
      <c r="DR7" s="745"/>
      <c r="DS7" s="745"/>
      <c r="DT7" s="745"/>
      <c r="DU7" s="746"/>
      <c r="DV7" s="747"/>
      <c r="DW7" s="748"/>
      <c r="DX7" s="748"/>
      <c r="DY7" s="748"/>
      <c r="DZ7" s="749"/>
      <c r="EA7" s="233"/>
    </row>
    <row r="8" spans="1:131" s="234" customFormat="1" ht="26.25" customHeight="1">
      <c r="A8" s="237">
        <v>2</v>
      </c>
      <c r="B8" s="781" t="s">
        <v>387</v>
      </c>
      <c r="C8" s="782"/>
      <c r="D8" s="782"/>
      <c r="E8" s="782"/>
      <c r="F8" s="782"/>
      <c r="G8" s="782"/>
      <c r="H8" s="782"/>
      <c r="I8" s="782"/>
      <c r="J8" s="782"/>
      <c r="K8" s="782"/>
      <c r="L8" s="782"/>
      <c r="M8" s="782"/>
      <c r="N8" s="782"/>
      <c r="O8" s="782"/>
      <c r="P8" s="783"/>
      <c r="Q8" s="784">
        <v>1506</v>
      </c>
      <c r="R8" s="785"/>
      <c r="S8" s="785"/>
      <c r="T8" s="785"/>
      <c r="U8" s="785"/>
      <c r="V8" s="785">
        <v>317</v>
      </c>
      <c r="W8" s="785"/>
      <c r="X8" s="785"/>
      <c r="Y8" s="785"/>
      <c r="Z8" s="785"/>
      <c r="AA8" s="785">
        <v>1189</v>
      </c>
      <c r="AB8" s="785"/>
      <c r="AC8" s="785"/>
      <c r="AD8" s="785"/>
      <c r="AE8" s="786"/>
      <c r="AF8" s="787" t="s">
        <v>597</v>
      </c>
      <c r="AG8" s="788"/>
      <c r="AH8" s="788"/>
      <c r="AI8" s="788"/>
      <c r="AJ8" s="789"/>
      <c r="AK8" s="770" t="s">
        <v>597</v>
      </c>
      <c r="AL8" s="771"/>
      <c r="AM8" s="771"/>
      <c r="AN8" s="771"/>
      <c r="AO8" s="771"/>
      <c r="AP8" s="771">
        <v>4092</v>
      </c>
      <c r="AQ8" s="771"/>
      <c r="AR8" s="771"/>
      <c r="AS8" s="771"/>
      <c r="AT8" s="771"/>
      <c r="AU8" s="772"/>
      <c r="AV8" s="772"/>
      <c r="AW8" s="772"/>
      <c r="AX8" s="772"/>
      <c r="AY8" s="773"/>
      <c r="AZ8" s="231"/>
      <c r="BA8" s="231"/>
      <c r="BB8" s="231"/>
      <c r="BC8" s="231"/>
      <c r="BD8" s="231"/>
      <c r="BE8" s="232"/>
      <c r="BF8" s="232"/>
      <c r="BG8" s="232"/>
      <c r="BH8" s="232"/>
      <c r="BI8" s="232"/>
      <c r="BJ8" s="232"/>
      <c r="BK8" s="232"/>
      <c r="BL8" s="232"/>
      <c r="BM8" s="232"/>
      <c r="BN8" s="232"/>
      <c r="BO8" s="232"/>
      <c r="BP8" s="232"/>
      <c r="BQ8" s="237">
        <v>2</v>
      </c>
      <c r="BR8" s="238"/>
      <c r="BS8" s="774" t="s">
        <v>601</v>
      </c>
      <c r="BT8" s="775"/>
      <c r="BU8" s="775"/>
      <c r="BV8" s="775"/>
      <c r="BW8" s="775"/>
      <c r="BX8" s="775"/>
      <c r="BY8" s="775"/>
      <c r="BZ8" s="775"/>
      <c r="CA8" s="775"/>
      <c r="CB8" s="775"/>
      <c r="CC8" s="775"/>
      <c r="CD8" s="775"/>
      <c r="CE8" s="775"/>
      <c r="CF8" s="775"/>
      <c r="CG8" s="776"/>
      <c r="CH8" s="777">
        <v>-213</v>
      </c>
      <c r="CI8" s="778"/>
      <c r="CJ8" s="778"/>
      <c r="CK8" s="778"/>
      <c r="CL8" s="779"/>
      <c r="CM8" s="777">
        <v>2129</v>
      </c>
      <c r="CN8" s="778"/>
      <c r="CO8" s="778"/>
      <c r="CP8" s="778"/>
      <c r="CQ8" s="779"/>
      <c r="CR8" s="777">
        <v>0</v>
      </c>
      <c r="CS8" s="778"/>
      <c r="CT8" s="778"/>
      <c r="CU8" s="778"/>
      <c r="CV8" s="779"/>
      <c r="CW8" s="777">
        <v>216</v>
      </c>
      <c r="CX8" s="778"/>
      <c r="CY8" s="778"/>
      <c r="CZ8" s="778"/>
      <c r="DA8" s="779"/>
      <c r="DB8" s="777" t="s">
        <v>533</v>
      </c>
      <c r="DC8" s="778"/>
      <c r="DD8" s="778"/>
      <c r="DE8" s="778"/>
      <c r="DF8" s="779"/>
      <c r="DG8" s="777" t="s">
        <v>533</v>
      </c>
      <c r="DH8" s="778"/>
      <c r="DI8" s="778"/>
      <c r="DJ8" s="778"/>
      <c r="DK8" s="779"/>
      <c r="DL8" s="777" t="s">
        <v>533</v>
      </c>
      <c r="DM8" s="778"/>
      <c r="DN8" s="778"/>
      <c r="DO8" s="778"/>
      <c r="DP8" s="779"/>
      <c r="DQ8" s="777" t="s">
        <v>533</v>
      </c>
      <c r="DR8" s="778"/>
      <c r="DS8" s="778"/>
      <c r="DT8" s="778"/>
      <c r="DU8" s="779"/>
      <c r="DV8" s="774"/>
      <c r="DW8" s="775"/>
      <c r="DX8" s="775"/>
      <c r="DY8" s="775"/>
      <c r="DZ8" s="780"/>
      <c r="EA8" s="233"/>
    </row>
    <row r="9" spans="1:131" s="234" customFormat="1" ht="26.25" customHeight="1">
      <c r="A9" s="237">
        <v>3</v>
      </c>
      <c r="B9" s="781" t="s">
        <v>388</v>
      </c>
      <c r="C9" s="782"/>
      <c r="D9" s="782"/>
      <c r="E9" s="782"/>
      <c r="F9" s="782"/>
      <c r="G9" s="782"/>
      <c r="H9" s="782"/>
      <c r="I9" s="782"/>
      <c r="J9" s="782"/>
      <c r="K9" s="782"/>
      <c r="L9" s="782"/>
      <c r="M9" s="782"/>
      <c r="N9" s="782"/>
      <c r="O9" s="782"/>
      <c r="P9" s="783"/>
      <c r="Q9" s="784">
        <f>40</f>
        <v>40</v>
      </c>
      <c r="R9" s="785"/>
      <c r="S9" s="785"/>
      <c r="T9" s="785"/>
      <c r="U9" s="785"/>
      <c r="V9" s="785">
        <f>36</f>
        <v>36</v>
      </c>
      <c r="W9" s="785"/>
      <c r="X9" s="785"/>
      <c r="Y9" s="785"/>
      <c r="Z9" s="785"/>
      <c r="AA9" s="785">
        <v>4</v>
      </c>
      <c r="AB9" s="785"/>
      <c r="AC9" s="785"/>
      <c r="AD9" s="785"/>
      <c r="AE9" s="786"/>
      <c r="AF9" s="787">
        <v>4</v>
      </c>
      <c r="AG9" s="788"/>
      <c r="AH9" s="788"/>
      <c r="AI9" s="788"/>
      <c r="AJ9" s="789"/>
      <c r="AK9" s="770" t="s">
        <v>533</v>
      </c>
      <c r="AL9" s="771"/>
      <c r="AM9" s="771"/>
      <c r="AN9" s="771"/>
      <c r="AO9" s="771"/>
      <c r="AP9" s="771" t="s">
        <v>533</v>
      </c>
      <c r="AQ9" s="771"/>
      <c r="AR9" s="771"/>
      <c r="AS9" s="771"/>
      <c r="AT9" s="771"/>
      <c r="AU9" s="772"/>
      <c r="AV9" s="772"/>
      <c r="AW9" s="772"/>
      <c r="AX9" s="772"/>
      <c r="AY9" s="773"/>
      <c r="AZ9" s="231"/>
      <c r="BA9" s="231"/>
      <c r="BB9" s="231"/>
      <c r="BC9" s="231"/>
      <c r="BD9" s="231"/>
      <c r="BE9" s="232"/>
      <c r="BF9" s="232"/>
      <c r="BG9" s="232"/>
      <c r="BH9" s="232"/>
      <c r="BI9" s="232"/>
      <c r="BJ9" s="232"/>
      <c r="BK9" s="232"/>
      <c r="BL9" s="232"/>
      <c r="BM9" s="232"/>
      <c r="BN9" s="232"/>
      <c r="BO9" s="232"/>
      <c r="BP9" s="232"/>
      <c r="BQ9" s="237">
        <v>3</v>
      </c>
      <c r="BR9" s="238"/>
      <c r="BS9" s="774" t="s">
        <v>602</v>
      </c>
      <c r="BT9" s="775"/>
      <c r="BU9" s="775"/>
      <c r="BV9" s="775"/>
      <c r="BW9" s="775"/>
      <c r="BX9" s="775"/>
      <c r="BY9" s="775"/>
      <c r="BZ9" s="775"/>
      <c r="CA9" s="775"/>
      <c r="CB9" s="775"/>
      <c r="CC9" s="775"/>
      <c r="CD9" s="775"/>
      <c r="CE9" s="775"/>
      <c r="CF9" s="775"/>
      <c r="CG9" s="776"/>
      <c r="CH9" s="777">
        <v>-97</v>
      </c>
      <c r="CI9" s="778"/>
      <c r="CJ9" s="778"/>
      <c r="CK9" s="778"/>
      <c r="CL9" s="779"/>
      <c r="CM9" s="777">
        <v>112</v>
      </c>
      <c r="CN9" s="778"/>
      <c r="CO9" s="778"/>
      <c r="CP9" s="778"/>
      <c r="CQ9" s="779"/>
      <c r="CR9" s="777">
        <v>2259</v>
      </c>
      <c r="CS9" s="778"/>
      <c r="CT9" s="778"/>
      <c r="CU9" s="778"/>
      <c r="CV9" s="779"/>
      <c r="CW9" s="777">
        <v>801</v>
      </c>
      <c r="CX9" s="778"/>
      <c r="CY9" s="778"/>
      <c r="CZ9" s="778"/>
      <c r="DA9" s="779"/>
      <c r="DB9" s="777" t="s">
        <v>533</v>
      </c>
      <c r="DC9" s="778"/>
      <c r="DD9" s="778"/>
      <c r="DE9" s="778"/>
      <c r="DF9" s="779"/>
      <c r="DG9" s="777" t="s">
        <v>533</v>
      </c>
      <c r="DH9" s="778"/>
      <c r="DI9" s="778"/>
      <c r="DJ9" s="778"/>
      <c r="DK9" s="779"/>
      <c r="DL9" s="777" t="s">
        <v>533</v>
      </c>
      <c r="DM9" s="778"/>
      <c r="DN9" s="778"/>
      <c r="DO9" s="778"/>
      <c r="DP9" s="779"/>
      <c r="DQ9" s="777" t="s">
        <v>533</v>
      </c>
      <c r="DR9" s="778"/>
      <c r="DS9" s="778"/>
      <c r="DT9" s="778"/>
      <c r="DU9" s="779"/>
      <c r="DV9" s="774"/>
      <c r="DW9" s="775"/>
      <c r="DX9" s="775"/>
      <c r="DY9" s="775"/>
      <c r="DZ9" s="780"/>
      <c r="EA9" s="233"/>
    </row>
    <row r="10" spans="1:131" s="234" customFormat="1" ht="26.25" customHeight="1">
      <c r="A10" s="237">
        <v>4</v>
      </c>
      <c r="B10" s="781" t="s">
        <v>389</v>
      </c>
      <c r="C10" s="782"/>
      <c r="D10" s="782"/>
      <c r="E10" s="782"/>
      <c r="F10" s="782"/>
      <c r="G10" s="782"/>
      <c r="H10" s="782"/>
      <c r="I10" s="782"/>
      <c r="J10" s="782"/>
      <c r="K10" s="782"/>
      <c r="L10" s="782"/>
      <c r="M10" s="782"/>
      <c r="N10" s="782"/>
      <c r="O10" s="782"/>
      <c r="P10" s="783"/>
      <c r="Q10" s="784">
        <v>142392</v>
      </c>
      <c r="R10" s="785"/>
      <c r="S10" s="785"/>
      <c r="T10" s="785"/>
      <c r="U10" s="785"/>
      <c r="V10" s="785">
        <v>142392</v>
      </c>
      <c r="W10" s="785"/>
      <c r="X10" s="785"/>
      <c r="Y10" s="785"/>
      <c r="Z10" s="785"/>
      <c r="AA10" s="785" t="s">
        <v>533</v>
      </c>
      <c r="AB10" s="785"/>
      <c r="AC10" s="785"/>
      <c r="AD10" s="785"/>
      <c r="AE10" s="786"/>
      <c r="AF10" s="787" t="s">
        <v>533</v>
      </c>
      <c r="AG10" s="788"/>
      <c r="AH10" s="788"/>
      <c r="AI10" s="788"/>
      <c r="AJ10" s="789"/>
      <c r="AK10" s="770">
        <v>75524</v>
      </c>
      <c r="AL10" s="771"/>
      <c r="AM10" s="771"/>
      <c r="AN10" s="771"/>
      <c r="AO10" s="771"/>
      <c r="AP10" s="771" t="s">
        <v>533</v>
      </c>
      <c r="AQ10" s="771"/>
      <c r="AR10" s="771"/>
      <c r="AS10" s="771"/>
      <c r="AT10" s="771"/>
      <c r="AU10" s="772"/>
      <c r="AV10" s="772"/>
      <c r="AW10" s="772"/>
      <c r="AX10" s="772"/>
      <c r="AY10" s="773"/>
      <c r="AZ10" s="231"/>
      <c r="BA10" s="231"/>
      <c r="BB10" s="231"/>
      <c r="BC10" s="231"/>
      <c r="BD10" s="231"/>
      <c r="BE10" s="232"/>
      <c r="BF10" s="232"/>
      <c r="BG10" s="232"/>
      <c r="BH10" s="232"/>
      <c r="BI10" s="232"/>
      <c r="BJ10" s="232"/>
      <c r="BK10" s="232"/>
      <c r="BL10" s="232"/>
      <c r="BM10" s="232"/>
      <c r="BN10" s="232"/>
      <c r="BO10" s="232"/>
      <c r="BP10" s="232"/>
      <c r="BQ10" s="237">
        <v>4</v>
      </c>
      <c r="BR10" s="238"/>
      <c r="BS10" s="774" t="s">
        <v>603</v>
      </c>
      <c r="BT10" s="775"/>
      <c r="BU10" s="775"/>
      <c r="BV10" s="775"/>
      <c r="BW10" s="775"/>
      <c r="BX10" s="775"/>
      <c r="BY10" s="775"/>
      <c r="BZ10" s="775"/>
      <c r="CA10" s="775"/>
      <c r="CB10" s="775"/>
      <c r="CC10" s="775"/>
      <c r="CD10" s="775"/>
      <c r="CE10" s="775"/>
      <c r="CF10" s="775"/>
      <c r="CG10" s="776"/>
      <c r="CH10" s="777">
        <v>29</v>
      </c>
      <c r="CI10" s="778"/>
      <c r="CJ10" s="778"/>
      <c r="CK10" s="778"/>
      <c r="CL10" s="779"/>
      <c r="CM10" s="777">
        <v>561</v>
      </c>
      <c r="CN10" s="778"/>
      <c r="CO10" s="778"/>
      <c r="CP10" s="778"/>
      <c r="CQ10" s="779"/>
      <c r="CR10" s="777">
        <v>26</v>
      </c>
      <c r="CS10" s="778"/>
      <c r="CT10" s="778"/>
      <c r="CU10" s="778"/>
      <c r="CV10" s="779"/>
      <c r="CW10" s="777">
        <v>389</v>
      </c>
      <c r="CX10" s="778"/>
      <c r="CY10" s="778"/>
      <c r="CZ10" s="778"/>
      <c r="DA10" s="779"/>
      <c r="DB10" s="777" t="s">
        <v>533</v>
      </c>
      <c r="DC10" s="778"/>
      <c r="DD10" s="778"/>
      <c r="DE10" s="778"/>
      <c r="DF10" s="779"/>
      <c r="DG10" s="777" t="s">
        <v>533</v>
      </c>
      <c r="DH10" s="778"/>
      <c r="DI10" s="778"/>
      <c r="DJ10" s="778"/>
      <c r="DK10" s="779"/>
      <c r="DL10" s="777" t="s">
        <v>533</v>
      </c>
      <c r="DM10" s="778"/>
      <c r="DN10" s="778"/>
      <c r="DO10" s="778"/>
      <c r="DP10" s="779"/>
      <c r="DQ10" s="777" t="s">
        <v>533</v>
      </c>
      <c r="DR10" s="778"/>
      <c r="DS10" s="778"/>
      <c r="DT10" s="778"/>
      <c r="DU10" s="779"/>
      <c r="DV10" s="774"/>
      <c r="DW10" s="775"/>
      <c r="DX10" s="775"/>
      <c r="DY10" s="775"/>
      <c r="DZ10" s="780"/>
      <c r="EA10" s="233"/>
    </row>
    <row r="11" spans="1:131" s="234" customFormat="1" ht="26.25" customHeight="1">
      <c r="A11" s="237">
        <v>5</v>
      </c>
      <c r="B11" s="781" t="s">
        <v>391</v>
      </c>
      <c r="C11" s="782"/>
      <c r="D11" s="782"/>
      <c r="E11" s="782"/>
      <c r="F11" s="782"/>
      <c r="G11" s="782"/>
      <c r="H11" s="782"/>
      <c r="I11" s="782"/>
      <c r="J11" s="782"/>
      <c r="K11" s="782"/>
      <c r="L11" s="782"/>
      <c r="M11" s="782"/>
      <c r="N11" s="782"/>
      <c r="O11" s="782"/>
      <c r="P11" s="783"/>
      <c r="Q11" s="784">
        <v>2084</v>
      </c>
      <c r="R11" s="785"/>
      <c r="S11" s="785"/>
      <c r="T11" s="785"/>
      <c r="U11" s="785"/>
      <c r="V11" s="785">
        <v>2084</v>
      </c>
      <c r="W11" s="785"/>
      <c r="X11" s="785"/>
      <c r="Y11" s="785"/>
      <c r="Z11" s="785"/>
      <c r="AA11" s="785" t="s">
        <v>533</v>
      </c>
      <c r="AB11" s="785"/>
      <c r="AC11" s="785"/>
      <c r="AD11" s="785"/>
      <c r="AE11" s="786"/>
      <c r="AF11" s="787" t="s">
        <v>533</v>
      </c>
      <c r="AG11" s="788"/>
      <c r="AH11" s="788"/>
      <c r="AI11" s="788"/>
      <c r="AJ11" s="789"/>
      <c r="AK11" s="770">
        <v>944</v>
      </c>
      <c r="AL11" s="771"/>
      <c r="AM11" s="771"/>
      <c r="AN11" s="771"/>
      <c r="AO11" s="771"/>
      <c r="AP11" s="771">
        <v>6115</v>
      </c>
      <c r="AQ11" s="771"/>
      <c r="AR11" s="771"/>
      <c r="AS11" s="771"/>
      <c r="AT11" s="771"/>
      <c r="AU11" s="772"/>
      <c r="AV11" s="772"/>
      <c r="AW11" s="772"/>
      <c r="AX11" s="772"/>
      <c r="AY11" s="773"/>
      <c r="AZ11" s="231"/>
      <c r="BA11" s="231"/>
      <c r="BB11" s="231"/>
      <c r="BC11" s="231"/>
      <c r="BD11" s="231"/>
      <c r="BE11" s="232"/>
      <c r="BF11" s="232"/>
      <c r="BG11" s="232"/>
      <c r="BH11" s="232"/>
      <c r="BI11" s="232"/>
      <c r="BJ11" s="232"/>
      <c r="BK11" s="232"/>
      <c r="BL11" s="232"/>
      <c r="BM11" s="232"/>
      <c r="BN11" s="232"/>
      <c r="BO11" s="232"/>
      <c r="BP11" s="232"/>
      <c r="BQ11" s="237">
        <v>5</v>
      </c>
      <c r="BR11" s="238"/>
      <c r="BS11" s="774" t="s">
        <v>604</v>
      </c>
      <c r="BT11" s="775"/>
      <c r="BU11" s="775"/>
      <c r="BV11" s="775"/>
      <c r="BW11" s="775"/>
      <c r="BX11" s="775"/>
      <c r="BY11" s="775"/>
      <c r="BZ11" s="775"/>
      <c r="CA11" s="775"/>
      <c r="CB11" s="775"/>
      <c r="CC11" s="775"/>
      <c r="CD11" s="775"/>
      <c r="CE11" s="775"/>
      <c r="CF11" s="775"/>
      <c r="CG11" s="776"/>
      <c r="CH11" s="777">
        <v>21</v>
      </c>
      <c r="CI11" s="778"/>
      <c r="CJ11" s="778"/>
      <c r="CK11" s="778"/>
      <c r="CL11" s="779"/>
      <c r="CM11" s="777">
        <v>1197</v>
      </c>
      <c r="CN11" s="778"/>
      <c r="CO11" s="778"/>
      <c r="CP11" s="778"/>
      <c r="CQ11" s="779"/>
      <c r="CR11" s="777">
        <v>1174</v>
      </c>
      <c r="CS11" s="778"/>
      <c r="CT11" s="778"/>
      <c r="CU11" s="778"/>
      <c r="CV11" s="779"/>
      <c r="CW11" s="777">
        <v>375</v>
      </c>
      <c r="CX11" s="778"/>
      <c r="CY11" s="778"/>
      <c r="CZ11" s="778"/>
      <c r="DA11" s="779"/>
      <c r="DB11" s="777" t="s">
        <v>533</v>
      </c>
      <c r="DC11" s="778"/>
      <c r="DD11" s="778"/>
      <c r="DE11" s="778"/>
      <c r="DF11" s="779"/>
      <c r="DG11" s="777" t="s">
        <v>533</v>
      </c>
      <c r="DH11" s="778"/>
      <c r="DI11" s="778"/>
      <c r="DJ11" s="778"/>
      <c r="DK11" s="779"/>
      <c r="DL11" s="777" t="s">
        <v>533</v>
      </c>
      <c r="DM11" s="778"/>
      <c r="DN11" s="778"/>
      <c r="DO11" s="778"/>
      <c r="DP11" s="779"/>
      <c r="DQ11" s="777" t="s">
        <v>533</v>
      </c>
      <c r="DR11" s="778"/>
      <c r="DS11" s="778"/>
      <c r="DT11" s="778"/>
      <c r="DU11" s="779"/>
      <c r="DV11" s="774"/>
      <c r="DW11" s="775"/>
      <c r="DX11" s="775"/>
      <c r="DY11" s="775"/>
      <c r="DZ11" s="780"/>
      <c r="EA11" s="233"/>
    </row>
    <row r="12" spans="1:131" s="234" customFormat="1" ht="26.25" customHeight="1">
      <c r="A12" s="237">
        <v>6</v>
      </c>
      <c r="B12" s="781" t="s">
        <v>393</v>
      </c>
      <c r="C12" s="782"/>
      <c r="D12" s="782"/>
      <c r="E12" s="782"/>
      <c r="F12" s="782"/>
      <c r="G12" s="782"/>
      <c r="H12" s="782"/>
      <c r="I12" s="782"/>
      <c r="J12" s="782"/>
      <c r="K12" s="782"/>
      <c r="L12" s="782"/>
      <c r="M12" s="782"/>
      <c r="N12" s="782"/>
      <c r="O12" s="782"/>
      <c r="P12" s="783"/>
      <c r="Q12" s="784">
        <v>251</v>
      </c>
      <c r="R12" s="785"/>
      <c r="S12" s="785"/>
      <c r="T12" s="785"/>
      <c r="U12" s="785"/>
      <c r="V12" s="785">
        <v>251</v>
      </c>
      <c r="W12" s="785"/>
      <c r="X12" s="785"/>
      <c r="Y12" s="785"/>
      <c r="Z12" s="785"/>
      <c r="AA12" s="785" t="s">
        <v>533</v>
      </c>
      <c r="AB12" s="785"/>
      <c r="AC12" s="785"/>
      <c r="AD12" s="785"/>
      <c r="AE12" s="786"/>
      <c r="AF12" s="787" t="s">
        <v>533</v>
      </c>
      <c r="AG12" s="788"/>
      <c r="AH12" s="788"/>
      <c r="AI12" s="788"/>
      <c r="AJ12" s="789"/>
      <c r="AK12" s="770" t="s">
        <v>533</v>
      </c>
      <c r="AL12" s="771"/>
      <c r="AM12" s="771"/>
      <c r="AN12" s="771"/>
      <c r="AO12" s="771"/>
      <c r="AP12" s="771" t="s">
        <v>533</v>
      </c>
      <c r="AQ12" s="771"/>
      <c r="AR12" s="771"/>
      <c r="AS12" s="771"/>
      <c r="AT12" s="771"/>
      <c r="AU12" s="772"/>
      <c r="AV12" s="772"/>
      <c r="AW12" s="772"/>
      <c r="AX12" s="772"/>
      <c r="AY12" s="773"/>
      <c r="AZ12" s="231"/>
      <c r="BA12" s="231"/>
      <c r="BB12" s="231"/>
      <c r="BC12" s="231"/>
      <c r="BD12" s="231"/>
      <c r="BE12" s="232"/>
      <c r="BF12" s="232"/>
      <c r="BG12" s="232"/>
      <c r="BH12" s="232"/>
      <c r="BI12" s="232"/>
      <c r="BJ12" s="232"/>
      <c r="BK12" s="232"/>
      <c r="BL12" s="232"/>
      <c r="BM12" s="232"/>
      <c r="BN12" s="232"/>
      <c r="BO12" s="232"/>
      <c r="BP12" s="232"/>
      <c r="BQ12" s="237">
        <v>6</v>
      </c>
      <c r="BR12" s="238"/>
      <c r="BS12" s="774" t="s">
        <v>605</v>
      </c>
      <c r="BT12" s="775"/>
      <c r="BU12" s="775"/>
      <c r="BV12" s="775"/>
      <c r="BW12" s="775"/>
      <c r="BX12" s="775"/>
      <c r="BY12" s="775"/>
      <c r="BZ12" s="775"/>
      <c r="CA12" s="775"/>
      <c r="CB12" s="775"/>
      <c r="CC12" s="775"/>
      <c r="CD12" s="775"/>
      <c r="CE12" s="775"/>
      <c r="CF12" s="775"/>
      <c r="CG12" s="776"/>
      <c r="CH12" s="777">
        <v>0</v>
      </c>
      <c r="CI12" s="778"/>
      <c r="CJ12" s="778"/>
      <c r="CK12" s="778"/>
      <c r="CL12" s="779"/>
      <c r="CM12" s="777">
        <v>114</v>
      </c>
      <c r="CN12" s="778"/>
      <c r="CO12" s="778"/>
      <c r="CP12" s="778"/>
      <c r="CQ12" s="779"/>
      <c r="CR12" s="777">
        <v>30</v>
      </c>
      <c r="CS12" s="778"/>
      <c r="CT12" s="778"/>
      <c r="CU12" s="778"/>
      <c r="CV12" s="779"/>
      <c r="CW12" s="777">
        <v>42</v>
      </c>
      <c r="CX12" s="778"/>
      <c r="CY12" s="778"/>
      <c r="CZ12" s="778"/>
      <c r="DA12" s="779"/>
      <c r="DB12" s="777" t="s">
        <v>533</v>
      </c>
      <c r="DC12" s="778"/>
      <c r="DD12" s="778"/>
      <c r="DE12" s="778"/>
      <c r="DF12" s="779"/>
      <c r="DG12" s="777" t="s">
        <v>533</v>
      </c>
      <c r="DH12" s="778"/>
      <c r="DI12" s="778"/>
      <c r="DJ12" s="778"/>
      <c r="DK12" s="779"/>
      <c r="DL12" s="777" t="s">
        <v>533</v>
      </c>
      <c r="DM12" s="778"/>
      <c r="DN12" s="778"/>
      <c r="DO12" s="778"/>
      <c r="DP12" s="779"/>
      <c r="DQ12" s="777" t="s">
        <v>533</v>
      </c>
      <c r="DR12" s="778"/>
      <c r="DS12" s="778"/>
      <c r="DT12" s="778"/>
      <c r="DU12" s="779"/>
      <c r="DV12" s="774"/>
      <c r="DW12" s="775"/>
      <c r="DX12" s="775"/>
      <c r="DY12" s="775"/>
      <c r="DZ12" s="780"/>
      <c r="EA12" s="233"/>
    </row>
    <row r="13" spans="1:131" s="234" customFormat="1" ht="26.25" customHeight="1">
      <c r="A13" s="237">
        <v>7</v>
      </c>
      <c r="B13" s="781" t="s">
        <v>394</v>
      </c>
      <c r="C13" s="782"/>
      <c r="D13" s="782"/>
      <c r="E13" s="782"/>
      <c r="F13" s="782"/>
      <c r="G13" s="782"/>
      <c r="H13" s="782"/>
      <c r="I13" s="782"/>
      <c r="J13" s="782"/>
      <c r="K13" s="782"/>
      <c r="L13" s="782"/>
      <c r="M13" s="782"/>
      <c r="N13" s="782"/>
      <c r="O13" s="782"/>
      <c r="P13" s="783"/>
      <c r="Q13" s="784">
        <v>1077</v>
      </c>
      <c r="R13" s="785"/>
      <c r="S13" s="785"/>
      <c r="T13" s="785"/>
      <c r="U13" s="785"/>
      <c r="V13" s="785">
        <v>1077</v>
      </c>
      <c r="W13" s="785"/>
      <c r="X13" s="785"/>
      <c r="Y13" s="785"/>
      <c r="Z13" s="785"/>
      <c r="AA13" s="785" t="s">
        <v>597</v>
      </c>
      <c r="AB13" s="785"/>
      <c r="AC13" s="785"/>
      <c r="AD13" s="785"/>
      <c r="AE13" s="786"/>
      <c r="AF13" s="787" t="s">
        <v>533</v>
      </c>
      <c r="AG13" s="788"/>
      <c r="AH13" s="788"/>
      <c r="AI13" s="788"/>
      <c r="AJ13" s="789"/>
      <c r="AK13" s="770">
        <v>854</v>
      </c>
      <c r="AL13" s="771"/>
      <c r="AM13" s="771"/>
      <c r="AN13" s="771"/>
      <c r="AO13" s="771"/>
      <c r="AP13" s="771" t="s">
        <v>533</v>
      </c>
      <c r="AQ13" s="771"/>
      <c r="AR13" s="771"/>
      <c r="AS13" s="771"/>
      <c r="AT13" s="771"/>
      <c r="AU13" s="772"/>
      <c r="AV13" s="772"/>
      <c r="AW13" s="772"/>
      <c r="AX13" s="772"/>
      <c r="AY13" s="773"/>
      <c r="AZ13" s="231"/>
      <c r="BA13" s="231"/>
      <c r="BB13" s="231"/>
      <c r="BC13" s="231"/>
      <c r="BD13" s="231"/>
      <c r="BE13" s="232"/>
      <c r="BF13" s="232"/>
      <c r="BG13" s="232"/>
      <c r="BH13" s="232"/>
      <c r="BI13" s="232"/>
      <c r="BJ13" s="232"/>
      <c r="BK13" s="232"/>
      <c r="BL13" s="232"/>
      <c r="BM13" s="232"/>
      <c r="BN13" s="232"/>
      <c r="BO13" s="232"/>
      <c r="BP13" s="232"/>
      <c r="BQ13" s="237">
        <v>7</v>
      </c>
      <c r="BR13" s="238"/>
      <c r="BS13" s="774" t="s">
        <v>606</v>
      </c>
      <c r="BT13" s="775"/>
      <c r="BU13" s="775"/>
      <c r="BV13" s="775"/>
      <c r="BW13" s="775"/>
      <c r="BX13" s="775"/>
      <c r="BY13" s="775"/>
      <c r="BZ13" s="775"/>
      <c r="CA13" s="775"/>
      <c r="CB13" s="775"/>
      <c r="CC13" s="775"/>
      <c r="CD13" s="775"/>
      <c r="CE13" s="775"/>
      <c r="CF13" s="775"/>
      <c r="CG13" s="776"/>
      <c r="CH13" s="777">
        <v>-76</v>
      </c>
      <c r="CI13" s="778"/>
      <c r="CJ13" s="778"/>
      <c r="CK13" s="778"/>
      <c r="CL13" s="779"/>
      <c r="CM13" s="777">
        <v>546</v>
      </c>
      <c r="CN13" s="778"/>
      <c r="CO13" s="778"/>
      <c r="CP13" s="778"/>
      <c r="CQ13" s="779"/>
      <c r="CR13" s="777">
        <v>989</v>
      </c>
      <c r="CS13" s="778"/>
      <c r="CT13" s="778"/>
      <c r="CU13" s="778"/>
      <c r="CV13" s="779"/>
      <c r="CW13" s="777">
        <v>44</v>
      </c>
      <c r="CX13" s="778"/>
      <c r="CY13" s="778"/>
      <c r="CZ13" s="778"/>
      <c r="DA13" s="779"/>
      <c r="DB13" s="777" t="s">
        <v>533</v>
      </c>
      <c r="DC13" s="778"/>
      <c r="DD13" s="778"/>
      <c r="DE13" s="778"/>
      <c r="DF13" s="779"/>
      <c r="DG13" s="777" t="s">
        <v>533</v>
      </c>
      <c r="DH13" s="778"/>
      <c r="DI13" s="778"/>
      <c r="DJ13" s="778"/>
      <c r="DK13" s="779"/>
      <c r="DL13" s="777" t="s">
        <v>533</v>
      </c>
      <c r="DM13" s="778"/>
      <c r="DN13" s="778"/>
      <c r="DO13" s="778"/>
      <c r="DP13" s="779"/>
      <c r="DQ13" s="777" t="s">
        <v>533</v>
      </c>
      <c r="DR13" s="778"/>
      <c r="DS13" s="778"/>
      <c r="DT13" s="778"/>
      <c r="DU13" s="779"/>
      <c r="DV13" s="774"/>
      <c r="DW13" s="775"/>
      <c r="DX13" s="775"/>
      <c r="DY13" s="775"/>
      <c r="DZ13" s="780"/>
      <c r="EA13" s="233"/>
    </row>
    <row r="14" spans="1:131" s="234" customFormat="1" ht="26.25" customHeight="1">
      <c r="A14" s="237">
        <v>8</v>
      </c>
      <c r="B14" s="781" t="s">
        <v>395</v>
      </c>
      <c r="C14" s="782"/>
      <c r="D14" s="782"/>
      <c r="E14" s="782"/>
      <c r="F14" s="782"/>
      <c r="G14" s="782"/>
      <c r="H14" s="782"/>
      <c r="I14" s="782"/>
      <c r="J14" s="782"/>
      <c r="K14" s="782"/>
      <c r="L14" s="782"/>
      <c r="M14" s="782"/>
      <c r="N14" s="782"/>
      <c r="O14" s="782"/>
      <c r="P14" s="783"/>
      <c r="Q14" s="784">
        <v>11030</v>
      </c>
      <c r="R14" s="785"/>
      <c r="S14" s="785"/>
      <c r="T14" s="785"/>
      <c r="U14" s="785"/>
      <c r="V14" s="785">
        <v>11030</v>
      </c>
      <c r="W14" s="785"/>
      <c r="X14" s="785"/>
      <c r="Y14" s="785"/>
      <c r="Z14" s="785"/>
      <c r="AA14" s="785" t="s">
        <v>533</v>
      </c>
      <c r="AB14" s="785"/>
      <c r="AC14" s="785"/>
      <c r="AD14" s="785"/>
      <c r="AE14" s="786"/>
      <c r="AF14" s="787" t="s">
        <v>533</v>
      </c>
      <c r="AG14" s="788"/>
      <c r="AH14" s="788"/>
      <c r="AI14" s="788"/>
      <c r="AJ14" s="789"/>
      <c r="AK14" s="770" t="s">
        <v>533</v>
      </c>
      <c r="AL14" s="771"/>
      <c r="AM14" s="771"/>
      <c r="AN14" s="771"/>
      <c r="AO14" s="771"/>
      <c r="AP14" s="771">
        <v>54584</v>
      </c>
      <c r="AQ14" s="771"/>
      <c r="AR14" s="771"/>
      <c r="AS14" s="771"/>
      <c r="AT14" s="771"/>
      <c r="AU14" s="772"/>
      <c r="AV14" s="772"/>
      <c r="AW14" s="772"/>
      <c r="AX14" s="772"/>
      <c r="AY14" s="773"/>
      <c r="AZ14" s="231"/>
      <c r="BA14" s="231"/>
      <c r="BB14" s="231"/>
      <c r="BC14" s="231"/>
      <c r="BD14" s="231"/>
      <c r="BE14" s="232"/>
      <c r="BF14" s="232"/>
      <c r="BG14" s="232"/>
      <c r="BH14" s="232"/>
      <c r="BI14" s="232"/>
      <c r="BJ14" s="232"/>
      <c r="BK14" s="232"/>
      <c r="BL14" s="232"/>
      <c r="BM14" s="232"/>
      <c r="BN14" s="232"/>
      <c r="BO14" s="232"/>
      <c r="BP14" s="232"/>
      <c r="BQ14" s="237">
        <v>8</v>
      </c>
      <c r="BR14" s="238"/>
      <c r="BS14" s="774" t="s">
        <v>607</v>
      </c>
      <c r="BT14" s="775"/>
      <c r="BU14" s="775"/>
      <c r="BV14" s="775"/>
      <c r="BW14" s="775"/>
      <c r="BX14" s="775"/>
      <c r="BY14" s="775"/>
      <c r="BZ14" s="775"/>
      <c r="CA14" s="775"/>
      <c r="CB14" s="775"/>
      <c r="CC14" s="775"/>
      <c r="CD14" s="775"/>
      <c r="CE14" s="775"/>
      <c r="CF14" s="775"/>
      <c r="CG14" s="776"/>
      <c r="CH14" s="777">
        <v>-860</v>
      </c>
      <c r="CI14" s="778"/>
      <c r="CJ14" s="778"/>
      <c r="CK14" s="778"/>
      <c r="CL14" s="779"/>
      <c r="CM14" s="777">
        <v>21391</v>
      </c>
      <c r="CN14" s="778"/>
      <c r="CO14" s="778"/>
      <c r="CP14" s="778"/>
      <c r="CQ14" s="779"/>
      <c r="CR14" s="777">
        <v>18138</v>
      </c>
      <c r="CS14" s="778"/>
      <c r="CT14" s="778"/>
      <c r="CU14" s="778"/>
      <c r="CV14" s="779"/>
      <c r="CW14" s="777">
        <v>7046</v>
      </c>
      <c r="CX14" s="778"/>
      <c r="CY14" s="778"/>
      <c r="CZ14" s="778"/>
      <c r="DA14" s="779"/>
      <c r="DB14" s="777">
        <v>54561</v>
      </c>
      <c r="DC14" s="778"/>
      <c r="DD14" s="778"/>
      <c r="DE14" s="778"/>
      <c r="DF14" s="779"/>
      <c r="DG14" s="777" t="s">
        <v>533</v>
      </c>
      <c r="DH14" s="778"/>
      <c r="DI14" s="778"/>
      <c r="DJ14" s="778"/>
      <c r="DK14" s="779"/>
      <c r="DL14" s="777" t="s">
        <v>533</v>
      </c>
      <c r="DM14" s="778"/>
      <c r="DN14" s="778"/>
      <c r="DO14" s="778"/>
      <c r="DP14" s="779"/>
      <c r="DQ14" s="777" t="s">
        <v>533</v>
      </c>
      <c r="DR14" s="778"/>
      <c r="DS14" s="778"/>
      <c r="DT14" s="778"/>
      <c r="DU14" s="779"/>
      <c r="DV14" s="774"/>
      <c r="DW14" s="775"/>
      <c r="DX14" s="775"/>
      <c r="DY14" s="775"/>
      <c r="DZ14" s="780"/>
      <c r="EA14" s="233"/>
    </row>
    <row r="15" spans="1:131" s="234" customFormat="1" ht="26.25" customHeight="1">
      <c r="A15" s="237">
        <v>9</v>
      </c>
      <c r="B15" s="781"/>
      <c r="C15" s="782"/>
      <c r="D15" s="782"/>
      <c r="E15" s="782"/>
      <c r="F15" s="782"/>
      <c r="G15" s="782"/>
      <c r="H15" s="782"/>
      <c r="I15" s="782"/>
      <c r="J15" s="782"/>
      <c r="K15" s="782"/>
      <c r="L15" s="782"/>
      <c r="M15" s="782"/>
      <c r="N15" s="782"/>
      <c r="O15" s="782"/>
      <c r="P15" s="783"/>
      <c r="Q15" s="794"/>
      <c r="R15" s="795"/>
      <c r="S15" s="795"/>
      <c r="T15" s="795"/>
      <c r="U15" s="796"/>
      <c r="V15" s="797"/>
      <c r="W15" s="795"/>
      <c r="X15" s="795"/>
      <c r="Y15" s="795"/>
      <c r="Z15" s="796"/>
      <c r="AA15" s="797"/>
      <c r="AB15" s="795"/>
      <c r="AC15" s="795"/>
      <c r="AD15" s="795"/>
      <c r="AE15" s="798"/>
      <c r="AF15" s="799"/>
      <c r="AG15" s="795"/>
      <c r="AH15" s="795"/>
      <c r="AI15" s="795"/>
      <c r="AJ15" s="798"/>
      <c r="AK15" s="790"/>
      <c r="AL15" s="791"/>
      <c r="AM15" s="791"/>
      <c r="AN15" s="791"/>
      <c r="AO15" s="792"/>
      <c r="AP15" s="793"/>
      <c r="AQ15" s="791"/>
      <c r="AR15" s="791"/>
      <c r="AS15" s="791"/>
      <c r="AT15" s="792"/>
      <c r="AU15" s="772"/>
      <c r="AV15" s="772"/>
      <c r="AW15" s="772"/>
      <c r="AX15" s="772"/>
      <c r="AY15" s="773"/>
      <c r="AZ15" s="231"/>
      <c r="BA15" s="231"/>
      <c r="BB15" s="231"/>
      <c r="BC15" s="231"/>
      <c r="BD15" s="231"/>
      <c r="BE15" s="232"/>
      <c r="BF15" s="232"/>
      <c r="BG15" s="232"/>
      <c r="BH15" s="232"/>
      <c r="BI15" s="232"/>
      <c r="BJ15" s="232"/>
      <c r="BK15" s="232"/>
      <c r="BL15" s="232"/>
      <c r="BM15" s="232"/>
      <c r="BN15" s="232"/>
      <c r="BO15" s="232"/>
      <c r="BP15" s="232"/>
      <c r="BQ15" s="237">
        <v>9</v>
      </c>
      <c r="BR15" s="238"/>
      <c r="BS15" s="774" t="s">
        <v>608</v>
      </c>
      <c r="BT15" s="775"/>
      <c r="BU15" s="775"/>
      <c r="BV15" s="775"/>
      <c r="BW15" s="775"/>
      <c r="BX15" s="775"/>
      <c r="BY15" s="775"/>
      <c r="BZ15" s="775"/>
      <c r="CA15" s="775"/>
      <c r="CB15" s="775"/>
      <c r="CC15" s="775"/>
      <c r="CD15" s="775"/>
      <c r="CE15" s="775"/>
      <c r="CF15" s="775"/>
      <c r="CG15" s="776"/>
      <c r="CH15" s="777">
        <v>-2</v>
      </c>
      <c r="CI15" s="778"/>
      <c r="CJ15" s="778"/>
      <c r="CK15" s="778"/>
      <c r="CL15" s="779"/>
      <c r="CM15" s="777">
        <v>11</v>
      </c>
      <c r="CN15" s="778"/>
      <c r="CO15" s="778"/>
      <c r="CP15" s="778"/>
      <c r="CQ15" s="779"/>
      <c r="CR15" s="777">
        <v>50</v>
      </c>
      <c r="CS15" s="778"/>
      <c r="CT15" s="778"/>
      <c r="CU15" s="778"/>
      <c r="CV15" s="779"/>
      <c r="CW15" s="777">
        <v>166</v>
      </c>
      <c r="CX15" s="778"/>
      <c r="CY15" s="778"/>
      <c r="CZ15" s="778"/>
      <c r="DA15" s="779"/>
      <c r="DB15" s="777" t="s">
        <v>533</v>
      </c>
      <c r="DC15" s="778"/>
      <c r="DD15" s="778"/>
      <c r="DE15" s="778"/>
      <c r="DF15" s="779"/>
      <c r="DG15" s="777" t="s">
        <v>533</v>
      </c>
      <c r="DH15" s="778"/>
      <c r="DI15" s="778"/>
      <c r="DJ15" s="778"/>
      <c r="DK15" s="779"/>
      <c r="DL15" s="777" t="s">
        <v>533</v>
      </c>
      <c r="DM15" s="778"/>
      <c r="DN15" s="778"/>
      <c r="DO15" s="778"/>
      <c r="DP15" s="779"/>
      <c r="DQ15" s="777" t="s">
        <v>533</v>
      </c>
      <c r="DR15" s="778"/>
      <c r="DS15" s="778"/>
      <c r="DT15" s="778"/>
      <c r="DU15" s="779"/>
      <c r="DV15" s="774"/>
      <c r="DW15" s="775"/>
      <c r="DX15" s="775"/>
      <c r="DY15" s="775"/>
      <c r="DZ15" s="780"/>
      <c r="EA15" s="233"/>
    </row>
    <row r="16" spans="1:131" s="234" customFormat="1" ht="26.25" customHeight="1">
      <c r="A16" s="237">
        <v>10</v>
      </c>
      <c r="B16" s="781"/>
      <c r="C16" s="782"/>
      <c r="D16" s="782"/>
      <c r="E16" s="782"/>
      <c r="F16" s="782"/>
      <c r="G16" s="782"/>
      <c r="H16" s="782"/>
      <c r="I16" s="782"/>
      <c r="J16" s="782"/>
      <c r="K16" s="782"/>
      <c r="L16" s="782"/>
      <c r="M16" s="782"/>
      <c r="N16" s="782"/>
      <c r="O16" s="782"/>
      <c r="P16" s="783"/>
      <c r="Q16" s="800"/>
      <c r="R16" s="801"/>
      <c r="S16" s="801"/>
      <c r="T16" s="801"/>
      <c r="U16" s="801"/>
      <c r="V16" s="801"/>
      <c r="W16" s="801"/>
      <c r="X16" s="801"/>
      <c r="Y16" s="801"/>
      <c r="Z16" s="801"/>
      <c r="AA16" s="801"/>
      <c r="AB16" s="801"/>
      <c r="AC16" s="801"/>
      <c r="AD16" s="801"/>
      <c r="AE16" s="797"/>
      <c r="AF16" s="799"/>
      <c r="AG16" s="795"/>
      <c r="AH16" s="795"/>
      <c r="AI16" s="795"/>
      <c r="AJ16" s="798"/>
      <c r="AK16" s="792"/>
      <c r="AL16" s="802"/>
      <c r="AM16" s="802"/>
      <c r="AN16" s="802"/>
      <c r="AO16" s="802"/>
      <c r="AP16" s="802"/>
      <c r="AQ16" s="802"/>
      <c r="AR16" s="802"/>
      <c r="AS16" s="802"/>
      <c r="AT16" s="802"/>
      <c r="AU16" s="772"/>
      <c r="AV16" s="772"/>
      <c r="AW16" s="772"/>
      <c r="AX16" s="772"/>
      <c r="AY16" s="773"/>
      <c r="AZ16" s="231"/>
      <c r="BA16" s="231"/>
      <c r="BB16" s="231"/>
      <c r="BC16" s="231"/>
      <c r="BD16" s="231"/>
      <c r="BE16" s="232"/>
      <c r="BF16" s="232"/>
      <c r="BG16" s="232"/>
      <c r="BH16" s="232"/>
      <c r="BI16" s="232"/>
      <c r="BJ16" s="232"/>
      <c r="BK16" s="232"/>
      <c r="BL16" s="232"/>
      <c r="BM16" s="232"/>
      <c r="BN16" s="232"/>
      <c r="BO16" s="232"/>
      <c r="BP16" s="232"/>
      <c r="BQ16" s="237">
        <v>10</v>
      </c>
      <c r="BR16" s="238"/>
      <c r="BS16" s="774" t="s">
        <v>609</v>
      </c>
      <c r="BT16" s="775"/>
      <c r="BU16" s="775"/>
      <c r="BV16" s="775"/>
      <c r="BW16" s="775"/>
      <c r="BX16" s="775"/>
      <c r="BY16" s="775"/>
      <c r="BZ16" s="775"/>
      <c r="CA16" s="775"/>
      <c r="CB16" s="775"/>
      <c r="CC16" s="775"/>
      <c r="CD16" s="775"/>
      <c r="CE16" s="775"/>
      <c r="CF16" s="775"/>
      <c r="CG16" s="776"/>
      <c r="CH16" s="777">
        <v>241</v>
      </c>
      <c r="CI16" s="778"/>
      <c r="CJ16" s="778"/>
      <c r="CK16" s="778"/>
      <c r="CL16" s="779"/>
      <c r="CM16" s="777">
        <v>4213</v>
      </c>
      <c r="CN16" s="778"/>
      <c r="CO16" s="778"/>
      <c r="CP16" s="778"/>
      <c r="CQ16" s="779"/>
      <c r="CR16" s="777">
        <v>700</v>
      </c>
      <c r="CS16" s="778"/>
      <c r="CT16" s="778"/>
      <c r="CU16" s="778"/>
      <c r="CV16" s="779"/>
      <c r="CW16" s="777" t="s">
        <v>533</v>
      </c>
      <c r="CX16" s="778"/>
      <c r="CY16" s="778"/>
      <c r="CZ16" s="778"/>
      <c r="DA16" s="779"/>
      <c r="DB16" s="777" t="s">
        <v>533</v>
      </c>
      <c r="DC16" s="778"/>
      <c r="DD16" s="778"/>
      <c r="DE16" s="778"/>
      <c r="DF16" s="779"/>
      <c r="DG16" s="777" t="s">
        <v>533</v>
      </c>
      <c r="DH16" s="778"/>
      <c r="DI16" s="778"/>
      <c r="DJ16" s="778"/>
      <c r="DK16" s="779"/>
      <c r="DL16" s="777" t="s">
        <v>533</v>
      </c>
      <c r="DM16" s="778"/>
      <c r="DN16" s="778"/>
      <c r="DO16" s="778"/>
      <c r="DP16" s="779"/>
      <c r="DQ16" s="777" t="s">
        <v>533</v>
      </c>
      <c r="DR16" s="778"/>
      <c r="DS16" s="778"/>
      <c r="DT16" s="778"/>
      <c r="DU16" s="779"/>
      <c r="DV16" s="774"/>
      <c r="DW16" s="775"/>
      <c r="DX16" s="775"/>
      <c r="DY16" s="775"/>
      <c r="DZ16" s="780"/>
      <c r="EA16" s="233"/>
    </row>
    <row r="17" spans="1:131" s="234" customFormat="1" ht="26.25" customHeight="1">
      <c r="A17" s="237">
        <v>11</v>
      </c>
      <c r="B17" s="781"/>
      <c r="C17" s="782"/>
      <c r="D17" s="782"/>
      <c r="E17" s="782"/>
      <c r="F17" s="782"/>
      <c r="G17" s="782"/>
      <c r="H17" s="782"/>
      <c r="I17" s="782"/>
      <c r="J17" s="782"/>
      <c r="K17" s="782"/>
      <c r="L17" s="782"/>
      <c r="M17" s="782"/>
      <c r="N17" s="782"/>
      <c r="O17" s="782"/>
      <c r="P17" s="783"/>
      <c r="Q17" s="800"/>
      <c r="R17" s="801"/>
      <c r="S17" s="801"/>
      <c r="T17" s="801"/>
      <c r="U17" s="801"/>
      <c r="V17" s="801"/>
      <c r="W17" s="801"/>
      <c r="X17" s="801"/>
      <c r="Y17" s="801"/>
      <c r="Z17" s="801"/>
      <c r="AA17" s="801"/>
      <c r="AB17" s="801"/>
      <c r="AC17" s="801"/>
      <c r="AD17" s="801"/>
      <c r="AE17" s="797"/>
      <c r="AF17" s="799"/>
      <c r="AG17" s="795"/>
      <c r="AH17" s="795"/>
      <c r="AI17" s="795"/>
      <c r="AJ17" s="798"/>
      <c r="AK17" s="792"/>
      <c r="AL17" s="802"/>
      <c r="AM17" s="802"/>
      <c r="AN17" s="802"/>
      <c r="AO17" s="802"/>
      <c r="AP17" s="802"/>
      <c r="AQ17" s="802"/>
      <c r="AR17" s="802"/>
      <c r="AS17" s="802"/>
      <c r="AT17" s="802"/>
      <c r="AU17" s="772"/>
      <c r="AV17" s="772"/>
      <c r="AW17" s="772"/>
      <c r="AX17" s="772"/>
      <c r="AY17" s="773"/>
      <c r="AZ17" s="231"/>
      <c r="BA17" s="231"/>
      <c r="BB17" s="231"/>
      <c r="BC17" s="231"/>
      <c r="BD17" s="231"/>
      <c r="BE17" s="232"/>
      <c r="BF17" s="232"/>
      <c r="BG17" s="232"/>
      <c r="BH17" s="232"/>
      <c r="BI17" s="232"/>
      <c r="BJ17" s="232"/>
      <c r="BK17" s="232"/>
      <c r="BL17" s="232"/>
      <c r="BM17" s="232"/>
      <c r="BN17" s="232"/>
      <c r="BO17" s="232"/>
      <c r="BP17" s="232"/>
      <c r="BQ17" s="237">
        <v>11</v>
      </c>
      <c r="BR17" s="238"/>
      <c r="BS17" s="774" t="s">
        <v>610</v>
      </c>
      <c r="BT17" s="775"/>
      <c r="BU17" s="775"/>
      <c r="BV17" s="775"/>
      <c r="BW17" s="775"/>
      <c r="BX17" s="775"/>
      <c r="BY17" s="775"/>
      <c r="BZ17" s="775"/>
      <c r="CA17" s="775"/>
      <c r="CB17" s="775"/>
      <c r="CC17" s="775"/>
      <c r="CD17" s="775"/>
      <c r="CE17" s="775"/>
      <c r="CF17" s="775"/>
      <c r="CG17" s="776"/>
      <c r="CH17" s="777">
        <v>13</v>
      </c>
      <c r="CI17" s="778"/>
      <c r="CJ17" s="778"/>
      <c r="CK17" s="778"/>
      <c r="CL17" s="779"/>
      <c r="CM17" s="777">
        <v>15</v>
      </c>
      <c r="CN17" s="778"/>
      <c r="CO17" s="778"/>
      <c r="CP17" s="778"/>
      <c r="CQ17" s="779"/>
      <c r="CR17" s="777">
        <v>60</v>
      </c>
      <c r="CS17" s="778"/>
      <c r="CT17" s="778"/>
      <c r="CU17" s="778"/>
      <c r="CV17" s="779"/>
      <c r="CW17" s="777">
        <v>84</v>
      </c>
      <c r="CX17" s="778"/>
      <c r="CY17" s="778"/>
      <c r="CZ17" s="778"/>
      <c r="DA17" s="779"/>
      <c r="DB17" s="777" t="s">
        <v>533</v>
      </c>
      <c r="DC17" s="778"/>
      <c r="DD17" s="778"/>
      <c r="DE17" s="778"/>
      <c r="DF17" s="779"/>
      <c r="DG17" s="777" t="s">
        <v>533</v>
      </c>
      <c r="DH17" s="778"/>
      <c r="DI17" s="778"/>
      <c r="DJ17" s="778"/>
      <c r="DK17" s="779"/>
      <c r="DL17" s="777" t="s">
        <v>533</v>
      </c>
      <c r="DM17" s="778"/>
      <c r="DN17" s="778"/>
      <c r="DO17" s="778"/>
      <c r="DP17" s="779"/>
      <c r="DQ17" s="777" t="s">
        <v>533</v>
      </c>
      <c r="DR17" s="778"/>
      <c r="DS17" s="778"/>
      <c r="DT17" s="778"/>
      <c r="DU17" s="779"/>
      <c r="DV17" s="774"/>
      <c r="DW17" s="775"/>
      <c r="DX17" s="775"/>
      <c r="DY17" s="775"/>
      <c r="DZ17" s="780"/>
      <c r="EA17" s="233"/>
    </row>
    <row r="18" spans="1:131" s="234" customFormat="1" ht="26.25" customHeight="1">
      <c r="A18" s="237">
        <v>12</v>
      </c>
      <c r="B18" s="781"/>
      <c r="C18" s="782"/>
      <c r="D18" s="782"/>
      <c r="E18" s="782"/>
      <c r="F18" s="782"/>
      <c r="G18" s="782"/>
      <c r="H18" s="782"/>
      <c r="I18" s="782"/>
      <c r="J18" s="782"/>
      <c r="K18" s="782"/>
      <c r="L18" s="782"/>
      <c r="M18" s="782"/>
      <c r="N18" s="782"/>
      <c r="O18" s="782"/>
      <c r="P18" s="783"/>
      <c r="Q18" s="800"/>
      <c r="R18" s="801"/>
      <c r="S18" s="801"/>
      <c r="T18" s="801"/>
      <c r="U18" s="801"/>
      <c r="V18" s="801"/>
      <c r="W18" s="801"/>
      <c r="X18" s="801"/>
      <c r="Y18" s="801"/>
      <c r="Z18" s="801"/>
      <c r="AA18" s="801"/>
      <c r="AB18" s="801"/>
      <c r="AC18" s="801"/>
      <c r="AD18" s="801"/>
      <c r="AE18" s="797"/>
      <c r="AF18" s="799"/>
      <c r="AG18" s="795"/>
      <c r="AH18" s="795"/>
      <c r="AI18" s="795"/>
      <c r="AJ18" s="798"/>
      <c r="AK18" s="792"/>
      <c r="AL18" s="802"/>
      <c r="AM18" s="802"/>
      <c r="AN18" s="802"/>
      <c r="AO18" s="802"/>
      <c r="AP18" s="802"/>
      <c r="AQ18" s="802"/>
      <c r="AR18" s="802"/>
      <c r="AS18" s="802"/>
      <c r="AT18" s="802"/>
      <c r="AU18" s="772"/>
      <c r="AV18" s="772"/>
      <c r="AW18" s="772"/>
      <c r="AX18" s="772"/>
      <c r="AY18" s="773"/>
      <c r="AZ18" s="231"/>
      <c r="BA18" s="231"/>
      <c r="BB18" s="231"/>
      <c r="BC18" s="231"/>
      <c r="BD18" s="231"/>
      <c r="BE18" s="232"/>
      <c r="BF18" s="232"/>
      <c r="BG18" s="232"/>
      <c r="BH18" s="232"/>
      <c r="BI18" s="232"/>
      <c r="BJ18" s="232"/>
      <c r="BK18" s="232"/>
      <c r="BL18" s="232"/>
      <c r="BM18" s="232"/>
      <c r="BN18" s="232"/>
      <c r="BO18" s="232"/>
      <c r="BP18" s="232"/>
      <c r="BQ18" s="237">
        <v>12</v>
      </c>
      <c r="BR18" s="238"/>
      <c r="BS18" s="774" t="s">
        <v>611</v>
      </c>
      <c r="BT18" s="775"/>
      <c r="BU18" s="775"/>
      <c r="BV18" s="775"/>
      <c r="BW18" s="775"/>
      <c r="BX18" s="775"/>
      <c r="BY18" s="775"/>
      <c r="BZ18" s="775"/>
      <c r="CA18" s="775"/>
      <c r="CB18" s="775"/>
      <c r="CC18" s="775"/>
      <c r="CD18" s="775"/>
      <c r="CE18" s="775"/>
      <c r="CF18" s="775"/>
      <c r="CG18" s="776"/>
      <c r="CH18" s="777">
        <v>152</v>
      </c>
      <c r="CI18" s="778"/>
      <c r="CJ18" s="778"/>
      <c r="CK18" s="778"/>
      <c r="CL18" s="779"/>
      <c r="CM18" s="777">
        <v>6445</v>
      </c>
      <c r="CN18" s="778"/>
      <c r="CO18" s="778"/>
      <c r="CP18" s="778"/>
      <c r="CQ18" s="779"/>
      <c r="CR18" s="777">
        <v>3762</v>
      </c>
      <c r="CS18" s="778"/>
      <c r="CT18" s="778"/>
      <c r="CU18" s="778"/>
      <c r="CV18" s="779"/>
      <c r="CW18" s="777" t="s">
        <v>533</v>
      </c>
      <c r="CX18" s="778"/>
      <c r="CY18" s="778"/>
      <c r="CZ18" s="778"/>
      <c r="DA18" s="779"/>
      <c r="DB18" s="777">
        <v>4150</v>
      </c>
      <c r="DC18" s="778"/>
      <c r="DD18" s="778"/>
      <c r="DE18" s="778"/>
      <c r="DF18" s="779"/>
      <c r="DG18" s="777" t="s">
        <v>533</v>
      </c>
      <c r="DH18" s="778"/>
      <c r="DI18" s="778"/>
      <c r="DJ18" s="778"/>
      <c r="DK18" s="779"/>
      <c r="DL18" s="777">
        <v>16246</v>
      </c>
      <c r="DM18" s="778"/>
      <c r="DN18" s="778"/>
      <c r="DO18" s="778"/>
      <c r="DP18" s="779"/>
      <c r="DQ18" s="777">
        <v>404</v>
      </c>
      <c r="DR18" s="778"/>
      <c r="DS18" s="778"/>
      <c r="DT18" s="778"/>
      <c r="DU18" s="779"/>
      <c r="DV18" s="774"/>
      <c r="DW18" s="775"/>
      <c r="DX18" s="775"/>
      <c r="DY18" s="775"/>
      <c r="DZ18" s="780"/>
      <c r="EA18" s="233"/>
    </row>
    <row r="19" spans="1:131" s="234" customFormat="1" ht="26.25" customHeight="1">
      <c r="A19" s="237">
        <v>13</v>
      </c>
      <c r="B19" s="781"/>
      <c r="C19" s="782"/>
      <c r="D19" s="782"/>
      <c r="E19" s="782"/>
      <c r="F19" s="782"/>
      <c r="G19" s="782"/>
      <c r="H19" s="782"/>
      <c r="I19" s="782"/>
      <c r="J19" s="782"/>
      <c r="K19" s="782"/>
      <c r="L19" s="782"/>
      <c r="M19" s="782"/>
      <c r="N19" s="782"/>
      <c r="O19" s="782"/>
      <c r="P19" s="783"/>
      <c r="Q19" s="800"/>
      <c r="R19" s="801"/>
      <c r="S19" s="801"/>
      <c r="T19" s="801"/>
      <c r="U19" s="801"/>
      <c r="V19" s="801"/>
      <c r="W19" s="801"/>
      <c r="X19" s="801"/>
      <c r="Y19" s="801"/>
      <c r="Z19" s="801"/>
      <c r="AA19" s="801"/>
      <c r="AB19" s="801"/>
      <c r="AC19" s="801"/>
      <c r="AD19" s="801"/>
      <c r="AE19" s="797"/>
      <c r="AF19" s="799"/>
      <c r="AG19" s="795"/>
      <c r="AH19" s="795"/>
      <c r="AI19" s="795"/>
      <c r="AJ19" s="798"/>
      <c r="AK19" s="792"/>
      <c r="AL19" s="802"/>
      <c r="AM19" s="802"/>
      <c r="AN19" s="802"/>
      <c r="AO19" s="802"/>
      <c r="AP19" s="802"/>
      <c r="AQ19" s="802"/>
      <c r="AR19" s="802"/>
      <c r="AS19" s="802"/>
      <c r="AT19" s="802"/>
      <c r="AU19" s="772"/>
      <c r="AV19" s="772"/>
      <c r="AW19" s="772"/>
      <c r="AX19" s="772"/>
      <c r="AY19" s="773"/>
      <c r="AZ19" s="231"/>
      <c r="BA19" s="231"/>
      <c r="BB19" s="231"/>
      <c r="BC19" s="231"/>
      <c r="BD19" s="231"/>
      <c r="BE19" s="232"/>
      <c r="BF19" s="232"/>
      <c r="BG19" s="232"/>
      <c r="BH19" s="232"/>
      <c r="BI19" s="232"/>
      <c r="BJ19" s="232"/>
      <c r="BK19" s="232"/>
      <c r="BL19" s="232"/>
      <c r="BM19" s="232"/>
      <c r="BN19" s="232"/>
      <c r="BO19" s="232"/>
      <c r="BP19" s="232"/>
      <c r="BQ19" s="237">
        <v>13</v>
      </c>
      <c r="BR19" s="238"/>
      <c r="BS19" s="774" t="s">
        <v>612</v>
      </c>
      <c r="BT19" s="775"/>
      <c r="BU19" s="775"/>
      <c r="BV19" s="775"/>
      <c r="BW19" s="775"/>
      <c r="BX19" s="775"/>
      <c r="BY19" s="775"/>
      <c r="BZ19" s="775"/>
      <c r="CA19" s="775"/>
      <c r="CB19" s="775"/>
      <c r="CC19" s="775"/>
      <c r="CD19" s="775"/>
      <c r="CE19" s="775"/>
      <c r="CF19" s="775"/>
      <c r="CG19" s="776"/>
      <c r="CH19" s="777">
        <v>-145</v>
      </c>
      <c r="CI19" s="778"/>
      <c r="CJ19" s="778"/>
      <c r="CK19" s="778"/>
      <c r="CL19" s="779"/>
      <c r="CM19" s="777">
        <v>-6910</v>
      </c>
      <c r="CN19" s="778"/>
      <c r="CO19" s="778"/>
      <c r="CP19" s="778"/>
      <c r="CQ19" s="779"/>
      <c r="CR19" s="777">
        <v>5500</v>
      </c>
      <c r="CS19" s="778"/>
      <c r="CT19" s="778"/>
      <c r="CU19" s="778"/>
      <c r="CV19" s="779"/>
      <c r="CW19" s="777" t="s">
        <v>533</v>
      </c>
      <c r="CX19" s="778"/>
      <c r="CY19" s="778"/>
      <c r="CZ19" s="778"/>
      <c r="DA19" s="779"/>
      <c r="DB19" s="777">
        <v>6672</v>
      </c>
      <c r="DC19" s="778"/>
      <c r="DD19" s="778"/>
      <c r="DE19" s="778"/>
      <c r="DF19" s="779"/>
      <c r="DG19" s="777" t="s">
        <v>533</v>
      </c>
      <c r="DH19" s="778"/>
      <c r="DI19" s="778"/>
      <c r="DJ19" s="778"/>
      <c r="DK19" s="779"/>
      <c r="DL19" s="777">
        <v>11444</v>
      </c>
      <c r="DM19" s="778"/>
      <c r="DN19" s="778"/>
      <c r="DO19" s="778"/>
      <c r="DP19" s="779"/>
      <c r="DQ19" s="777">
        <v>1380</v>
      </c>
      <c r="DR19" s="778"/>
      <c r="DS19" s="778"/>
      <c r="DT19" s="778"/>
      <c r="DU19" s="779"/>
      <c r="DV19" s="774"/>
      <c r="DW19" s="775"/>
      <c r="DX19" s="775"/>
      <c r="DY19" s="775"/>
      <c r="DZ19" s="780"/>
      <c r="EA19" s="233"/>
    </row>
    <row r="20" spans="1:131" s="234" customFormat="1" ht="26.25" customHeight="1">
      <c r="A20" s="237">
        <v>14</v>
      </c>
      <c r="B20" s="781"/>
      <c r="C20" s="782"/>
      <c r="D20" s="782"/>
      <c r="E20" s="782"/>
      <c r="F20" s="782"/>
      <c r="G20" s="782"/>
      <c r="H20" s="782"/>
      <c r="I20" s="782"/>
      <c r="J20" s="782"/>
      <c r="K20" s="782"/>
      <c r="L20" s="782"/>
      <c r="M20" s="782"/>
      <c r="N20" s="782"/>
      <c r="O20" s="782"/>
      <c r="P20" s="783"/>
      <c r="Q20" s="800"/>
      <c r="R20" s="801"/>
      <c r="S20" s="801"/>
      <c r="T20" s="801"/>
      <c r="U20" s="801"/>
      <c r="V20" s="801"/>
      <c r="W20" s="801"/>
      <c r="X20" s="801"/>
      <c r="Y20" s="801"/>
      <c r="Z20" s="801"/>
      <c r="AA20" s="801"/>
      <c r="AB20" s="801"/>
      <c r="AC20" s="801"/>
      <c r="AD20" s="801"/>
      <c r="AE20" s="797"/>
      <c r="AF20" s="799"/>
      <c r="AG20" s="795"/>
      <c r="AH20" s="795"/>
      <c r="AI20" s="795"/>
      <c r="AJ20" s="798"/>
      <c r="AK20" s="792"/>
      <c r="AL20" s="802"/>
      <c r="AM20" s="802"/>
      <c r="AN20" s="802"/>
      <c r="AO20" s="802"/>
      <c r="AP20" s="802"/>
      <c r="AQ20" s="802"/>
      <c r="AR20" s="802"/>
      <c r="AS20" s="802"/>
      <c r="AT20" s="802"/>
      <c r="AU20" s="772"/>
      <c r="AV20" s="772"/>
      <c r="AW20" s="772"/>
      <c r="AX20" s="772"/>
      <c r="AY20" s="773"/>
      <c r="AZ20" s="231"/>
      <c r="BA20" s="231"/>
      <c r="BB20" s="231"/>
      <c r="BC20" s="231"/>
      <c r="BD20" s="231"/>
      <c r="BE20" s="232"/>
      <c r="BF20" s="232"/>
      <c r="BG20" s="232"/>
      <c r="BH20" s="232"/>
      <c r="BI20" s="232"/>
      <c r="BJ20" s="232"/>
      <c r="BK20" s="232"/>
      <c r="BL20" s="232"/>
      <c r="BM20" s="232"/>
      <c r="BN20" s="232"/>
      <c r="BO20" s="232"/>
      <c r="BP20" s="232"/>
      <c r="BQ20" s="237">
        <v>14</v>
      </c>
      <c r="BR20" s="238"/>
      <c r="BS20" s="774" t="s">
        <v>613</v>
      </c>
      <c r="BT20" s="775"/>
      <c r="BU20" s="775"/>
      <c r="BV20" s="775"/>
      <c r="BW20" s="775"/>
      <c r="BX20" s="775"/>
      <c r="BY20" s="775"/>
      <c r="BZ20" s="775"/>
      <c r="CA20" s="775"/>
      <c r="CB20" s="775"/>
      <c r="CC20" s="775"/>
      <c r="CD20" s="775"/>
      <c r="CE20" s="775"/>
      <c r="CF20" s="775"/>
      <c r="CG20" s="776"/>
      <c r="CH20" s="777">
        <v>-4</v>
      </c>
      <c r="CI20" s="778"/>
      <c r="CJ20" s="778"/>
      <c r="CK20" s="778"/>
      <c r="CL20" s="779"/>
      <c r="CM20" s="777">
        <v>898</v>
      </c>
      <c r="CN20" s="778"/>
      <c r="CO20" s="778"/>
      <c r="CP20" s="778"/>
      <c r="CQ20" s="779"/>
      <c r="CR20" s="777">
        <v>978</v>
      </c>
      <c r="CS20" s="778"/>
      <c r="CT20" s="778"/>
      <c r="CU20" s="778"/>
      <c r="CV20" s="779"/>
      <c r="CW20" s="777">
        <v>216</v>
      </c>
      <c r="CX20" s="778"/>
      <c r="CY20" s="778"/>
      <c r="CZ20" s="778"/>
      <c r="DA20" s="779"/>
      <c r="DB20" s="777" t="s">
        <v>533</v>
      </c>
      <c r="DC20" s="778"/>
      <c r="DD20" s="778"/>
      <c r="DE20" s="778"/>
      <c r="DF20" s="779"/>
      <c r="DG20" s="777" t="s">
        <v>533</v>
      </c>
      <c r="DH20" s="778"/>
      <c r="DI20" s="778"/>
      <c r="DJ20" s="778"/>
      <c r="DK20" s="779"/>
      <c r="DL20" s="777" t="s">
        <v>533</v>
      </c>
      <c r="DM20" s="778"/>
      <c r="DN20" s="778"/>
      <c r="DO20" s="778"/>
      <c r="DP20" s="779"/>
      <c r="DQ20" s="777" t="s">
        <v>533</v>
      </c>
      <c r="DR20" s="778"/>
      <c r="DS20" s="778"/>
      <c r="DT20" s="778"/>
      <c r="DU20" s="779"/>
      <c r="DV20" s="774"/>
      <c r="DW20" s="775"/>
      <c r="DX20" s="775"/>
      <c r="DY20" s="775"/>
      <c r="DZ20" s="780"/>
      <c r="EA20" s="233"/>
    </row>
    <row r="21" spans="1:131" s="234" customFormat="1" ht="26.25" customHeight="1" thickBot="1">
      <c r="A21" s="237">
        <v>15</v>
      </c>
      <c r="B21" s="781"/>
      <c r="C21" s="782"/>
      <c r="D21" s="782"/>
      <c r="E21" s="782"/>
      <c r="F21" s="782"/>
      <c r="G21" s="782"/>
      <c r="H21" s="782"/>
      <c r="I21" s="782"/>
      <c r="J21" s="782"/>
      <c r="K21" s="782"/>
      <c r="L21" s="782"/>
      <c r="M21" s="782"/>
      <c r="N21" s="782"/>
      <c r="O21" s="782"/>
      <c r="P21" s="783"/>
      <c r="Q21" s="800"/>
      <c r="R21" s="801"/>
      <c r="S21" s="801"/>
      <c r="T21" s="801"/>
      <c r="U21" s="801"/>
      <c r="V21" s="801"/>
      <c r="W21" s="801"/>
      <c r="X21" s="801"/>
      <c r="Y21" s="801"/>
      <c r="Z21" s="801"/>
      <c r="AA21" s="801"/>
      <c r="AB21" s="801"/>
      <c r="AC21" s="801"/>
      <c r="AD21" s="801"/>
      <c r="AE21" s="797"/>
      <c r="AF21" s="799"/>
      <c r="AG21" s="795"/>
      <c r="AH21" s="795"/>
      <c r="AI21" s="795"/>
      <c r="AJ21" s="798"/>
      <c r="AK21" s="792"/>
      <c r="AL21" s="802"/>
      <c r="AM21" s="802"/>
      <c r="AN21" s="802"/>
      <c r="AO21" s="802"/>
      <c r="AP21" s="802"/>
      <c r="AQ21" s="802"/>
      <c r="AR21" s="802"/>
      <c r="AS21" s="802"/>
      <c r="AT21" s="802"/>
      <c r="AU21" s="772"/>
      <c r="AV21" s="772"/>
      <c r="AW21" s="772"/>
      <c r="AX21" s="772"/>
      <c r="AY21" s="773"/>
      <c r="AZ21" s="231"/>
      <c r="BA21" s="231"/>
      <c r="BB21" s="231"/>
      <c r="BC21" s="231"/>
      <c r="BD21" s="231"/>
      <c r="BE21" s="232"/>
      <c r="BF21" s="232"/>
      <c r="BG21" s="232"/>
      <c r="BH21" s="232"/>
      <c r="BI21" s="232"/>
      <c r="BJ21" s="232"/>
      <c r="BK21" s="232"/>
      <c r="BL21" s="232"/>
      <c r="BM21" s="232"/>
      <c r="BN21" s="232"/>
      <c r="BO21" s="232"/>
      <c r="BP21" s="232"/>
      <c r="BQ21" s="237">
        <v>15</v>
      </c>
      <c r="BR21" s="238"/>
      <c r="BS21" s="774" t="s">
        <v>614</v>
      </c>
      <c r="BT21" s="775"/>
      <c r="BU21" s="775"/>
      <c r="BV21" s="775"/>
      <c r="BW21" s="775"/>
      <c r="BX21" s="775"/>
      <c r="BY21" s="775"/>
      <c r="BZ21" s="775"/>
      <c r="CA21" s="775"/>
      <c r="CB21" s="775"/>
      <c r="CC21" s="775"/>
      <c r="CD21" s="775"/>
      <c r="CE21" s="775"/>
      <c r="CF21" s="775"/>
      <c r="CG21" s="776"/>
      <c r="CH21" s="777">
        <v>59</v>
      </c>
      <c r="CI21" s="778"/>
      <c r="CJ21" s="778"/>
      <c r="CK21" s="778"/>
      <c r="CL21" s="779"/>
      <c r="CM21" s="777">
        <v>457</v>
      </c>
      <c r="CN21" s="778"/>
      <c r="CO21" s="778"/>
      <c r="CP21" s="778"/>
      <c r="CQ21" s="779"/>
      <c r="CR21" s="777">
        <v>217</v>
      </c>
      <c r="CS21" s="778"/>
      <c r="CT21" s="778"/>
      <c r="CU21" s="778"/>
      <c r="CV21" s="779"/>
      <c r="CW21" s="777">
        <v>302</v>
      </c>
      <c r="CX21" s="778"/>
      <c r="CY21" s="778"/>
      <c r="CZ21" s="778"/>
      <c r="DA21" s="779"/>
      <c r="DB21" s="777" t="s">
        <v>533</v>
      </c>
      <c r="DC21" s="778"/>
      <c r="DD21" s="778"/>
      <c r="DE21" s="778"/>
      <c r="DF21" s="779"/>
      <c r="DG21" s="777" t="s">
        <v>533</v>
      </c>
      <c r="DH21" s="778"/>
      <c r="DI21" s="778"/>
      <c r="DJ21" s="778"/>
      <c r="DK21" s="779"/>
      <c r="DL21" s="777">
        <v>814</v>
      </c>
      <c r="DM21" s="778"/>
      <c r="DN21" s="778"/>
      <c r="DO21" s="778"/>
      <c r="DP21" s="779"/>
      <c r="DQ21" s="777">
        <v>570</v>
      </c>
      <c r="DR21" s="778"/>
      <c r="DS21" s="778"/>
      <c r="DT21" s="778"/>
      <c r="DU21" s="779"/>
      <c r="DV21" s="774"/>
      <c r="DW21" s="775"/>
      <c r="DX21" s="775"/>
      <c r="DY21" s="775"/>
      <c r="DZ21" s="780"/>
      <c r="EA21" s="233"/>
    </row>
    <row r="22" spans="1:131" s="234" customFormat="1" ht="26.25" customHeight="1">
      <c r="A22" s="237">
        <v>16</v>
      </c>
      <c r="B22" s="781"/>
      <c r="C22" s="782"/>
      <c r="D22" s="782"/>
      <c r="E22" s="782"/>
      <c r="F22" s="782"/>
      <c r="G22" s="782"/>
      <c r="H22" s="782"/>
      <c r="I22" s="782"/>
      <c r="J22" s="782"/>
      <c r="K22" s="782"/>
      <c r="L22" s="782"/>
      <c r="M22" s="782"/>
      <c r="N22" s="782"/>
      <c r="O22" s="782"/>
      <c r="P22" s="783"/>
      <c r="Q22" s="813"/>
      <c r="R22" s="814"/>
      <c r="S22" s="814"/>
      <c r="T22" s="814"/>
      <c r="U22" s="814"/>
      <c r="V22" s="814"/>
      <c r="W22" s="814"/>
      <c r="X22" s="814"/>
      <c r="Y22" s="814"/>
      <c r="Z22" s="814"/>
      <c r="AA22" s="814"/>
      <c r="AB22" s="814"/>
      <c r="AC22" s="814"/>
      <c r="AD22" s="814"/>
      <c r="AE22" s="815"/>
      <c r="AF22" s="799"/>
      <c r="AG22" s="795"/>
      <c r="AH22" s="795"/>
      <c r="AI22" s="795"/>
      <c r="AJ22" s="798"/>
      <c r="AK22" s="816"/>
      <c r="AL22" s="817"/>
      <c r="AM22" s="817"/>
      <c r="AN22" s="817"/>
      <c r="AO22" s="817"/>
      <c r="AP22" s="817"/>
      <c r="AQ22" s="817"/>
      <c r="AR22" s="817"/>
      <c r="AS22" s="817"/>
      <c r="AT22" s="817"/>
      <c r="AU22" s="818"/>
      <c r="AV22" s="818"/>
      <c r="AW22" s="818"/>
      <c r="AX22" s="818"/>
      <c r="AY22" s="819"/>
      <c r="AZ22" s="820" t="s">
        <v>397</v>
      </c>
      <c r="BA22" s="820"/>
      <c r="BB22" s="820"/>
      <c r="BC22" s="820"/>
      <c r="BD22" s="821"/>
      <c r="BE22" s="232"/>
      <c r="BF22" s="232"/>
      <c r="BG22" s="232"/>
      <c r="BH22" s="232"/>
      <c r="BI22" s="232"/>
      <c r="BJ22" s="232"/>
      <c r="BK22" s="232"/>
      <c r="BL22" s="232"/>
      <c r="BM22" s="232"/>
      <c r="BN22" s="232"/>
      <c r="BO22" s="232"/>
      <c r="BP22" s="232"/>
      <c r="BQ22" s="237">
        <v>16</v>
      </c>
      <c r="BR22" s="238"/>
      <c r="BS22" s="774" t="s">
        <v>615</v>
      </c>
      <c r="BT22" s="775"/>
      <c r="BU22" s="775"/>
      <c r="BV22" s="775"/>
      <c r="BW22" s="775"/>
      <c r="BX22" s="775"/>
      <c r="BY22" s="775"/>
      <c r="BZ22" s="775"/>
      <c r="CA22" s="775"/>
      <c r="CB22" s="775"/>
      <c r="CC22" s="775"/>
      <c r="CD22" s="775"/>
      <c r="CE22" s="775"/>
      <c r="CF22" s="775"/>
      <c r="CG22" s="776"/>
      <c r="CH22" s="777">
        <v>11</v>
      </c>
      <c r="CI22" s="778"/>
      <c r="CJ22" s="778"/>
      <c r="CK22" s="778"/>
      <c r="CL22" s="779"/>
      <c r="CM22" s="777">
        <v>222</v>
      </c>
      <c r="CN22" s="778"/>
      <c r="CO22" s="778"/>
      <c r="CP22" s="778"/>
      <c r="CQ22" s="779"/>
      <c r="CR22" s="777">
        <v>100</v>
      </c>
      <c r="CS22" s="778"/>
      <c r="CT22" s="778"/>
      <c r="CU22" s="778"/>
      <c r="CV22" s="779"/>
      <c r="CW22" s="777">
        <v>93</v>
      </c>
      <c r="CX22" s="778"/>
      <c r="CY22" s="778"/>
      <c r="CZ22" s="778"/>
      <c r="DA22" s="779"/>
      <c r="DB22" s="777" t="s">
        <v>533</v>
      </c>
      <c r="DC22" s="778"/>
      <c r="DD22" s="778"/>
      <c r="DE22" s="778"/>
      <c r="DF22" s="779"/>
      <c r="DG22" s="777" t="s">
        <v>533</v>
      </c>
      <c r="DH22" s="778"/>
      <c r="DI22" s="778"/>
      <c r="DJ22" s="778"/>
      <c r="DK22" s="779"/>
      <c r="DL22" s="777" t="s">
        <v>533</v>
      </c>
      <c r="DM22" s="778"/>
      <c r="DN22" s="778"/>
      <c r="DO22" s="778"/>
      <c r="DP22" s="779"/>
      <c r="DQ22" s="777" t="s">
        <v>533</v>
      </c>
      <c r="DR22" s="778"/>
      <c r="DS22" s="778"/>
      <c r="DT22" s="778"/>
      <c r="DU22" s="779"/>
      <c r="DV22" s="774"/>
      <c r="DW22" s="775"/>
      <c r="DX22" s="775"/>
      <c r="DY22" s="775"/>
      <c r="DZ22" s="780"/>
      <c r="EA22" s="233"/>
    </row>
    <row r="23" spans="1:131" s="234" customFormat="1" ht="26.25" customHeight="1" thickBot="1">
      <c r="A23" s="239" t="s">
        <v>398</v>
      </c>
      <c r="B23" s="803" t="s">
        <v>399</v>
      </c>
      <c r="C23" s="804"/>
      <c r="D23" s="804"/>
      <c r="E23" s="804"/>
      <c r="F23" s="804"/>
      <c r="G23" s="804"/>
      <c r="H23" s="804"/>
      <c r="I23" s="804"/>
      <c r="J23" s="804"/>
      <c r="K23" s="804"/>
      <c r="L23" s="804"/>
      <c r="M23" s="804"/>
      <c r="N23" s="804"/>
      <c r="O23" s="804"/>
      <c r="P23" s="805"/>
      <c r="Q23" s="806">
        <v>714664</v>
      </c>
      <c r="R23" s="807"/>
      <c r="S23" s="807"/>
      <c r="T23" s="807"/>
      <c r="U23" s="807"/>
      <c r="V23" s="807">
        <v>709554</v>
      </c>
      <c r="W23" s="807"/>
      <c r="X23" s="807"/>
      <c r="Y23" s="807"/>
      <c r="Z23" s="807"/>
      <c r="AA23" s="807">
        <v>5110</v>
      </c>
      <c r="AB23" s="807"/>
      <c r="AC23" s="807"/>
      <c r="AD23" s="807"/>
      <c r="AE23" s="808"/>
      <c r="AF23" s="809">
        <v>1914</v>
      </c>
      <c r="AG23" s="807"/>
      <c r="AH23" s="807"/>
      <c r="AI23" s="807"/>
      <c r="AJ23" s="810"/>
      <c r="AK23" s="811"/>
      <c r="AL23" s="812"/>
      <c r="AM23" s="812"/>
      <c r="AN23" s="812"/>
      <c r="AO23" s="812"/>
      <c r="AP23" s="807">
        <v>1234267</v>
      </c>
      <c r="AQ23" s="807"/>
      <c r="AR23" s="807"/>
      <c r="AS23" s="807"/>
      <c r="AT23" s="807"/>
      <c r="AU23" s="823"/>
      <c r="AV23" s="823"/>
      <c r="AW23" s="823"/>
      <c r="AX23" s="823"/>
      <c r="AY23" s="824"/>
      <c r="AZ23" s="825" t="s">
        <v>390</v>
      </c>
      <c r="BA23" s="826"/>
      <c r="BB23" s="826"/>
      <c r="BC23" s="826"/>
      <c r="BD23" s="827"/>
      <c r="BE23" s="232"/>
      <c r="BF23" s="232"/>
      <c r="BG23" s="232"/>
      <c r="BH23" s="232"/>
      <c r="BI23" s="232"/>
      <c r="BJ23" s="232"/>
      <c r="BK23" s="232"/>
      <c r="BL23" s="232"/>
      <c r="BM23" s="232"/>
      <c r="BN23" s="232"/>
      <c r="BO23" s="232"/>
      <c r="BP23" s="232"/>
      <c r="BQ23" s="237">
        <v>17</v>
      </c>
      <c r="BR23" s="238"/>
      <c r="BS23" s="774" t="s">
        <v>616</v>
      </c>
      <c r="BT23" s="775"/>
      <c r="BU23" s="775"/>
      <c r="BV23" s="775"/>
      <c r="BW23" s="775"/>
      <c r="BX23" s="775"/>
      <c r="BY23" s="775"/>
      <c r="BZ23" s="775"/>
      <c r="CA23" s="775"/>
      <c r="CB23" s="775"/>
      <c r="CC23" s="775"/>
      <c r="CD23" s="775"/>
      <c r="CE23" s="775"/>
      <c r="CF23" s="775"/>
      <c r="CG23" s="776"/>
      <c r="CH23" s="777">
        <v>247</v>
      </c>
      <c r="CI23" s="778"/>
      <c r="CJ23" s="778"/>
      <c r="CK23" s="778"/>
      <c r="CL23" s="779"/>
      <c r="CM23" s="777">
        <v>11675</v>
      </c>
      <c r="CN23" s="778"/>
      <c r="CO23" s="778"/>
      <c r="CP23" s="778"/>
      <c r="CQ23" s="779"/>
      <c r="CR23" s="777">
        <v>1</v>
      </c>
      <c r="CS23" s="778"/>
      <c r="CT23" s="778"/>
      <c r="CU23" s="778"/>
      <c r="CV23" s="779"/>
      <c r="CW23" s="777">
        <v>3</v>
      </c>
      <c r="CX23" s="778"/>
      <c r="CY23" s="778"/>
      <c r="CZ23" s="778"/>
      <c r="DA23" s="779"/>
      <c r="DB23" s="777" t="s">
        <v>533</v>
      </c>
      <c r="DC23" s="778"/>
      <c r="DD23" s="778"/>
      <c r="DE23" s="778"/>
      <c r="DF23" s="779"/>
      <c r="DG23" s="777" t="s">
        <v>533</v>
      </c>
      <c r="DH23" s="778"/>
      <c r="DI23" s="778"/>
      <c r="DJ23" s="778"/>
      <c r="DK23" s="779"/>
      <c r="DL23" s="777" t="s">
        <v>533</v>
      </c>
      <c r="DM23" s="778"/>
      <c r="DN23" s="778"/>
      <c r="DO23" s="778"/>
      <c r="DP23" s="779"/>
      <c r="DQ23" s="777" t="s">
        <v>533</v>
      </c>
      <c r="DR23" s="778"/>
      <c r="DS23" s="778"/>
      <c r="DT23" s="778"/>
      <c r="DU23" s="779"/>
      <c r="DV23" s="774"/>
      <c r="DW23" s="775"/>
      <c r="DX23" s="775"/>
      <c r="DY23" s="775"/>
      <c r="DZ23" s="780"/>
      <c r="EA23" s="233"/>
    </row>
    <row r="24" spans="1:131" s="234" customFormat="1" ht="26.25" customHeight="1">
      <c r="A24" s="822" t="s">
        <v>400</v>
      </c>
      <c r="B24" s="822"/>
      <c r="C24" s="822"/>
      <c r="D24" s="822"/>
      <c r="E24" s="822"/>
      <c r="F24" s="822"/>
      <c r="G24" s="822"/>
      <c r="H24" s="822"/>
      <c r="I24" s="822"/>
      <c r="J24" s="822"/>
      <c r="K24" s="822"/>
      <c r="L24" s="822"/>
      <c r="M24" s="822"/>
      <c r="N24" s="822"/>
      <c r="O24" s="822"/>
      <c r="P24" s="822"/>
      <c r="Q24" s="822"/>
      <c r="R24" s="822"/>
      <c r="S24" s="822"/>
      <c r="T24" s="822"/>
      <c r="U24" s="822"/>
      <c r="V24" s="822"/>
      <c r="W24" s="822"/>
      <c r="X24" s="822"/>
      <c r="Y24" s="822"/>
      <c r="Z24" s="822"/>
      <c r="AA24" s="822"/>
      <c r="AB24" s="822"/>
      <c r="AC24" s="822"/>
      <c r="AD24" s="822"/>
      <c r="AE24" s="822"/>
      <c r="AF24" s="822"/>
      <c r="AG24" s="822"/>
      <c r="AH24" s="822"/>
      <c r="AI24" s="822"/>
      <c r="AJ24" s="822"/>
      <c r="AK24" s="822"/>
      <c r="AL24" s="822"/>
      <c r="AM24" s="822"/>
      <c r="AN24" s="822"/>
      <c r="AO24" s="822"/>
      <c r="AP24" s="822"/>
      <c r="AQ24" s="822"/>
      <c r="AR24" s="822"/>
      <c r="AS24" s="822"/>
      <c r="AT24" s="822"/>
      <c r="AU24" s="822"/>
      <c r="AV24" s="822"/>
      <c r="AW24" s="822"/>
      <c r="AX24" s="822"/>
      <c r="AY24" s="822"/>
      <c r="AZ24" s="231"/>
      <c r="BA24" s="231"/>
      <c r="BB24" s="231"/>
      <c r="BC24" s="231"/>
      <c r="BD24" s="231"/>
      <c r="BE24" s="232"/>
      <c r="BF24" s="232"/>
      <c r="BG24" s="232"/>
      <c r="BH24" s="232"/>
      <c r="BI24" s="232"/>
      <c r="BJ24" s="232"/>
      <c r="BK24" s="232"/>
      <c r="BL24" s="232"/>
      <c r="BM24" s="232"/>
      <c r="BN24" s="232"/>
      <c r="BO24" s="232"/>
      <c r="BP24" s="232"/>
      <c r="BQ24" s="237">
        <v>18</v>
      </c>
      <c r="BR24" s="238"/>
      <c r="BS24" s="774" t="s">
        <v>617</v>
      </c>
      <c r="BT24" s="775"/>
      <c r="BU24" s="775"/>
      <c r="BV24" s="775"/>
      <c r="BW24" s="775"/>
      <c r="BX24" s="775"/>
      <c r="BY24" s="775"/>
      <c r="BZ24" s="775"/>
      <c r="CA24" s="775"/>
      <c r="CB24" s="775"/>
      <c r="CC24" s="775"/>
      <c r="CD24" s="775"/>
      <c r="CE24" s="775"/>
      <c r="CF24" s="775"/>
      <c r="CG24" s="776"/>
      <c r="CH24" s="777" t="s">
        <v>533</v>
      </c>
      <c r="CI24" s="778"/>
      <c r="CJ24" s="778"/>
      <c r="CK24" s="778"/>
      <c r="CL24" s="779"/>
      <c r="CM24" s="777">
        <v>88139</v>
      </c>
      <c r="CN24" s="778"/>
      <c r="CO24" s="778"/>
      <c r="CP24" s="778"/>
      <c r="CQ24" s="779"/>
      <c r="CR24" s="777">
        <v>44002</v>
      </c>
      <c r="CS24" s="778"/>
      <c r="CT24" s="778"/>
      <c r="CU24" s="778"/>
      <c r="CV24" s="779"/>
      <c r="CW24" s="777" t="s">
        <v>533</v>
      </c>
      <c r="CX24" s="778"/>
      <c r="CY24" s="778"/>
      <c r="CZ24" s="778"/>
      <c r="DA24" s="779"/>
      <c r="DB24" s="777">
        <v>17031</v>
      </c>
      <c r="DC24" s="778"/>
      <c r="DD24" s="778"/>
      <c r="DE24" s="778"/>
      <c r="DF24" s="779"/>
      <c r="DG24" s="777">
        <v>98406</v>
      </c>
      <c r="DH24" s="778"/>
      <c r="DI24" s="778"/>
      <c r="DJ24" s="778"/>
      <c r="DK24" s="779"/>
      <c r="DL24" s="777" t="s">
        <v>533</v>
      </c>
      <c r="DM24" s="778"/>
      <c r="DN24" s="778"/>
      <c r="DO24" s="778"/>
      <c r="DP24" s="779"/>
      <c r="DQ24" s="777" t="s">
        <v>533</v>
      </c>
      <c r="DR24" s="778"/>
      <c r="DS24" s="778"/>
      <c r="DT24" s="778"/>
      <c r="DU24" s="779"/>
      <c r="DV24" s="774"/>
      <c r="DW24" s="775"/>
      <c r="DX24" s="775"/>
      <c r="DY24" s="775"/>
      <c r="DZ24" s="780"/>
      <c r="EA24" s="233"/>
    </row>
    <row r="25" spans="1:131" ht="26.25" customHeight="1" thickBot="1">
      <c r="A25" s="726" t="s">
        <v>401</v>
      </c>
      <c r="B25" s="726"/>
      <c r="C25" s="726"/>
      <c r="D25" s="726"/>
      <c r="E25" s="726"/>
      <c r="F25" s="726"/>
      <c r="G25" s="726"/>
      <c r="H25" s="726"/>
      <c r="I25" s="726"/>
      <c r="J25" s="726"/>
      <c r="K25" s="726"/>
      <c r="L25" s="726"/>
      <c r="M25" s="726"/>
      <c r="N25" s="726"/>
      <c r="O25" s="726"/>
      <c r="P25" s="726"/>
      <c r="Q25" s="726"/>
      <c r="R25" s="726"/>
      <c r="S25" s="726"/>
      <c r="T25" s="726"/>
      <c r="U25" s="726"/>
      <c r="V25" s="726"/>
      <c r="W25" s="726"/>
      <c r="X25" s="726"/>
      <c r="Y25" s="726"/>
      <c r="Z25" s="726"/>
      <c r="AA25" s="726"/>
      <c r="AB25" s="726"/>
      <c r="AC25" s="726"/>
      <c r="AD25" s="726"/>
      <c r="AE25" s="726"/>
      <c r="AF25" s="726"/>
      <c r="AG25" s="726"/>
      <c r="AH25" s="726"/>
      <c r="AI25" s="726"/>
      <c r="AJ25" s="726"/>
      <c r="AK25" s="726"/>
      <c r="AL25" s="726"/>
      <c r="AM25" s="726"/>
      <c r="AN25" s="726"/>
      <c r="AO25" s="726"/>
      <c r="AP25" s="726"/>
      <c r="AQ25" s="726"/>
      <c r="AR25" s="726"/>
      <c r="AS25" s="726"/>
      <c r="AT25" s="726"/>
      <c r="AU25" s="726"/>
      <c r="AV25" s="726"/>
      <c r="AW25" s="726"/>
      <c r="AX25" s="726"/>
      <c r="AY25" s="726"/>
      <c r="AZ25" s="726"/>
      <c r="BA25" s="726"/>
      <c r="BB25" s="726"/>
      <c r="BC25" s="726"/>
      <c r="BD25" s="726"/>
      <c r="BE25" s="726"/>
      <c r="BF25" s="726"/>
      <c r="BG25" s="726"/>
      <c r="BH25" s="726"/>
      <c r="BI25" s="726"/>
      <c r="BJ25" s="231"/>
      <c r="BK25" s="231"/>
      <c r="BL25" s="231"/>
      <c r="BM25" s="231"/>
      <c r="BN25" s="231"/>
      <c r="BO25" s="240"/>
      <c r="BP25" s="240"/>
      <c r="BQ25" s="237">
        <v>19</v>
      </c>
      <c r="BR25" s="238"/>
      <c r="BS25" s="774" t="s">
        <v>618</v>
      </c>
      <c r="BT25" s="775"/>
      <c r="BU25" s="775"/>
      <c r="BV25" s="775"/>
      <c r="BW25" s="775"/>
      <c r="BX25" s="775"/>
      <c r="BY25" s="775"/>
      <c r="BZ25" s="775"/>
      <c r="CA25" s="775"/>
      <c r="CB25" s="775"/>
      <c r="CC25" s="775"/>
      <c r="CD25" s="775"/>
      <c r="CE25" s="775"/>
      <c r="CF25" s="775"/>
      <c r="CG25" s="776"/>
      <c r="CH25" s="777">
        <v>-339</v>
      </c>
      <c r="CI25" s="778"/>
      <c r="CJ25" s="778"/>
      <c r="CK25" s="778"/>
      <c r="CL25" s="779"/>
      <c r="CM25" s="777">
        <v>1</v>
      </c>
      <c r="CN25" s="778"/>
      <c r="CO25" s="778"/>
      <c r="CP25" s="778"/>
      <c r="CQ25" s="779"/>
      <c r="CR25" s="777">
        <v>5100</v>
      </c>
      <c r="CS25" s="778"/>
      <c r="CT25" s="778"/>
      <c r="CU25" s="778"/>
      <c r="CV25" s="779"/>
      <c r="CW25" s="777">
        <v>138</v>
      </c>
      <c r="CX25" s="778"/>
      <c r="CY25" s="778"/>
      <c r="CZ25" s="778"/>
      <c r="DA25" s="779"/>
      <c r="DB25" s="777">
        <v>14871</v>
      </c>
      <c r="DC25" s="778"/>
      <c r="DD25" s="778"/>
      <c r="DE25" s="778"/>
      <c r="DF25" s="779"/>
      <c r="DG25" s="777" t="s">
        <v>533</v>
      </c>
      <c r="DH25" s="778"/>
      <c r="DI25" s="778"/>
      <c r="DJ25" s="778"/>
      <c r="DK25" s="779"/>
      <c r="DL25" s="777">
        <v>15500</v>
      </c>
      <c r="DM25" s="778"/>
      <c r="DN25" s="778"/>
      <c r="DO25" s="778"/>
      <c r="DP25" s="779"/>
      <c r="DQ25" s="777">
        <v>13950</v>
      </c>
      <c r="DR25" s="778"/>
      <c r="DS25" s="778"/>
      <c r="DT25" s="778"/>
      <c r="DU25" s="779"/>
      <c r="DV25" s="774"/>
      <c r="DW25" s="775"/>
      <c r="DX25" s="775"/>
      <c r="DY25" s="775"/>
      <c r="DZ25" s="780"/>
      <c r="EA25" s="229"/>
    </row>
    <row r="26" spans="1:131" ht="26.25" customHeight="1">
      <c r="A26" s="728" t="s">
        <v>369</v>
      </c>
      <c r="B26" s="729"/>
      <c r="C26" s="729"/>
      <c r="D26" s="729"/>
      <c r="E26" s="729"/>
      <c r="F26" s="729"/>
      <c r="G26" s="729"/>
      <c r="H26" s="729"/>
      <c r="I26" s="729"/>
      <c r="J26" s="729"/>
      <c r="K26" s="729"/>
      <c r="L26" s="729"/>
      <c r="M26" s="729"/>
      <c r="N26" s="729"/>
      <c r="O26" s="729"/>
      <c r="P26" s="730"/>
      <c r="Q26" s="734" t="s">
        <v>402</v>
      </c>
      <c r="R26" s="735"/>
      <c r="S26" s="735"/>
      <c r="T26" s="735"/>
      <c r="U26" s="736"/>
      <c r="V26" s="734" t="s">
        <v>403</v>
      </c>
      <c r="W26" s="735"/>
      <c r="X26" s="735"/>
      <c r="Y26" s="735"/>
      <c r="Z26" s="736"/>
      <c r="AA26" s="734" t="s">
        <v>404</v>
      </c>
      <c r="AB26" s="735"/>
      <c r="AC26" s="735"/>
      <c r="AD26" s="735"/>
      <c r="AE26" s="735"/>
      <c r="AF26" s="828" t="s">
        <v>405</v>
      </c>
      <c r="AG26" s="829"/>
      <c r="AH26" s="829"/>
      <c r="AI26" s="829"/>
      <c r="AJ26" s="830"/>
      <c r="AK26" s="735" t="s">
        <v>406</v>
      </c>
      <c r="AL26" s="735"/>
      <c r="AM26" s="735"/>
      <c r="AN26" s="735"/>
      <c r="AO26" s="736"/>
      <c r="AP26" s="734" t="s">
        <v>407</v>
      </c>
      <c r="AQ26" s="735"/>
      <c r="AR26" s="735"/>
      <c r="AS26" s="735"/>
      <c r="AT26" s="736"/>
      <c r="AU26" s="734" t="s">
        <v>408</v>
      </c>
      <c r="AV26" s="735"/>
      <c r="AW26" s="735"/>
      <c r="AX26" s="735"/>
      <c r="AY26" s="736"/>
      <c r="AZ26" s="734" t="s">
        <v>409</v>
      </c>
      <c r="BA26" s="735"/>
      <c r="BB26" s="735"/>
      <c r="BC26" s="735"/>
      <c r="BD26" s="736"/>
      <c r="BE26" s="734" t="s">
        <v>376</v>
      </c>
      <c r="BF26" s="735"/>
      <c r="BG26" s="735"/>
      <c r="BH26" s="735"/>
      <c r="BI26" s="741"/>
      <c r="BJ26" s="231"/>
      <c r="BK26" s="231"/>
      <c r="BL26" s="231"/>
      <c r="BM26" s="231"/>
      <c r="BN26" s="231"/>
      <c r="BO26" s="240"/>
      <c r="BP26" s="240"/>
      <c r="BQ26" s="237">
        <v>20</v>
      </c>
      <c r="BR26" s="238"/>
      <c r="BS26" s="774" t="s">
        <v>619</v>
      </c>
      <c r="BT26" s="775"/>
      <c r="BU26" s="775"/>
      <c r="BV26" s="775"/>
      <c r="BW26" s="775"/>
      <c r="BX26" s="775"/>
      <c r="BY26" s="775"/>
      <c r="BZ26" s="775"/>
      <c r="CA26" s="775"/>
      <c r="CB26" s="775"/>
      <c r="CC26" s="775"/>
      <c r="CD26" s="775"/>
      <c r="CE26" s="775"/>
      <c r="CF26" s="775"/>
      <c r="CG26" s="776"/>
      <c r="CH26" s="777">
        <v>-8</v>
      </c>
      <c r="CI26" s="778"/>
      <c r="CJ26" s="778"/>
      <c r="CK26" s="778"/>
      <c r="CL26" s="779"/>
      <c r="CM26" s="777">
        <v>104</v>
      </c>
      <c r="CN26" s="778"/>
      <c r="CO26" s="778"/>
      <c r="CP26" s="778"/>
      <c r="CQ26" s="779"/>
      <c r="CR26" s="777">
        <v>20</v>
      </c>
      <c r="CS26" s="778"/>
      <c r="CT26" s="778"/>
      <c r="CU26" s="778"/>
      <c r="CV26" s="779"/>
      <c r="CW26" s="777" t="s">
        <v>533</v>
      </c>
      <c r="CX26" s="778"/>
      <c r="CY26" s="778"/>
      <c r="CZ26" s="778"/>
      <c r="DA26" s="779"/>
      <c r="DB26" s="777" t="s">
        <v>533</v>
      </c>
      <c r="DC26" s="778"/>
      <c r="DD26" s="778"/>
      <c r="DE26" s="778"/>
      <c r="DF26" s="779"/>
      <c r="DG26" s="777" t="s">
        <v>533</v>
      </c>
      <c r="DH26" s="778"/>
      <c r="DI26" s="778"/>
      <c r="DJ26" s="778"/>
      <c r="DK26" s="779"/>
      <c r="DL26" s="777" t="s">
        <v>533</v>
      </c>
      <c r="DM26" s="778"/>
      <c r="DN26" s="778"/>
      <c r="DO26" s="778"/>
      <c r="DP26" s="779"/>
      <c r="DQ26" s="777" t="s">
        <v>533</v>
      </c>
      <c r="DR26" s="778"/>
      <c r="DS26" s="778"/>
      <c r="DT26" s="778"/>
      <c r="DU26" s="779"/>
      <c r="DV26" s="774"/>
      <c r="DW26" s="775"/>
      <c r="DX26" s="775"/>
      <c r="DY26" s="775"/>
      <c r="DZ26" s="780"/>
      <c r="EA26" s="229"/>
    </row>
    <row r="27" spans="1:131" ht="26.25" customHeight="1" thickBot="1">
      <c r="A27" s="731"/>
      <c r="B27" s="732"/>
      <c r="C27" s="732"/>
      <c r="D27" s="732"/>
      <c r="E27" s="732"/>
      <c r="F27" s="732"/>
      <c r="G27" s="732"/>
      <c r="H27" s="732"/>
      <c r="I27" s="732"/>
      <c r="J27" s="732"/>
      <c r="K27" s="732"/>
      <c r="L27" s="732"/>
      <c r="M27" s="732"/>
      <c r="N27" s="732"/>
      <c r="O27" s="732"/>
      <c r="P27" s="733"/>
      <c r="Q27" s="737"/>
      <c r="R27" s="738"/>
      <c r="S27" s="738"/>
      <c r="T27" s="738"/>
      <c r="U27" s="739"/>
      <c r="V27" s="737"/>
      <c r="W27" s="738"/>
      <c r="X27" s="738"/>
      <c r="Y27" s="738"/>
      <c r="Z27" s="739"/>
      <c r="AA27" s="737"/>
      <c r="AB27" s="738"/>
      <c r="AC27" s="738"/>
      <c r="AD27" s="738"/>
      <c r="AE27" s="738"/>
      <c r="AF27" s="831"/>
      <c r="AG27" s="832"/>
      <c r="AH27" s="832"/>
      <c r="AI27" s="832"/>
      <c r="AJ27" s="833"/>
      <c r="AK27" s="738"/>
      <c r="AL27" s="738"/>
      <c r="AM27" s="738"/>
      <c r="AN27" s="738"/>
      <c r="AO27" s="739"/>
      <c r="AP27" s="737"/>
      <c r="AQ27" s="738"/>
      <c r="AR27" s="738"/>
      <c r="AS27" s="738"/>
      <c r="AT27" s="739"/>
      <c r="AU27" s="737"/>
      <c r="AV27" s="738"/>
      <c r="AW27" s="738"/>
      <c r="AX27" s="738"/>
      <c r="AY27" s="739"/>
      <c r="AZ27" s="737"/>
      <c r="BA27" s="738"/>
      <c r="BB27" s="738"/>
      <c r="BC27" s="738"/>
      <c r="BD27" s="739"/>
      <c r="BE27" s="737"/>
      <c r="BF27" s="738"/>
      <c r="BG27" s="738"/>
      <c r="BH27" s="738"/>
      <c r="BI27" s="743"/>
      <c r="BJ27" s="231"/>
      <c r="BK27" s="231"/>
      <c r="BL27" s="231"/>
      <c r="BM27" s="231"/>
      <c r="BN27" s="231"/>
      <c r="BO27" s="240"/>
      <c r="BP27" s="240"/>
      <c r="BQ27" s="237">
        <v>21</v>
      </c>
      <c r="BR27" s="238"/>
      <c r="BS27" s="774" t="s">
        <v>620</v>
      </c>
      <c r="BT27" s="775"/>
      <c r="BU27" s="775"/>
      <c r="BV27" s="775"/>
      <c r="BW27" s="775"/>
      <c r="BX27" s="775"/>
      <c r="BY27" s="775"/>
      <c r="BZ27" s="775"/>
      <c r="CA27" s="775"/>
      <c r="CB27" s="775"/>
      <c r="CC27" s="775"/>
      <c r="CD27" s="775"/>
      <c r="CE27" s="775"/>
      <c r="CF27" s="775"/>
      <c r="CG27" s="776"/>
      <c r="CH27" s="777">
        <v>56</v>
      </c>
      <c r="CI27" s="778"/>
      <c r="CJ27" s="778"/>
      <c r="CK27" s="778"/>
      <c r="CL27" s="779"/>
      <c r="CM27" s="777">
        <v>13245</v>
      </c>
      <c r="CN27" s="778"/>
      <c r="CO27" s="778"/>
      <c r="CP27" s="778"/>
      <c r="CQ27" s="779"/>
      <c r="CR27" s="777">
        <v>15510</v>
      </c>
      <c r="CS27" s="778"/>
      <c r="CT27" s="778"/>
      <c r="CU27" s="778"/>
      <c r="CV27" s="779"/>
      <c r="CW27" s="777">
        <v>3180</v>
      </c>
      <c r="CX27" s="778"/>
      <c r="CY27" s="778"/>
      <c r="CZ27" s="778"/>
      <c r="DA27" s="779"/>
      <c r="DB27" s="777" t="s">
        <v>533</v>
      </c>
      <c r="DC27" s="778"/>
      <c r="DD27" s="778"/>
      <c r="DE27" s="778"/>
      <c r="DF27" s="779"/>
      <c r="DG27" s="777" t="s">
        <v>533</v>
      </c>
      <c r="DH27" s="778"/>
      <c r="DI27" s="778"/>
      <c r="DJ27" s="778"/>
      <c r="DK27" s="779"/>
      <c r="DL27" s="777" t="s">
        <v>533</v>
      </c>
      <c r="DM27" s="778"/>
      <c r="DN27" s="778"/>
      <c r="DO27" s="778"/>
      <c r="DP27" s="779"/>
      <c r="DQ27" s="777" t="s">
        <v>533</v>
      </c>
      <c r="DR27" s="778"/>
      <c r="DS27" s="778"/>
      <c r="DT27" s="778"/>
      <c r="DU27" s="779"/>
      <c r="DV27" s="774"/>
      <c r="DW27" s="775"/>
      <c r="DX27" s="775"/>
      <c r="DY27" s="775"/>
      <c r="DZ27" s="780"/>
      <c r="EA27" s="229"/>
    </row>
    <row r="28" spans="1:131" ht="26.25" customHeight="1" thickTop="1">
      <c r="A28" s="241">
        <v>1</v>
      </c>
      <c r="B28" s="750" t="s">
        <v>410</v>
      </c>
      <c r="C28" s="751"/>
      <c r="D28" s="751"/>
      <c r="E28" s="751"/>
      <c r="F28" s="751"/>
      <c r="G28" s="751"/>
      <c r="H28" s="751"/>
      <c r="I28" s="751"/>
      <c r="J28" s="751"/>
      <c r="K28" s="751"/>
      <c r="L28" s="751"/>
      <c r="M28" s="751"/>
      <c r="N28" s="751"/>
      <c r="O28" s="751"/>
      <c r="P28" s="752"/>
      <c r="Q28" s="842">
        <v>16631</v>
      </c>
      <c r="R28" s="843"/>
      <c r="S28" s="843"/>
      <c r="T28" s="843"/>
      <c r="U28" s="843"/>
      <c r="V28" s="843">
        <v>16549</v>
      </c>
      <c r="W28" s="843"/>
      <c r="X28" s="843"/>
      <c r="Y28" s="843"/>
      <c r="Z28" s="843"/>
      <c r="AA28" s="843">
        <v>82</v>
      </c>
      <c r="AB28" s="843"/>
      <c r="AC28" s="843"/>
      <c r="AD28" s="843"/>
      <c r="AE28" s="844"/>
      <c r="AF28" s="845">
        <v>82</v>
      </c>
      <c r="AG28" s="843"/>
      <c r="AH28" s="843"/>
      <c r="AI28" s="843"/>
      <c r="AJ28" s="846"/>
      <c r="AK28" s="847">
        <v>2780</v>
      </c>
      <c r="AL28" s="848"/>
      <c r="AM28" s="848"/>
      <c r="AN28" s="848"/>
      <c r="AO28" s="848"/>
      <c r="AP28" s="848" t="s">
        <v>533</v>
      </c>
      <c r="AQ28" s="848"/>
      <c r="AR28" s="848"/>
      <c r="AS28" s="848"/>
      <c r="AT28" s="848"/>
      <c r="AU28" s="848" t="s">
        <v>533</v>
      </c>
      <c r="AV28" s="848"/>
      <c r="AW28" s="848"/>
      <c r="AX28" s="848"/>
      <c r="AY28" s="848"/>
      <c r="AZ28" s="849" t="s">
        <v>533</v>
      </c>
      <c r="BA28" s="849"/>
      <c r="BB28" s="849"/>
      <c r="BC28" s="849"/>
      <c r="BD28" s="849"/>
      <c r="BE28" s="839"/>
      <c r="BF28" s="839"/>
      <c r="BG28" s="839"/>
      <c r="BH28" s="839"/>
      <c r="BI28" s="840"/>
      <c r="BJ28" s="231"/>
      <c r="BK28" s="231"/>
      <c r="BL28" s="231"/>
      <c r="BM28" s="231"/>
      <c r="BN28" s="231"/>
      <c r="BO28" s="240"/>
      <c r="BP28" s="240"/>
      <c r="BQ28" s="237">
        <v>22</v>
      </c>
      <c r="BR28" s="238"/>
      <c r="BS28" s="836"/>
      <c r="BT28" s="837"/>
      <c r="BU28" s="837"/>
      <c r="BV28" s="837"/>
      <c r="BW28" s="837"/>
      <c r="BX28" s="837"/>
      <c r="BY28" s="837"/>
      <c r="BZ28" s="837"/>
      <c r="CA28" s="837"/>
      <c r="CB28" s="837"/>
      <c r="CC28" s="837"/>
      <c r="CD28" s="837"/>
      <c r="CE28" s="837"/>
      <c r="CF28" s="837"/>
      <c r="CG28" s="841"/>
      <c r="CH28" s="834"/>
      <c r="CI28" s="791"/>
      <c r="CJ28" s="791"/>
      <c r="CK28" s="791"/>
      <c r="CL28" s="835"/>
      <c r="CM28" s="834"/>
      <c r="CN28" s="791"/>
      <c r="CO28" s="791"/>
      <c r="CP28" s="791"/>
      <c r="CQ28" s="835"/>
      <c r="CR28" s="834"/>
      <c r="CS28" s="791"/>
      <c r="CT28" s="791"/>
      <c r="CU28" s="791"/>
      <c r="CV28" s="835"/>
      <c r="CW28" s="834"/>
      <c r="CX28" s="791"/>
      <c r="CY28" s="791"/>
      <c r="CZ28" s="791"/>
      <c r="DA28" s="835"/>
      <c r="DB28" s="834"/>
      <c r="DC28" s="791"/>
      <c r="DD28" s="791"/>
      <c r="DE28" s="791"/>
      <c r="DF28" s="835"/>
      <c r="DG28" s="834"/>
      <c r="DH28" s="791"/>
      <c r="DI28" s="791"/>
      <c r="DJ28" s="791"/>
      <c r="DK28" s="835"/>
      <c r="DL28" s="834"/>
      <c r="DM28" s="791"/>
      <c r="DN28" s="791"/>
      <c r="DO28" s="791"/>
      <c r="DP28" s="835"/>
      <c r="DQ28" s="834"/>
      <c r="DR28" s="791"/>
      <c r="DS28" s="791"/>
      <c r="DT28" s="791"/>
      <c r="DU28" s="835"/>
      <c r="DV28" s="836"/>
      <c r="DW28" s="837"/>
      <c r="DX28" s="837"/>
      <c r="DY28" s="837"/>
      <c r="DZ28" s="838"/>
      <c r="EA28" s="229"/>
    </row>
    <row r="29" spans="1:131" ht="26.25" customHeight="1">
      <c r="A29" s="241">
        <v>2</v>
      </c>
      <c r="B29" s="781" t="s">
        <v>411</v>
      </c>
      <c r="C29" s="782"/>
      <c r="D29" s="782"/>
      <c r="E29" s="782"/>
      <c r="F29" s="782"/>
      <c r="G29" s="782"/>
      <c r="H29" s="782"/>
      <c r="I29" s="782"/>
      <c r="J29" s="782"/>
      <c r="K29" s="782"/>
      <c r="L29" s="782"/>
      <c r="M29" s="782"/>
      <c r="N29" s="782"/>
      <c r="O29" s="782"/>
      <c r="P29" s="783"/>
      <c r="Q29" s="784">
        <v>103222</v>
      </c>
      <c r="R29" s="785"/>
      <c r="S29" s="785"/>
      <c r="T29" s="785"/>
      <c r="U29" s="785"/>
      <c r="V29" s="785">
        <v>101171</v>
      </c>
      <c r="W29" s="785"/>
      <c r="X29" s="785"/>
      <c r="Y29" s="785"/>
      <c r="Z29" s="785"/>
      <c r="AA29" s="785">
        <v>2051</v>
      </c>
      <c r="AB29" s="785"/>
      <c r="AC29" s="785"/>
      <c r="AD29" s="785"/>
      <c r="AE29" s="786"/>
      <c r="AF29" s="787">
        <v>2051</v>
      </c>
      <c r="AG29" s="788"/>
      <c r="AH29" s="788"/>
      <c r="AI29" s="788"/>
      <c r="AJ29" s="789"/>
      <c r="AK29" s="854">
        <v>15536</v>
      </c>
      <c r="AL29" s="850"/>
      <c r="AM29" s="850"/>
      <c r="AN29" s="850"/>
      <c r="AO29" s="850"/>
      <c r="AP29" s="850" t="s">
        <v>533</v>
      </c>
      <c r="AQ29" s="850"/>
      <c r="AR29" s="850"/>
      <c r="AS29" s="850"/>
      <c r="AT29" s="850"/>
      <c r="AU29" s="850" t="s">
        <v>533</v>
      </c>
      <c r="AV29" s="850"/>
      <c r="AW29" s="850"/>
      <c r="AX29" s="850"/>
      <c r="AY29" s="850"/>
      <c r="AZ29" s="851" t="s">
        <v>533</v>
      </c>
      <c r="BA29" s="851"/>
      <c r="BB29" s="851"/>
      <c r="BC29" s="851"/>
      <c r="BD29" s="851"/>
      <c r="BE29" s="852"/>
      <c r="BF29" s="852"/>
      <c r="BG29" s="852"/>
      <c r="BH29" s="852"/>
      <c r="BI29" s="853"/>
      <c r="BJ29" s="231"/>
      <c r="BK29" s="231"/>
      <c r="BL29" s="231"/>
      <c r="BM29" s="231"/>
      <c r="BN29" s="231"/>
      <c r="BO29" s="240"/>
      <c r="BP29" s="240"/>
      <c r="BQ29" s="237">
        <v>23</v>
      </c>
      <c r="BR29" s="238"/>
      <c r="BS29" s="836"/>
      <c r="BT29" s="837"/>
      <c r="BU29" s="837"/>
      <c r="BV29" s="837"/>
      <c r="BW29" s="837"/>
      <c r="BX29" s="837"/>
      <c r="BY29" s="837"/>
      <c r="BZ29" s="837"/>
      <c r="CA29" s="837"/>
      <c r="CB29" s="837"/>
      <c r="CC29" s="837"/>
      <c r="CD29" s="837"/>
      <c r="CE29" s="837"/>
      <c r="CF29" s="837"/>
      <c r="CG29" s="841"/>
      <c r="CH29" s="834"/>
      <c r="CI29" s="791"/>
      <c r="CJ29" s="791"/>
      <c r="CK29" s="791"/>
      <c r="CL29" s="835"/>
      <c r="CM29" s="834"/>
      <c r="CN29" s="791"/>
      <c r="CO29" s="791"/>
      <c r="CP29" s="791"/>
      <c r="CQ29" s="835"/>
      <c r="CR29" s="834"/>
      <c r="CS29" s="791"/>
      <c r="CT29" s="791"/>
      <c r="CU29" s="791"/>
      <c r="CV29" s="835"/>
      <c r="CW29" s="834"/>
      <c r="CX29" s="791"/>
      <c r="CY29" s="791"/>
      <c r="CZ29" s="791"/>
      <c r="DA29" s="835"/>
      <c r="DB29" s="834"/>
      <c r="DC29" s="791"/>
      <c r="DD29" s="791"/>
      <c r="DE29" s="791"/>
      <c r="DF29" s="835"/>
      <c r="DG29" s="834"/>
      <c r="DH29" s="791"/>
      <c r="DI29" s="791"/>
      <c r="DJ29" s="791"/>
      <c r="DK29" s="835"/>
      <c r="DL29" s="834"/>
      <c r="DM29" s="791"/>
      <c r="DN29" s="791"/>
      <c r="DO29" s="791"/>
      <c r="DP29" s="835"/>
      <c r="DQ29" s="834"/>
      <c r="DR29" s="791"/>
      <c r="DS29" s="791"/>
      <c r="DT29" s="791"/>
      <c r="DU29" s="835"/>
      <c r="DV29" s="836"/>
      <c r="DW29" s="837"/>
      <c r="DX29" s="837"/>
      <c r="DY29" s="837"/>
      <c r="DZ29" s="838"/>
      <c r="EA29" s="229"/>
    </row>
    <row r="30" spans="1:131" ht="26.25" customHeight="1">
      <c r="A30" s="241">
        <v>3</v>
      </c>
      <c r="B30" s="781" t="s">
        <v>412</v>
      </c>
      <c r="C30" s="782"/>
      <c r="D30" s="782"/>
      <c r="E30" s="782"/>
      <c r="F30" s="782"/>
      <c r="G30" s="782"/>
      <c r="H30" s="782"/>
      <c r="I30" s="782"/>
      <c r="J30" s="782"/>
      <c r="K30" s="782"/>
      <c r="L30" s="782"/>
      <c r="M30" s="782"/>
      <c r="N30" s="782"/>
      <c r="O30" s="782"/>
      <c r="P30" s="783"/>
      <c r="Q30" s="784">
        <v>104060</v>
      </c>
      <c r="R30" s="785"/>
      <c r="S30" s="785"/>
      <c r="T30" s="785"/>
      <c r="U30" s="785"/>
      <c r="V30" s="785">
        <v>103217</v>
      </c>
      <c r="W30" s="785"/>
      <c r="X30" s="785"/>
      <c r="Y30" s="785"/>
      <c r="Z30" s="785"/>
      <c r="AA30" s="785">
        <v>843</v>
      </c>
      <c r="AB30" s="785"/>
      <c r="AC30" s="785"/>
      <c r="AD30" s="785"/>
      <c r="AE30" s="786"/>
      <c r="AF30" s="787">
        <v>843</v>
      </c>
      <c r="AG30" s="788"/>
      <c r="AH30" s="788"/>
      <c r="AI30" s="788"/>
      <c r="AJ30" s="789"/>
      <c r="AK30" s="854">
        <v>7244</v>
      </c>
      <c r="AL30" s="850"/>
      <c r="AM30" s="850"/>
      <c r="AN30" s="850"/>
      <c r="AO30" s="850"/>
      <c r="AP30" s="850" t="s">
        <v>533</v>
      </c>
      <c r="AQ30" s="850"/>
      <c r="AR30" s="850"/>
      <c r="AS30" s="850"/>
      <c r="AT30" s="850"/>
      <c r="AU30" s="850" t="s">
        <v>533</v>
      </c>
      <c r="AV30" s="850"/>
      <c r="AW30" s="850"/>
      <c r="AX30" s="850"/>
      <c r="AY30" s="850"/>
      <c r="AZ30" s="851" t="s">
        <v>533</v>
      </c>
      <c r="BA30" s="851"/>
      <c r="BB30" s="851"/>
      <c r="BC30" s="851"/>
      <c r="BD30" s="851"/>
      <c r="BE30" s="852"/>
      <c r="BF30" s="852"/>
      <c r="BG30" s="852"/>
      <c r="BH30" s="852"/>
      <c r="BI30" s="853"/>
      <c r="BJ30" s="231"/>
      <c r="BK30" s="231"/>
      <c r="BL30" s="231"/>
      <c r="BM30" s="231"/>
      <c r="BN30" s="231"/>
      <c r="BO30" s="240"/>
      <c r="BP30" s="240"/>
      <c r="BQ30" s="237">
        <v>24</v>
      </c>
      <c r="BR30" s="238"/>
      <c r="BS30" s="836"/>
      <c r="BT30" s="837"/>
      <c r="BU30" s="837"/>
      <c r="BV30" s="837"/>
      <c r="BW30" s="837"/>
      <c r="BX30" s="837"/>
      <c r="BY30" s="837"/>
      <c r="BZ30" s="837"/>
      <c r="CA30" s="837"/>
      <c r="CB30" s="837"/>
      <c r="CC30" s="837"/>
      <c r="CD30" s="837"/>
      <c r="CE30" s="837"/>
      <c r="CF30" s="837"/>
      <c r="CG30" s="841"/>
      <c r="CH30" s="834"/>
      <c r="CI30" s="791"/>
      <c r="CJ30" s="791"/>
      <c r="CK30" s="791"/>
      <c r="CL30" s="835"/>
      <c r="CM30" s="834"/>
      <c r="CN30" s="791"/>
      <c r="CO30" s="791"/>
      <c r="CP30" s="791"/>
      <c r="CQ30" s="835"/>
      <c r="CR30" s="834"/>
      <c r="CS30" s="791"/>
      <c r="CT30" s="791"/>
      <c r="CU30" s="791"/>
      <c r="CV30" s="835"/>
      <c r="CW30" s="834"/>
      <c r="CX30" s="791"/>
      <c r="CY30" s="791"/>
      <c r="CZ30" s="791"/>
      <c r="DA30" s="835"/>
      <c r="DB30" s="834"/>
      <c r="DC30" s="791"/>
      <c r="DD30" s="791"/>
      <c r="DE30" s="791"/>
      <c r="DF30" s="835"/>
      <c r="DG30" s="834"/>
      <c r="DH30" s="791"/>
      <c r="DI30" s="791"/>
      <c r="DJ30" s="791"/>
      <c r="DK30" s="835"/>
      <c r="DL30" s="834"/>
      <c r="DM30" s="791"/>
      <c r="DN30" s="791"/>
      <c r="DO30" s="791"/>
      <c r="DP30" s="835"/>
      <c r="DQ30" s="834"/>
      <c r="DR30" s="791"/>
      <c r="DS30" s="791"/>
      <c r="DT30" s="791"/>
      <c r="DU30" s="835"/>
      <c r="DV30" s="836"/>
      <c r="DW30" s="837"/>
      <c r="DX30" s="837"/>
      <c r="DY30" s="837"/>
      <c r="DZ30" s="838"/>
      <c r="EA30" s="229"/>
    </row>
    <row r="31" spans="1:131" ht="26.25" customHeight="1">
      <c r="A31" s="241">
        <v>4</v>
      </c>
      <c r="B31" s="781" t="s">
        <v>413</v>
      </c>
      <c r="C31" s="782"/>
      <c r="D31" s="782"/>
      <c r="E31" s="782"/>
      <c r="F31" s="782"/>
      <c r="G31" s="782"/>
      <c r="H31" s="782"/>
      <c r="I31" s="782"/>
      <c r="J31" s="782"/>
      <c r="K31" s="782"/>
      <c r="L31" s="782"/>
      <c r="M31" s="782"/>
      <c r="N31" s="782"/>
      <c r="O31" s="782"/>
      <c r="P31" s="783"/>
      <c r="Q31" s="784">
        <v>25399</v>
      </c>
      <c r="R31" s="785"/>
      <c r="S31" s="785"/>
      <c r="T31" s="785"/>
      <c r="U31" s="785"/>
      <c r="V31" s="785">
        <v>22795</v>
      </c>
      <c r="W31" s="785"/>
      <c r="X31" s="785"/>
      <c r="Y31" s="785"/>
      <c r="Z31" s="785"/>
      <c r="AA31" s="785">
        <v>2605</v>
      </c>
      <c r="AB31" s="785"/>
      <c r="AC31" s="785"/>
      <c r="AD31" s="785"/>
      <c r="AE31" s="786"/>
      <c r="AF31" s="787">
        <v>2605</v>
      </c>
      <c r="AG31" s="788"/>
      <c r="AH31" s="788"/>
      <c r="AI31" s="788"/>
      <c r="AJ31" s="789"/>
      <c r="AK31" s="854" t="s">
        <v>533</v>
      </c>
      <c r="AL31" s="850"/>
      <c r="AM31" s="850"/>
      <c r="AN31" s="850"/>
      <c r="AO31" s="850"/>
      <c r="AP31" s="850" t="s">
        <v>533</v>
      </c>
      <c r="AQ31" s="850"/>
      <c r="AR31" s="850"/>
      <c r="AS31" s="850"/>
      <c r="AT31" s="850"/>
      <c r="AU31" s="850" t="s">
        <v>533</v>
      </c>
      <c r="AV31" s="850"/>
      <c r="AW31" s="850"/>
      <c r="AX31" s="850"/>
      <c r="AY31" s="850"/>
      <c r="AZ31" s="851" t="s">
        <v>533</v>
      </c>
      <c r="BA31" s="851"/>
      <c r="BB31" s="851"/>
      <c r="BC31" s="851"/>
      <c r="BD31" s="851"/>
      <c r="BE31" s="852"/>
      <c r="BF31" s="852"/>
      <c r="BG31" s="852"/>
      <c r="BH31" s="852"/>
      <c r="BI31" s="853"/>
      <c r="BJ31" s="231"/>
      <c r="BK31" s="231"/>
      <c r="BL31" s="231"/>
      <c r="BM31" s="231"/>
      <c r="BN31" s="231"/>
      <c r="BO31" s="240"/>
      <c r="BP31" s="240"/>
      <c r="BQ31" s="237">
        <v>25</v>
      </c>
      <c r="BR31" s="238"/>
      <c r="BS31" s="836"/>
      <c r="BT31" s="837"/>
      <c r="BU31" s="837"/>
      <c r="BV31" s="837"/>
      <c r="BW31" s="837"/>
      <c r="BX31" s="837"/>
      <c r="BY31" s="837"/>
      <c r="BZ31" s="837"/>
      <c r="CA31" s="837"/>
      <c r="CB31" s="837"/>
      <c r="CC31" s="837"/>
      <c r="CD31" s="837"/>
      <c r="CE31" s="837"/>
      <c r="CF31" s="837"/>
      <c r="CG31" s="841"/>
      <c r="CH31" s="834"/>
      <c r="CI31" s="791"/>
      <c r="CJ31" s="791"/>
      <c r="CK31" s="791"/>
      <c r="CL31" s="835"/>
      <c r="CM31" s="834"/>
      <c r="CN31" s="791"/>
      <c r="CO31" s="791"/>
      <c r="CP31" s="791"/>
      <c r="CQ31" s="835"/>
      <c r="CR31" s="834"/>
      <c r="CS31" s="791"/>
      <c r="CT31" s="791"/>
      <c r="CU31" s="791"/>
      <c r="CV31" s="835"/>
      <c r="CW31" s="834"/>
      <c r="CX31" s="791"/>
      <c r="CY31" s="791"/>
      <c r="CZ31" s="791"/>
      <c r="DA31" s="835"/>
      <c r="DB31" s="834"/>
      <c r="DC31" s="791"/>
      <c r="DD31" s="791"/>
      <c r="DE31" s="791"/>
      <c r="DF31" s="835"/>
      <c r="DG31" s="834"/>
      <c r="DH31" s="791"/>
      <c r="DI31" s="791"/>
      <c r="DJ31" s="791"/>
      <c r="DK31" s="835"/>
      <c r="DL31" s="834"/>
      <c r="DM31" s="791"/>
      <c r="DN31" s="791"/>
      <c r="DO31" s="791"/>
      <c r="DP31" s="835"/>
      <c r="DQ31" s="834"/>
      <c r="DR31" s="791"/>
      <c r="DS31" s="791"/>
      <c r="DT31" s="791"/>
      <c r="DU31" s="835"/>
      <c r="DV31" s="836"/>
      <c r="DW31" s="837"/>
      <c r="DX31" s="837"/>
      <c r="DY31" s="837"/>
      <c r="DZ31" s="838"/>
      <c r="EA31" s="229"/>
    </row>
    <row r="32" spans="1:131" ht="26.25" customHeight="1">
      <c r="A32" s="241">
        <v>5</v>
      </c>
      <c r="B32" s="781" t="s">
        <v>414</v>
      </c>
      <c r="C32" s="782"/>
      <c r="D32" s="782"/>
      <c r="E32" s="782"/>
      <c r="F32" s="782"/>
      <c r="G32" s="782"/>
      <c r="H32" s="782"/>
      <c r="I32" s="782"/>
      <c r="J32" s="782"/>
      <c r="K32" s="782"/>
      <c r="L32" s="782"/>
      <c r="M32" s="782"/>
      <c r="N32" s="782"/>
      <c r="O32" s="782"/>
      <c r="P32" s="783"/>
      <c r="Q32" s="784">
        <v>604</v>
      </c>
      <c r="R32" s="785"/>
      <c r="S32" s="785"/>
      <c r="T32" s="785"/>
      <c r="U32" s="785"/>
      <c r="V32" s="785">
        <v>602</v>
      </c>
      <c r="W32" s="785"/>
      <c r="X32" s="785"/>
      <c r="Y32" s="785"/>
      <c r="Z32" s="785"/>
      <c r="AA32" s="785">
        <v>1</v>
      </c>
      <c r="AB32" s="785"/>
      <c r="AC32" s="785"/>
      <c r="AD32" s="785"/>
      <c r="AE32" s="786"/>
      <c r="AF32" s="787" t="s">
        <v>597</v>
      </c>
      <c r="AG32" s="788"/>
      <c r="AH32" s="788"/>
      <c r="AI32" s="788"/>
      <c r="AJ32" s="789"/>
      <c r="AK32" s="854">
        <v>5</v>
      </c>
      <c r="AL32" s="850"/>
      <c r="AM32" s="850"/>
      <c r="AN32" s="850"/>
      <c r="AO32" s="850"/>
      <c r="AP32" s="850">
        <v>487</v>
      </c>
      <c r="AQ32" s="850"/>
      <c r="AR32" s="850"/>
      <c r="AS32" s="850"/>
      <c r="AT32" s="850"/>
      <c r="AU32" s="850" t="s">
        <v>533</v>
      </c>
      <c r="AV32" s="850"/>
      <c r="AW32" s="850"/>
      <c r="AX32" s="850"/>
      <c r="AY32" s="850"/>
      <c r="AZ32" s="851" t="s">
        <v>533</v>
      </c>
      <c r="BA32" s="851"/>
      <c r="BB32" s="851"/>
      <c r="BC32" s="851"/>
      <c r="BD32" s="851"/>
      <c r="BE32" s="852"/>
      <c r="BF32" s="852"/>
      <c r="BG32" s="852"/>
      <c r="BH32" s="852"/>
      <c r="BI32" s="853"/>
      <c r="BJ32" s="231"/>
      <c r="BK32" s="231"/>
      <c r="BL32" s="231"/>
      <c r="BM32" s="231"/>
      <c r="BN32" s="231"/>
      <c r="BO32" s="240"/>
      <c r="BP32" s="240"/>
      <c r="BQ32" s="237">
        <v>26</v>
      </c>
      <c r="BR32" s="238"/>
      <c r="BS32" s="836"/>
      <c r="BT32" s="837"/>
      <c r="BU32" s="837"/>
      <c r="BV32" s="837"/>
      <c r="BW32" s="837"/>
      <c r="BX32" s="837"/>
      <c r="BY32" s="837"/>
      <c r="BZ32" s="837"/>
      <c r="CA32" s="837"/>
      <c r="CB32" s="837"/>
      <c r="CC32" s="837"/>
      <c r="CD32" s="837"/>
      <c r="CE32" s="837"/>
      <c r="CF32" s="837"/>
      <c r="CG32" s="841"/>
      <c r="CH32" s="834"/>
      <c r="CI32" s="791"/>
      <c r="CJ32" s="791"/>
      <c r="CK32" s="791"/>
      <c r="CL32" s="835"/>
      <c r="CM32" s="834"/>
      <c r="CN32" s="791"/>
      <c r="CO32" s="791"/>
      <c r="CP32" s="791"/>
      <c r="CQ32" s="835"/>
      <c r="CR32" s="834"/>
      <c r="CS32" s="791"/>
      <c r="CT32" s="791"/>
      <c r="CU32" s="791"/>
      <c r="CV32" s="835"/>
      <c r="CW32" s="834"/>
      <c r="CX32" s="791"/>
      <c r="CY32" s="791"/>
      <c r="CZ32" s="791"/>
      <c r="DA32" s="835"/>
      <c r="DB32" s="834"/>
      <c r="DC32" s="791"/>
      <c r="DD32" s="791"/>
      <c r="DE32" s="791"/>
      <c r="DF32" s="835"/>
      <c r="DG32" s="834"/>
      <c r="DH32" s="791"/>
      <c r="DI32" s="791"/>
      <c r="DJ32" s="791"/>
      <c r="DK32" s="835"/>
      <c r="DL32" s="834"/>
      <c r="DM32" s="791"/>
      <c r="DN32" s="791"/>
      <c r="DO32" s="791"/>
      <c r="DP32" s="835"/>
      <c r="DQ32" s="834"/>
      <c r="DR32" s="791"/>
      <c r="DS32" s="791"/>
      <c r="DT32" s="791"/>
      <c r="DU32" s="835"/>
      <c r="DV32" s="836"/>
      <c r="DW32" s="837"/>
      <c r="DX32" s="837"/>
      <c r="DY32" s="837"/>
      <c r="DZ32" s="838"/>
      <c r="EA32" s="229"/>
    </row>
    <row r="33" spans="1:131" ht="26.25" customHeight="1">
      <c r="A33" s="241">
        <v>6</v>
      </c>
      <c r="B33" s="781" t="s">
        <v>416</v>
      </c>
      <c r="C33" s="782"/>
      <c r="D33" s="782"/>
      <c r="E33" s="782"/>
      <c r="F33" s="782"/>
      <c r="G33" s="782"/>
      <c r="H33" s="782"/>
      <c r="I33" s="782"/>
      <c r="J33" s="782"/>
      <c r="K33" s="782"/>
      <c r="L33" s="782"/>
      <c r="M33" s="782"/>
      <c r="N33" s="782"/>
      <c r="O33" s="782"/>
      <c r="P33" s="783"/>
      <c r="Q33" s="784">
        <v>22724</v>
      </c>
      <c r="R33" s="785"/>
      <c r="S33" s="785"/>
      <c r="T33" s="785"/>
      <c r="U33" s="785"/>
      <c r="V33" s="785">
        <v>22220</v>
      </c>
      <c r="W33" s="785"/>
      <c r="X33" s="785"/>
      <c r="Y33" s="785"/>
      <c r="Z33" s="785"/>
      <c r="AA33" s="785">
        <v>504</v>
      </c>
      <c r="AB33" s="785"/>
      <c r="AC33" s="785"/>
      <c r="AD33" s="785"/>
      <c r="AE33" s="786"/>
      <c r="AF33" s="787">
        <v>6382</v>
      </c>
      <c r="AG33" s="788"/>
      <c r="AH33" s="788"/>
      <c r="AI33" s="788"/>
      <c r="AJ33" s="789"/>
      <c r="AK33" s="854">
        <v>280</v>
      </c>
      <c r="AL33" s="850"/>
      <c r="AM33" s="850"/>
      <c r="AN33" s="850"/>
      <c r="AO33" s="850"/>
      <c r="AP33" s="850">
        <v>66008</v>
      </c>
      <c r="AQ33" s="850"/>
      <c r="AR33" s="850"/>
      <c r="AS33" s="850"/>
      <c r="AT33" s="850"/>
      <c r="AU33" s="850">
        <v>1782</v>
      </c>
      <c r="AV33" s="850"/>
      <c r="AW33" s="850"/>
      <c r="AX33" s="850"/>
      <c r="AY33" s="850"/>
      <c r="AZ33" s="851" t="s">
        <v>533</v>
      </c>
      <c r="BA33" s="851"/>
      <c r="BB33" s="851"/>
      <c r="BC33" s="851"/>
      <c r="BD33" s="851"/>
      <c r="BE33" s="852" t="s">
        <v>598</v>
      </c>
      <c r="BF33" s="852"/>
      <c r="BG33" s="852"/>
      <c r="BH33" s="852"/>
      <c r="BI33" s="853"/>
      <c r="BJ33" s="231"/>
      <c r="BK33" s="231"/>
      <c r="BL33" s="231"/>
      <c r="BM33" s="231"/>
      <c r="BN33" s="231"/>
      <c r="BO33" s="240"/>
      <c r="BP33" s="240"/>
      <c r="BQ33" s="237">
        <v>27</v>
      </c>
      <c r="BR33" s="238"/>
      <c r="BS33" s="836"/>
      <c r="BT33" s="837"/>
      <c r="BU33" s="837"/>
      <c r="BV33" s="837"/>
      <c r="BW33" s="837"/>
      <c r="BX33" s="837"/>
      <c r="BY33" s="837"/>
      <c r="BZ33" s="837"/>
      <c r="CA33" s="837"/>
      <c r="CB33" s="837"/>
      <c r="CC33" s="837"/>
      <c r="CD33" s="837"/>
      <c r="CE33" s="837"/>
      <c r="CF33" s="837"/>
      <c r="CG33" s="841"/>
      <c r="CH33" s="834"/>
      <c r="CI33" s="791"/>
      <c r="CJ33" s="791"/>
      <c r="CK33" s="791"/>
      <c r="CL33" s="835"/>
      <c r="CM33" s="834"/>
      <c r="CN33" s="791"/>
      <c r="CO33" s="791"/>
      <c r="CP33" s="791"/>
      <c r="CQ33" s="835"/>
      <c r="CR33" s="834"/>
      <c r="CS33" s="791"/>
      <c r="CT33" s="791"/>
      <c r="CU33" s="791"/>
      <c r="CV33" s="835"/>
      <c r="CW33" s="834"/>
      <c r="CX33" s="791"/>
      <c r="CY33" s="791"/>
      <c r="CZ33" s="791"/>
      <c r="DA33" s="835"/>
      <c r="DB33" s="834"/>
      <c r="DC33" s="791"/>
      <c r="DD33" s="791"/>
      <c r="DE33" s="791"/>
      <c r="DF33" s="835"/>
      <c r="DG33" s="834"/>
      <c r="DH33" s="791"/>
      <c r="DI33" s="791"/>
      <c r="DJ33" s="791"/>
      <c r="DK33" s="835"/>
      <c r="DL33" s="834"/>
      <c r="DM33" s="791"/>
      <c r="DN33" s="791"/>
      <c r="DO33" s="791"/>
      <c r="DP33" s="835"/>
      <c r="DQ33" s="834"/>
      <c r="DR33" s="791"/>
      <c r="DS33" s="791"/>
      <c r="DT33" s="791"/>
      <c r="DU33" s="835"/>
      <c r="DV33" s="836"/>
      <c r="DW33" s="837"/>
      <c r="DX33" s="837"/>
      <c r="DY33" s="837"/>
      <c r="DZ33" s="838"/>
      <c r="EA33" s="229"/>
    </row>
    <row r="34" spans="1:131" ht="26.25" customHeight="1">
      <c r="A34" s="241">
        <v>7</v>
      </c>
      <c r="B34" s="781" t="s">
        <v>417</v>
      </c>
      <c r="C34" s="782"/>
      <c r="D34" s="782"/>
      <c r="E34" s="782"/>
      <c r="F34" s="782"/>
      <c r="G34" s="782"/>
      <c r="H34" s="782"/>
      <c r="I34" s="782"/>
      <c r="J34" s="782"/>
      <c r="K34" s="782"/>
      <c r="L34" s="782"/>
      <c r="M34" s="782"/>
      <c r="N34" s="782"/>
      <c r="O34" s="782"/>
      <c r="P34" s="783"/>
      <c r="Q34" s="784">
        <v>42500</v>
      </c>
      <c r="R34" s="785"/>
      <c r="S34" s="785"/>
      <c r="T34" s="785"/>
      <c r="U34" s="785"/>
      <c r="V34" s="785">
        <v>42052</v>
      </c>
      <c r="W34" s="785"/>
      <c r="X34" s="785"/>
      <c r="Y34" s="785"/>
      <c r="Z34" s="785"/>
      <c r="AA34" s="785">
        <v>448</v>
      </c>
      <c r="AB34" s="785"/>
      <c r="AC34" s="785"/>
      <c r="AD34" s="785"/>
      <c r="AE34" s="786"/>
      <c r="AF34" s="787">
        <v>1513</v>
      </c>
      <c r="AG34" s="788"/>
      <c r="AH34" s="788"/>
      <c r="AI34" s="788"/>
      <c r="AJ34" s="789"/>
      <c r="AK34" s="854">
        <v>18459</v>
      </c>
      <c r="AL34" s="850"/>
      <c r="AM34" s="850"/>
      <c r="AN34" s="850"/>
      <c r="AO34" s="850"/>
      <c r="AP34" s="850">
        <v>369749</v>
      </c>
      <c r="AQ34" s="850"/>
      <c r="AR34" s="850"/>
      <c r="AS34" s="850"/>
      <c r="AT34" s="850"/>
      <c r="AU34" s="850">
        <v>195228</v>
      </c>
      <c r="AV34" s="850"/>
      <c r="AW34" s="850"/>
      <c r="AX34" s="850"/>
      <c r="AY34" s="850"/>
      <c r="AZ34" s="851" t="s">
        <v>533</v>
      </c>
      <c r="BA34" s="851"/>
      <c r="BB34" s="851"/>
      <c r="BC34" s="851"/>
      <c r="BD34" s="851"/>
      <c r="BE34" s="852" t="s">
        <v>598</v>
      </c>
      <c r="BF34" s="852"/>
      <c r="BG34" s="852"/>
      <c r="BH34" s="852"/>
      <c r="BI34" s="853"/>
      <c r="BJ34" s="231"/>
      <c r="BK34" s="231"/>
      <c r="BL34" s="231"/>
      <c r="BM34" s="231"/>
      <c r="BN34" s="231"/>
      <c r="BO34" s="240"/>
      <c r="BP34" s="240"/>
      <c r="BQ34" s="237">
        <v>28</v>
      </c>
      <c r="BR34" s="238"/>
      <c r="BS34" s="836"/>
      <c r="BT34" s="837"/>
      <c r="BU34" s="837"/>
      <c r="BV34" s="837"/>
      <c r="BW34" s="837"/>
      <c r="BX34" s="837"/>
      <c r="BY34" s="837"/>
      <c r="BZ34" s="837"/>
      <c r="CA34" s="837"/>
      <c r="CB34" s="837"/>
      <c r="CC34" s="837"/>
      <c r="CD34" s="837"/>
      <c r="CE34" s="837"/>
      <c r="CF34" s="837"/>
      <c r="CG34" s="841"/>
      <c r="CH34" s="834"/>
      <c r="CI34" s="791"/>
      <c r="CJ34" s="791"/>
      <c r="CK34" s="791"/>
      <c r="CL34" s="835"/>
      <c r="CM34" s="834"/>
      <c r="CN34" s="791"/>
      <c r="CO34" s="791"/>
      <c r="CP34" s="791"/>
      <c r="CQ34" s="835"/>
      <c r="CR34" s="834"/>
      <c r="CS34" s="791"/>
      <c r="CT34" s="791"/>
      <c r="CU34" s="791"/>
      <c r="CV34" s="835"/>
      <c r="CW34" s="834"/>
      <c r="CX34" s="791"/>
      <c r="CY34" s="791"/>
      <c r="CZ34" s="791"/>
      <c r="DA34" s="835"/>
      <c r="DB34" s="834"/>
      <c r="DC34" s="791"/>
      <c r="DD34" s="791"/>
      <c r="DE34" s="791"/>
      <c r="DF34" s="835"/>
      <c r="DG34" s="834"/>
      <c r="DH34" s="791"/>
      <c r="DI34" s="791"/>
      <c r="DJ34" s="791"/>
      <c r="DK34" s="835"/>
      <c r="DL34" s="834"/>
      <c r="DM34" s="791"/>
      <c r="DN34" s="791"/>
      <c r="DO34" s="791"/>
      <c r="DP34" s="835"/>
      <c r="DQ34" s="834"/>
      <c r="DR34" s="791"/>
      <c r="DS34" s="791"/>
      <c r="DT34" s="791"/>
      <c r="DU34" s="835"/>
      <c r="DV34" s="836"/>
      <c r="DW34" s="837"/>
      <c r="DX34" s="837"/>
      <c r="DY34" s="837"/>
      <c r="DZ34" s="838"/>
      <c r="EA34" s="229"/>
    </row>
    <row r="35" spans="1:131" ht="26.25" customHeight="1">
      <c r="A35" s="241">
        <v>8</v>
      </c>
      <c r="B35" s="781" t="s">
        <v>415</v>
      </c>
      <c r="C35" s="782"/>
      <c r="D35" s="782"/>
      <c r="E35" s="782"/>
      <c r="F35" s="782"/>
      <c r="G35" s="782"/>
      <c r="H35" s="782"/>
      <c r="I35" s="782"/>
      <c r="J35" s="782"/>
      <c r="K35" s="782"/>
      <c r="L35" s="782"/>
      <c r="M35" s="782"/>
      <c r="N35" s="782"/>
      <c r="O35" s="782"/>
      <c r="P35" s="783"/>
      <c r="Q35" s="784">
        <v>2172</v>
      </c>
      <c r="R35" s="785"/>
      <c r="S35" s="785"/>
      <c r="T35" s="785"/>
      <c r="U35" s="785"/>
      <c r="V35" s="785">
        <v>2170</v>
      </c>
      <c r="W35" s="785"/>
      <c r="X35" s="785"/>
      <c r="Y35" s="785"/>
      <c r="Z35" s="785"/>
      <c r="AA35" s="785">
        <v>2</v>
      </c>
      <c r="AB35" s="785"/>
      <c r="AC35" s="785"/>
      <c r="AD35" s="785"/>
      <c r="AE35" s="786"/>
      <c r="AF35" s="787">
        <v>68</v>
      </c>
      <c r="AG35" s="788"/>
      <c r="AH35" s="788"/>
      <c r="AI35" s="788"/>
      <c r="AJ35" s="789"/>
      <c r="AK35" s="854">
        <v>194</v>
      </c>
      <c r="AL35" s="850"/>
      <c r="AM35" s="850"/>
      <c r="AN35" s="850"/>
      <c r="AO35" s="850"/>
      <c r="AP35" s="850">
        <v>1219</v>
      </c>
      <c r="AQ35" s="850"/>
      <c r="AR35" s="850"/>
      <c r="AS35" s="850"/>
      <c r="AT35" s="850"/>
      <c r="AU35" s="850">
        <v>819</v>
      </c>
      <c r="AV35" s="850"/>
      <c r="AW35" s="850"/>
      <c r="AX35" s="850"/>
      <c r="AY35" s="850"/>
      <c r="AZ35" s="851" t="s">
        <v>533</v>
      </c>
      <c r="BA35" s="851"/>
      <c r="BB35" s="851"/>
      <c r="BC35" s="851"/>
      <c r="BD35" s="851"/>
      <c r="BE35" s="852" t="s">
        <v>598</v>
      </c>
      <c r="BF35" s="852"/>
      <c r="BG35" s="852"/>
      <c r="BH35" s="852"/>
      <c r="BI35" s="853"/>
      <c r="BJ35" s="231"/>
      <c r="BK35" s="231"/>
      <c r="BL35" s="231"/>
      <c r="BM35" s="231"/>
      <c r="BN35" s="231"/>
      <c r="BO35" s="240"/>
      <c r="BP35" s="240"/>
      <c r="BQ35" s="237">
        <v>29</v>
      </c>
      <c r="BR35" s="238"/>
      <c r="BS35" s="836"/>
      <c r="BT35" s="837"/>
      <c r="BU35" s="837"/>
      <c r="BV35" s="837"/>
      <c r="BW35" s="837"/>
      <c r="BX35" s="837"/>
      <c r="BY35" s="837"/>
      <c r="BZ35" s="837"/>
      <c r="CA35" s="837"/>
      <c r="CB35" s="837"/>
      <c r="CC35" s="837"/>
      <c r="CD35" s="837"/>
      <c r="CE35" s="837"/>
      <c r="CF35" s="837"/>
      <c r="CG35" s="841"/>
      <c r="CH35" s="834"/>
      <c r="CI35" s="791"/>
      <c r="CJ35" s="791"/>
      <c r="CK35" s="791"/>
      <c r="CL35" s="835"/>
      <c r="CM35" s="834"/>
      <c r="CN35" s="791"/>
      <c r="CO35" s="791"/>
      <c r="CP35" s="791"/>
      <c r="CQ35" s="835"/>
      <c r="CR35" s="834"/>
      <c r="CS35" s="791"/>
      <c r="CT35" s="791"/>
      <c r="CU35" s="791"/>
      <c r="CV35" s="835"/>
      <c r="CW35" s="834"/>
      <c r="CX35" s="791"/>
      <c r="CY35" s="791"/>
      <c r="CZ35" s="791"/>
      <c r="DA35" s="835"/>
      <c r="DB35" s="834"/>
      <c r="DC35" s="791"/>
      <c r="DD35" s="791"/>
      <c r="DE35" s="791"/>
      <c r="DF35" s="835"/>
      <c r="DG35" s="834"/>
      <c r="DH35" s="791"/>
      <c r="DI35" s="791"/>
      <c r="DJ35" s="791"/>
      <c r="DK35" s="835"/>
      <c r="DL35" s="834"/>
      <c r="DM35" s="791"/>
      <c r="DN35" s="791"/>
      <c r="DO35" s="791"/>
      <c r="DP35" s="835"/>
      <c r="DQ35" s="834"/>
      <c r="DR35" s="791"/>
      <c r="DS35" s="791"/>
      <c r="DT35" s="791"/>
      <c r="DU35" s="835"/>
      <c r="DV35" s="836"/>
      <c r="DW35" s="837"/>
      <c r="DX35" s="837"/>
      <c r="DY35" s="837"/>
      <c r="DZ35" s="838"/>
      <c r="EA35" s="229"/>
    </row>
    <row r="36" spans="1:131" ht="26.25" customHeight="1">
      <c r="A36" s="241">
        <v>9</v>
      </c>
      <c r="B36" s="781" t="s">
        <v>418</v>
      </c>
      <c r="C36" s="782"/>
      <c r="D36" s="782"/>
      <c r="E36" s="782"/>
      <c r="F36" s="782"/>
      <c r="G36" s="782"/>
      <c r="H36" s="782"/>
      <c r="I36" s="782"/>
      <c r="J36" s="782"/>
      <c r="K36" s="782"/>
      <c r="L36" s="782"/>
      <c r="M36" s="782"/>
      <c r="N36" s="782"/>
      <c r="O36" s="782"/>
      <c r="P36" s="783"/>
      <c r="Q36" s="784">
        <v>3014</v>
      </c>
      <c r="R36" s="785"/>
      <c r="S36" s="785"/>
      <c r="T36" s="785"/>
      <c r="U36" s="785"/>
      <c r="V36" s="785">
        <v>3014</v>
      </c>
      <c r="W36" s="785"/>
      <c r="X36" s="785"/>
      <c r="Y36" s="785"/>
      <c r="Z36" s="785"/>
      <c r="AA36" s="785" t="s">
        <v>597</v>
      </c>
      <c r="AB36" s="785"/>
      <c r="AC36" s="785"/>
      <c r="AD36" s="785"/>
      <c r="AE36" s="786"/>
      <c r="AF36" s="787" t="s">
        <v>533</v>
      </c>
      <c r="AG36" s="788"/>
      <c r="AH36" s="788"/>
      <c r="AI36" s="788"/>
      <c r="AJ36" s="789"/>
      <c r="AK36" s="854">
        <v>1191</v>
      </c>
      <c r="AL36" s="850"/>
      <c r="AM36" s="850"/>
      <c r="AN36" s="850"/>
      <c r="AO36" s="850"/>
      <c r="AP36" s="850">
        <v>1561</v>
      </c>
      <c r="AQ36" s="850"/>
      <c r="AR36" s="850"/>
      <c r="AS36" s="850"/>
      <c r="AT36" s="850"/>
      <c r="AU36" s="850">
        <v>932</v>
      </c>
      <c r="AV36" s="850"/>
      <c r="AW36" s="850"/>
      <c r="AX36" s="850"/>
      <c r="AY36" s="850"/>
      <c r="AZ36" s="851" t="s">
        <v>533</v>
      </c>
      <c r="BA36" s="851"/>
      <c r="BB36" s="851"/>
      <c r="BC36" s="851"/>
      <c r="BD36" s="851"/>
      <c r="BE36" s="852" t="s">
        <v>599</v>
      </c>
      <c r="BF36" s="852"/>
      <c r="BG36" s="852"/>
      <c r="BH36" s="852"/>
      <c r="BI36" s="853"/>
      <c r="BJ36" s="231"/>
      <c r="BK36" s="231"/>
      <c r="BL36" s="231"/>
      <c r="BM36" s="231"/>
      <c r="BN36" s="231"/>
      <c r="BO36" s="240"/>
      <c r="BP36" s="240"/>
      <c r="BQ36" s="237">
        <v>30</v>
      </c>
      <c r="BR36" s="238"/>
      <c r="BS36" s="836"/>
      <c r="BT36" s="837"/>
      <c r="BU36" s="837"/>
      <c r="BV36" s="837"/>
      <c r="BW36" s="837"/>
      <c r="BX36" s="837"/>
      <c r="BY36" s="837"/>
      <c r="BZ36" s="837"/>
      <c r="CA36" s="837"/>
      <c r="CB36" s="837"/>
      <c r="CC36" s="837"/>
      <c r="CD36" s="837"/>
      <c r="CE36" s="837"/>
      <c r="CF36" s="837"/>
      <c r="CG36" s="841"/>
      <c r="CH36" s="834"/>
      <c r="CI36" s="791"/>
      <c r="CJ36" s="791"/>
      <c r="CK36" s="791"/>
      <c r="CL36" s="835"/>
      <c r="CM36" s="834"/>
      <c r="CN36" s="791"/>
      <c r="CO36" s="791"/>
      <c r="CP36" s="791"/>
      <c r="CQ36" s="835"/>
      <c r="CR36" s="834"/>
      <c r="CS36" s="791"/>
      <c r="CT36" s="791"/>
      <c r="CU36" s="791"/>
      <c r="CV36" s="835"/>
      <c r="CW36" s="834"/>
      <c r="CX36" s="791"/>
      <c r="CY36" s="791"/>
      <c r="CZ36" s="791"/>
      <c r="DA36" s="835"/>
      <c r="DB36" s="834"/>
      <c r="DC36" s="791"/>
      <c r="DD36" s="791"/>
      <c r="DE36" s="791"/>
      <c r="DF36" s="835"/>
      <c r="DG36" s="834"/>
      <c r="DH36" s="791"/>
      <c r="DI36" s="791"/>
      <c r="DJ36" s="791"/>
      <c r="DK36" s="835"/>
      <c r="DL36" s="834"/>
      <c r="DM36" s="791"/>
      <c r="DN36" s="791"/>
      <c r="DO36" s="791"/>
      <c r="DP36" s="835"/>
      <c r="DQ36" s="834"/>
      <c r="DR36" s="791"/>
      <c r="DS36" s="791"/>
      <c r="DT36" s="791"/>
      <c r="DU36" s="835"/>
      <c r="DV36" s="836"/>
      <c r="DW36" s="837"/>
      <c r="DX36" s="837"/>
      <c r="DY36" s="837"/>
      <c r="DZ36" s="838"/>
      <c r="EA36" s="229"/>
    </row>
    <row r="37" spans="1:131" ht="26.25" customHeight="1">
      <c r="A37" s="241">
        <v>10</v>
      </c>
      <c r="B37" s="781" t="s">
        <v>420</v>
      </c>
      <c r="C37" s="782"/>
      <c r="D37" s="782"/>
      <c r="E37" s="782"/>
      <c r="F37" s="782"/>
      <c r="G37" s="782"/>
      <c r="H37" s="782"/>
      <c r="I37" s="782"/>
      <c r="J37" s="782"/>
      <c r="K37" s="782"/>
      <c r="L37" s="782"/>
      <c r="M37" s="782"/>
      <c r="N37" s="782"/>
      <c r="O37" s="782"/>
      <c r="P37" s="783"/>
      <c r="Q37" s="858">
        <v>81</v>
      </c>
      <c r="R37" s="788"/>
      <c r="S37" s="788"/>
      <c r="T37" s="788"/>
      <c r="U37" s="859"/>
      <c r="V37" s="786">
        <v>81</v>
      </c>
      <c r="W37" s="788"/>
      <c r="X37" s="788"/>
      <c r="Y37" s="788"/>
      <c r="Z37" s="859"/>
      <c r="AA37" s="786" t="s">
        <v>533</v>
      </c>
      <c r="AB37" s="788"/>
      <c r="AC37" s="788"/>
      <c r="AD37" s="788"/>
      <c r="AE37" s="789"/>
      <c r="AF37" s="787" t="s">
        <v>533</v>
      </c>
      <c r="AG37" s="788"/>
      <c r="AH37" s="788"/>
      <c r="AI37" s="788"/>
      <c r="AJ37" s="789"/>
      <c r="AK37" s="860">
        <v>75</v>
      </c>
      <c r="AL37" s="861"/>
      <c r="AM37" s="861"/>
      <c r="AN37" s="861"/>
      <c r="AO37" s="854"/>
      <c r="AP37" s="862">
        <v>761</v>
      </c>
      <c r="AQ37" s="861"/>
      <c r="AR37" s="861"/>
      <c r="AS37" s="861"/>
      <c r="AT37" s="854"/>
      <c r="AU37" s="862">
        <v>701</v>
      </c>
      <c r="AV37" s="861"/>
      <c r="AW37" s="861"/>
      <c r="AX37" s="861"/>
      <c r="AY37" s="854"/>
      <c r="AZ37" s="863" t="s">
        <v>533</v>
      </c>
      <c r="BA37" s="864"/>
      <c r="BB37" s="864"/>
      <c r="BC37" s="864"/>
      <c r="BD37" s="865"/>
      <c r="BE37" s="855" t="s">
        <v>599</v>
      </c>
      <c r="BF37" s="856"/>
      <c r="BG37" s="856"/>
      <c r="BH37" s="856"/>
      <c r="BI37" s="857"/>
      <c r="BJ37" s="231"/>
      <c r="BK37" s="231"/>
      <c r="BL37" s="231"/>
      <c r="BM37" s="231"/>
      <c r="BN37" s="231"/>
      <c r="BO37" s="240"/>
      <c r="BP37" s="240"/>
      <c r="BQ37" s="237">
        <v>31</v>
      </c>
      <c r="BR37" s="238"/>
      <c r="BS37" s="836"/>
      <c r="BT37" s="837"/>
      <c r="BU37" s="837"/>
      <c r="BV37" s="837"/>
      <c r="BW37" s="837"/>
      <c r="BX37" s="837"/>
      <c r="BY37" s="837"/>
      <c r="BZ37" s="837"/>
      <c r="CA37" s="837"/>
      <c r="CB37" s="837"/>
      <c r="CC37" s="837"/>
      <c r="CD37" s="837"/>
      <c r="CE37" s="837"/>
      <c r="CF37" s="837"/>
      <c r="CG37" s="841"/>
      <c r="CH37" s="834"/>
      <c r="CI37" s="791"/>
      <c r="CJ37" s="791"/>
      <c r="CK37" s="791"/>
      <c r="CL37" s="835"/>
      <c r="CM37" s="834"/>
      <c r="CN37" s="791"/>
      <c r="CO37" s="791"/>
      <c r="CP37" s="791"/>
      <c r="CQ37" s="835"/>
      <c r="CR37" s="834"/>
      <c r="CS37" s="791"/>
      <c r="CT37" s="791"/>
      <c r="CU37" s="791"/>
      <c r="CV37" s="835"/>
      <c r="CW37" s="834"/>
      <c r="CX37" s="791"/>
      <c r="CY37" s="791"/>
      <c r="CZ37" s="791"/>
      <c r="DA37" s="835"/>
      <c r="DB37" s="834"/>
      <c r="DC37" s="791"/>
      <c r="DD37" s="791"/>
      <c r="DE37" s="791"/>
      <c r="DF37" s="835"/>
      <c r="DG37" s="834"/>
      <c r="DH37" s="791"/>
      <c r="DI37" s="791"/>
      <c r="DJ37" s="791"/>
      <c r="DK37" s="835"/>
      <c r="DL37" s="834"/>
      <c r="DM37" s="791"/>
      <c r="DN37" s="791"/>
      <c r="DO37" s="791"/>
      <c r="DP37" s="835"/>
      <c r="DQ37" s="834"/>
      <c r="DR37" s="791"/>
      <c r="DS37" s="791"/>
      <c r="DT37" s="791"/>
      <c r="DU37" s="835"/>
      <c r="DV37" s="836"/>
      <c r="DW37" s="837"/>
      <c r="DX37" s="837"/>
      <c r="DY37" s="837"/>
      <c r="DZ37" s="838"/>
      <c r="EA37" s="229"/>
    </row>
    <row r="38" spans="1:131" ht="26.25" customHeight="1">
      <c r="A38" s="241">
        <v>11</v>
      </c>
      <c r="B38" s="781" t="s">
        <v>422</v>
      </c>
      <c r="C38" s="782"/>
      <c r="D38" s="782"/>
      <c r="E38" s="782"/>
      <c r="F38" s="782"/>
      <c r="G38" s="782"/>
      <c r="H38" s="782"/>
      <c r="I38" s="782"/>
      <c r="J38" s="782"/>
      <c r="K38" s="782"/>
      <c r="L38" s="782"/>
      <c r="M38" s="782"/>
      <c r="N38" s="782"/>
      <c r="O38" s="782"/>
      <c r="P38" s="783"/>
      <c r="Q38" s="784">
        <v>1063</v>
      </c>
      <c r="R38" s="785"/>
      <c r="S38" s="785"/>
      <c r="T38" s="785"/>
      <c r="U38" s="785"/>
      <c r="V38" s="785">
        <v>1063</v>
      </c>
      <c r="W38" s="785"/>
      <c r="X38" s="785"/>
      <c r="Y38" s="785"/>
      <c r="Z38" s="785"/>
      <c r="AA38" s="785" t="s">
        <v>533</v>
      </c>
      <c r="AB38" s="785"/>
      <c r="AC38" s="785"/>
      <c r="AD38" s="785"/>
      <c r="AE38" s="786"/>
      <c r="AF38" s="787">
        <v>1052</v>
      </c>
      <c r="AG38" s="788"/>
      <c r="AH38" s="788"/>
      <c r="AI38" s="788"/>
      <c r="AJ38" s="789"/>
      <c r="AK38" s="854" t="s">
        <v>533</v>
      </c>
      <c r="AL38" s="850"/>
      <c r="AM38" s="850"/>
      <c r="AN38" s="850"/>
      <c r="AO38" s="850"/>
      <c r="AP38" s="850">
        <v>80</v>
      </c>
      <c r="AQ38" s="850"/>
      <c r="AR38" s="850"/>
      <c r="AS38" s="850"/>
      <c r="AT38" s="850"/>
      <c r="AU38" s="850" t="s">
        <v>533</v>
      </c>
      <c r="AV38" s="850"/>
      <c r="AW38" s="850"/>
      <c r="AX38" s="850"/>
      <c r="AY38" s="850"/>
      <c r="AZ38" s="851" t="s">
        <v>533</v>
      </c>
      <c r="BA38" s="851"/>
      <c r="BB38" s="851"/>
      <c r="BC38" s="851"/>
      <c r="BD38" s="851"/>
      <c r="BE38" s="852" t="s">
        <v>599</v>
      </c>
      <c r="BF38" s="852"/>
      <c r="BG38" s="852"/>
      <c r="BH38" s="852"/>
      <c r="BI38" s="853"/>
      <c r="BJ38" s="231"/>
      <c r="BK38" s="231"/>
      <c r="BL38" s="231"/>
      <c r="BM38" s="231"/>
      <c r="BN38" s="231"/>
      <c r="BO38" s="240"/>
      <c r="BP38" s="240"/>
      <c r="BQ38" s="237">
        <v>32</v>
      </c>
      <c r="BR38" s="238"/>
      <c r="BS38" s="836"/>
      <c r="BT38" s="837"/>
      <c r="BU38" s="837"/>
      <c r="BV38" s="837"/>
      <c r="BW38" s="837"/>
      <c r="BX38" s="837"/>
      <c r="BY38" s="837"/>
      <c r="BZ38" s="837"/>
      <c r="CA38" s="837"/>
      <c r="CB38" s="837"/>
      <c r="CC38" s="837"/>
      <c r="CD38" s="837"/>
      <c r="CE38" s="837"/>
      <c r="CF38" s="837"/>
      <c r="CG38" s="841"/>
      <c r="CH38" s="834"/>
      <c r="CI38" s="791"/>
      <c r="CJ38" s="791"/>
      <c r="CK38" s="791"/>
      <c r="CL38" s="835"/>
      <c r="CM38" s="834"/>
      <c r="CN38" s="791"/>
      <c r="CO38" s="791"/>
      <c r="CP38" s="791"/>
      <c r="CQ38" s="835"/>
      <c r="CR38" s="834"/>
      <c r="CS38" s="791"/>
      <c r="CT38" s="791"/>
      <c r="CU38" s="791"/>
      <c r="CV38" s="835"/>
      <c r="CW38" s="834"/>
      <c r="CX38" s="791"/>
      <c r="CY38" s="791"/>
      <c r="CZ38" s="791"/>
      <c r="DA38" s="835"/>
      <c r="DB38" s="834"/>
      <c r="DC38" s="791"/>
      <c r="DD38" s="791"/>
      <c r="DE38" s="791"/>
      <c r="DF38" s="835"/>
      <c r="DG38" s="834"/>
      <c r="DH38" s="791"/>
      <c r="DI38" s="791"/>
      <c r="DJ38" s="791"/>
      <c r="DK38" s="835"/>
      <c r="DL38" s="834"/>
      <c r="DM38" s="791"/>
      <c r="DN38" s="791"/>
      <c r="DO38" s="791"/>
      <c r="DP38" s="835"/>
      <c r="DQ38" s="834"/>
      <c r="DR38" s="791"/>
      <c r="DS38" s="791"/>
      <c r="DT38" s="791"/>
      <c r="DU38" s="835"/>
      <c r="DV38" s="836"/>
      <c r="DW38" s="837"/>
      <c r="DX38" s="837"/>
      <c r="DY38" s="837"/>
      <c r="DZ38" s="838"/>
      <c r="EA38" s="229"/>
    </row>
    <row r="39" spans="1:131" ht="26.25" customHeight="1">
      <c r="A39" s="241">
        <v>12</v>
      </c>
      <c r="B39" s="781"/>
      <c r="C39" s="782"/>
      <c r="D39" s="782"/>
      <c r="E39" s="782"/>
      <c r="F39" s="782"/>
      <c r="G39" s="782"/>
      <c r="H39" s="782"/>
      <c r="I39" s="782"/>
      <c r="J39" s="782"/>
      <c r="K39" s="782"/>
      <c r="L39" s="782"/>
      <c r="M39" s="782"/>
      <c r="N39" s="782"/>
      <c r="O39" s="782"/>
      <c r="P39" s="783"/>
      <c r="Q39" s="794"/>
      <c r="R39" s="795"/>
      <c r="S39" s="795"/>
      <c r="T39" s="795"/>
      <c r="U39" s="796"/>
      <c r="V39" s="797"/>
      <c r="W39" s="795"/>
      <c r="X39" s="795"/>
      <c r="Y39" s="795"/>
      <c r="Z39" s="796"/>
      <c r="AA39" s="797"/>
      <c r="AB39" s="795"/>
      <c r="AC39" s="795"/>
      <c r="AD39" s="795"/>
      <c r="AE39" s="798"/>
      <c r="AF39" s="799"/>
      <c r="AG39" s="795"/>
      <c r="AH39" s="795"/>
      <c r="AI39" s="795"/>
      <c r="AJ39" s="798"/>
      <c r="AK39" s="875"/>
      <c r="AL39" s="867"/>
      <c r="AM39" s="867"/>
      <c r="AN39" s="867"/>
      <c r="AO39" s="868"/>
      <c r="AP39" s="866"/>
      <c r="AQ39" s="867"/>
      <c r="AR39" s="867"/>
      <c r="AS39" s="867"/>
      <c r="AT39" s="868"/>
      <c r="AU39" s="866"/>
      <c r="AV39" s="867"/>
      <c r="AW39" s="867"/>
      <c r="AX39" s="867"/>
      <c r="AY39" s="868"/>
      <c r="AZ39" s="869"/>
      <c r="BA39" s="870"/>
      <c r="BB39" s="870"/>
      <c r="BC39" s="870"/>
      <c r="BD39" s="871"/>
      <c r="BE39" s="872"/>
      <c r="BF39" s="873"/>
      <c r="BG39" s="873"/>
      <c r="BH39" s="873"/>
      <c r="BI39" s="874"/>
      <c r="BJ39" s="231"/>
      <c r="BK39" s="231"/>
      <c r="BL39" s="231"/>
      <c r="BM39" s="231"/>
      <c r="BN39" s="231"/>
      <c r="BO39" s="240"/>
      <c r="BP39" s="240"/>
      <c r="BQ39" s="237">
        <v>33</v>
      </c>
      <c r="BR39" s="238"/>
      <c r="BS39" s="836"/>
      <c r="BT39" s="837"/>
      <c r="BU39" s="837"/>
      <c r="BV39" s="837"/>
      <c r="BW39" s="837"/>
      <c r="BX39" s="837"/>
      <c r="BY39" s="837"/>
      <c r="BZ39" s="837"/>
      <c r="CA39" s="837"/>
      <c r="CB39" s="837"/>
      <c r="CC39" s="837"/>
      <c r="CD39" s="837"/>
      <c r="CE39" s="837"/>
      <c r="CF39" s="837"/>
      <c r="CG39" s="841"/>
      <c r="CH39" s="834"/>
      <c r="CI39" s="791"/>
      <c r="CJ39" s="791"/>
      <c r="CK39" s="791"/>
      <c r="CL39" s="835"/>
      <c r="CM39" s="834"/>
      <c r="CN39" s="791"/>
      <c r="CO39" s="791"/>
      <c r="CP39" s="791"/>
      <c r="CQ39" s="835"/>
      <c r="CR39" s="834"/>
      <c r="CS39" s="791"/>
      <c r="CT39" s="791"/>
      <c r="CU39" s="791"/>
      <c r="CV39" s="835"/>
      <c r="CW39" s="834"/>
      <c r="CX39" s="791"/>
      <c r="CY39" s="791"/>
      <c r="CZ39" s="791"/>
      <c r="DA39" s="835"/>
      <c r="DB39" s="834"/>
      <c r="DC39" s="791"/>
      <c r="DD39" s="791"/>
      <c r="DE39" s="791"/>
      <c r="DF39" s="835"/>
      <c r="DG39" s="834"/>
      <c r="DH39" s="791"/>
      <c r="DI39" s="791"/>
      <c r="DJ39" s="791"/>
      <c r="DK39" s="835"/>
      <c r="DL39" s="834"/>
      <c r="DM39" s="791"/>
      <c r="DN39" s="791"/>
      <c r="DO39" s="791"/>
      <c r="DP39" s="835"/>
      <c r="DQ39" s="834"/>
      <c r="DR39" s="791"/>
      <c r="DS39" s="791"/>
      <c r="DT39" s="791"/>
      <c r="DU39" s="835"/>
      <c r="DV39" s="836"/>
      <c r="DW39" s="837"/>
      <c r="DX39" s="837"/>
      <c r="DY39" s="837"/>
      <c r="DZ39" s="838"/>
      <c r="EA39" s="229"/>
    </row>
    <row r="40" spans="1:131" ht="26.25" customHeight="1">
      <c r="A40" s="237">
        <v>13</v>
      </c>
      <c r="B40" s="781"/>
      <c r="C40" s="782"/>
      <c r="D40" s="782"/>
      <c r="E40" s="782"/>
      <c r="F40" s="782"/>
      <c r="G40" s="782"/>
      <c r="H40" s="782"/>
      <c r="I40" s="782"/>
      <c r="J40" s="782"/>
      <c r="K40" s="782"/>
      <c r="L40" s="782"/>
      <c r="M40" s="782"/>
      <c r="N40" s="782"/>
      <c r="O40" s="782"/>
      <c r="P40" s="783"/>
      <c r="Q40" s="800"/>
      <c r="R40" s="801"/>
      <c r="S40" s="801"/>
      <c r="T40" s="801"/>
      <c r="U40" s="801"/>
      <c r="V40" s="801"/>
      <c r="W40" s="801"/>
      <c r="X40" s="801"/>
      <c r="Y40" s="801"/>
      <c r="Z40" s="801"/>
      <c r="AA40" s="801"/>
      <c r="AB40" s="801"/>
      <c r="AC40" s="801"/>
      <c r="AD40" s="801"/>
      <c r="AE40" s="797"/>
      <c r="AF40" s="799"/>
      <c r="AG40" s="795"/>
      <c r="AH40" s="795"/>
      <c r="AI40" s="795"/>
      <c r="AJ40" s="798"/>
      <c r="AK40" s="868"/>
      <c r="AL40" s="878"/>
      <c r="AM40" s="878"/>
      <c r="AN40" s="878"/>
      <c r="AO40" s="878"/>
      <c r="AP40" s="878"/>
      <c r="AQ40" s="878"/>
      <c r="AR40" s="878"/>
      <c r="AS40" s="878"/>
      <c r="AT40" s="878"/>
      <c r="AU40" s="878"/>
      <c r="AV40" s="878"/>
      <c r="AW40" s="878"/>
      <c r="AX40" s="878"/>
      <c r="AY40" s="878"/>
      <c r="AZ40" s="879"/>
      <c r="BA40" s="879"/>
      <c r="BB40" s="879"/>
      <c r="BC40" s="879"/>
      <c r="BD40" s="879"/>
      <c r="BE40" s="876"/>
      <c r="BF40" s="876"/>
      <c r="BG40" s="876"/>
      <c r="BH40" s="876"/>
      <c r="BI40" s="877"/>
      <c r="BJ40" s="231"/>
      <c r="BK40" s="231"/>
      <c r="BL40" s="231"/>
      <c r="BM40" s="231"/>
      <c r="BN40" s="231"/>
      <c r="BO40" s="240"/>
      <c r="BP40" s="240"/>
      <c r="BQ40" s="237">
        <v>34</v>
      </c>
      <c r="BR40" s="238"/>
      <c r="BS40" s="836"/>
      <c r="BT40" s="837"/>
      <c r="BU40" s="837"/>
      <c r="BV40" s="837"/>
      <c r="BW40" s="837"/>
      <c r="BX40" s="837"/>
      <c r="BY40" s="837"/>
      <c r="BZ40" s="837"/>
      <c r="CA40" s="837"/>
      <c r="CB40" s="837"/>
      <c r="CC40" s="837"/>
      <c r="CD40" s="837"/>
      <c r="CE40" s="837"/>
      <c r="CF40" s="837"/>
      <c r="CG40" s="841"/>
      <c r="CH40" s="834"/>
      <c r="CI40" s="791"/>
      <c r="CJ40" s="791"/>
      <c r="CK40" s="791"/>
      <c r="CL40" s="835"/>
      <c r="CM40" s="834"/>
      <c r="CN40" s="791"/>
      <c r="CO40" s="791"/>
      <c r="CP40" s="791"/>
      <c r="CQ40" s="835"/>
      <c r="CR40" s="834"/>
      <c r="CS40" s="791"/>
      <c r="CT40" s="791"/>
      <c r="CU40" s="791"/>
      <c r="CV40" s="835"/>
      <c r="CW40" s="834"/>
      <c r="CX40" s="791"/>
      <c r="CY40" s="791"/>
      <c r="CZ40" s="791"/>
      <c r="DA40" s="835"/>
      <c r="DB40" s="834"/>
      <c r="DC40" s="791"/>
      <c r="DD40" s="791"/>
      <c r="DE40" s="791"/>
      <c r="DF40" s="835"/>
      <c r="DG40" s="834"/>
      <c r="DH40" s="791"/>
      <c r="DI40" s="791"/>
      <c r="DJ40" s="791"/>
      <c r="DK40" s="835"/>
      <c r="DL40" s="834"/>
      <c r="DM40" s="791"/>
      <c r="DN40" s="791"/>
      <c r="DO40" s="791"/>
      <c r="DP40" s="835"/>
      <c r="DQ40" s="834"/>
      <c r="DR40" s="791"/>
      <c r="DS40" s="791"/>
      <c r="DT40" s="791"/>
      <c r="DU40" s="835"/>
      <c r="DV40" s="836"/>
      <c r="DW40" s="837"/>
      <c r="DX40" s="837"/>
      <c r="DY40" s="837"/>
      <c r="DZ40" s="838"/>
      <c r="EA40" s="229"/>
    </row>
    <row r="41" spans="1:131" ht="26.25" customHeight="1">
      <c r="A41" s="237">
        <v>14</v>
      </c>
      <c r="B41" s="781"/>
      <c r="C41" s="782"/>
      <c r="D41" s="782"/>
      <c r="E41" s="782"/>
      <c r="F41" s="782"/>
      <c r="G41" s="782"/>
      <c r="H41" s="782"/>
      <c r="I41" s="782"/>
      <c r="J41" s="782"/>
      <c r="K41" s="782"/>
      <c r="L41" s="782"/>
      <c r="M41" s="782"/>
      <c r="N41" s="782"/>
      <c r="O41" s="782"/>
      <c r="P41" s="783"/>
      <c r="Q41" s="800"/>
      <c r="R41" s="801"/>
      <c r="S41" s="801"/>
      <c r="T41" s="801"/>
      <c r="U41" s="801"/>
      <c r="V41" s="801"/>
      <c r="W41" s="801"/>
      <c r="X41" s="801"/>
      <c r="Y41" s="801"/>
      <c r="Z41" s="801"/>
      <c r="AA41" s="801"/>
      <c r="AB41" s="801"/>
      <c r="AC41" s="801"/>
      <c r="AD41" s="801"/>
      <c r="AE41" s="797"/>
      <c r="AF41" s="799"/>
      <c r="AG41" s="795"/>
      <c r="AH41" s="795"/>
      <c r="AI41" s="795"/>
      <c r="AJ41" s="798"/>
      <c r="AK41" s="868"/>
      <c r="AL41" s="878"/>
      <c r="AM41" s="878"/>
      <c r="AN41" s="878"/>
      <c r="AO41" s="878"/>
      <c r="AP41" s="878"/>
      <c r="AQ41" s="878"/>
      <c r="AR41" s="878"/>
      <c r="AS41" s="878"/>
      <c r="AT41" s="878"/>
      <c r="AU41" s="878"/>
      <c r="AV41" s="878"/>
      <c r="AW41" s="878"/>
      <c r="AX41" s="878"/>
      <c r="AY41" s="878"/>
      <c r="AZ41" s="879"/>
      <c r="BA41" s="879"/>
      <c r="BB41" s="879"/>
      <c r="BC41" s="879"/>
      <c r="BD41" s="879"/>
      <c r="BE41" s="876"/>
      <c r="BF41" s="876"/>
      <c r="BG41" s="876"/>
      <c r="BH41" s="876"/>
      <c r="BI41" s="877"/>
      <c r="BJ41" s="231"/>
      <c r="BK41" s="231"/>
      <c r="BL41" s="231"/>
      <c r="BM41" s="231"/>
      <c r="BN41" s="231"/>
      <c r="BO41" s="240"/>
      <c r="BP41" s="240"/>
      <c r="BQ41" s="237">
        <v>35</v>
      </c>
      <c r="BR41" s="238"/>
      <c r="BS41" s="836"/>
      <c r="BT41" s="837"/>
      <c r="BU41" s="837"/>
      <c r="BV41" s="837"/>
      <c r="BW41" s="837"/>
      <c r="BX41" s="837"/>
      <c r="BY41" s="837"/>
      <c r="BZ41" s="837"/>
      <c r="CA41" s="837"/>
      <c r="CB41" s="837"/>
      <c r="CC41" s="837"/>
      <c r="CD41" s="837"/>
      <c r="CE41" s="837"/>
      <c r="CF41" s="837"/>
      <c r="CG41" s="841"/>
      <c r="CH41" s="834"/>
      <c r="CI41" s="791"/>
      <c r="CJ41" s="791"/>
      <c r="CK41" s="791"/>
      <c r="CL41" s="835"/>
      <c r="CM41" s="834"/>
      <c r="CN41" s="791"/>
      <c r="CO41" s="791"/>
      <c r="CP41" s="791"/>
      <c r="CQ41" s="835"/>
      <c r="CR41" s="834"/>
      <c r="CS41" s="791"/>
      <c r="CT41" s="791"/>
      <c r="CU41" s="791"/>
      <c r="CV41" s="835"/>
      <c r="CW41" s="834"/>
      <c r="CX41" s="791"/>
      <c r="CY41" s="791"/>
      <c r="CZ41" s="791"/>
      <c r="DA41" s="835"/>
      <c r="DB41" s="834"/>
      <c r="DC41" s="791"/>
      <c r="DD41" s="791"/>
      <c r="DE41" s="791"/>
      <c r="DF41" s="835"/>
      <c r="DG41" s="834"/>
      <c r="DH41" s="791"/>
      <c r="DI41" s="791"/>
      <c r="DJ41" s="791"/>
      <c r="DK41" s="835"/>
      <c r="DL41" s="834"/>
      <c r="DM41" s="791"/>
      <c r="DN41" s="791"/>
      <c r="DO41" s="791"/>
      <c r="DP41" s="835"/>
      <c r="DQ41" s="834"/>
      <c r="DR41" s="791"/>
      <c r="DS41" s="791"/>
      <c r="DT41" s="791"/>
      <c r="DU41" s="835"/>
      <c r="DV41" s="836"/>
      <c r="DW41" s="837"/>
      <c r="DX41" s="837"/>
      <c r="DY41" s="837"/>
      <c r="DZ41" s="838"/>
      <c r="EA41" s="229"/>
    </row>
    <row r="42" spans="1:131" ht="26.25" customHeight="1">
      <c r="A42" s="237">
        <v>15</v>
      </c>
      <c r="B42" s="781"/>
      <c r="C42" s="782"/>
      <c r="D42" s="782"/>
      <c r="E42" s="782"/>
      <c r="F42" s="782"/>
      <c r="G42" s="782"/>
      <c r="H42" s="782"/>
      <c r="I42" s="782"/>
      <c r="J42" s="782"/>
      <c r="K42" s="782"/>
      <c r="L42" s="782"/>
      <c r="M42" s="782"/>
      <c r="N42" s="782"/>
      <c r="O42" s="782"/>
      <c r="P42" s="783"/>
      <c r="Q42" s="800"/>
      <c r="R42" s="801"/>
      <c r="S42" s="801"/>
      <c r="T42" s="801"/>
      <c r="U42" s="801"/>
      <c r="V42" s="801"/>
      <c r="W42" s="801"/>
      <c r="X42" s="801"/>
      <c r="Y42" s="801"/>
      <c r="Z42" s="801"/>
      <c r="AA42" s="801"/>
      <c r="AB42" s="801"/>
      <c r="AC42" s="801"/>
      <c r="AD42" s="801"/>
      <c r="AE42" s="797"/>
      <c r="AF42" s="799"/>
      <c r="AG42" s="795"/>
      <c r="AH42" s="795"/>
      <c r="AI42" s="795"/>
      <c r="AJ42" s="798"/>
      <c r="AK42" s="868"/>
      <c r="AL42" s="878"/>
      <c r="AM42" s="878"/>
      <c r="AN42" s="878"/>
      <c r="AO42" s="878"/>
      <c r="AP42" s="878"/>
      <c r="AQ42" s="878"/>
      <c r="AR42" s="878"/>
      <c r="AS42" s="878"/>
      <c r="AT42" s="878"/>
      <c r="AU42" s="878"/>
      <c r="AV42" s="878"/>
      <c r="AW42" s="878"/>
      <c r="AX42" s="878"/>
      <c r="AY42" s="878"/>
      <c r="AZ42" s="879"/>
      <c r="BA42" s="879"/>
      <c r="BB42" s="879"/>
      <c r="BC42" s="879"/>
      <c r="BD42" s="879"/>
      <c r="BE42" s="876"/>
      <c r="BF42" s="876"/>
      <c r="BG42" s="876"/>
      <c r="BH42" s="876"/>
      <c r="BI42" s="877"/>
      <c r="BJ42" s="231"/>
      <c r="BK42" s="231"/>
      <c r="BL42" s="231"/>
      <c r="BM42" s="231"/>
      <c r="BN42" s="231"/>
      <c r="BO42" s="240"/>
      <c r="BP42" s="240"/>
      <c r="BQ42" s="237">
        <v>36</v>
      </c>
      <c r="BR42" s="238"/>
      <c r="BS42" s="836"/>
      <c r="BT42" s="837"/>
      <c r="BU42" s="837"/>
      <c r="BV42" s="837"/>
      <c r="BW42" s="837"/>
      <c r="BX42" s="837"/>
      <c r="BY42" s="837"/>
      <c r="BZ42" s="837"/>
      <c r="CA42" s="837"/>
      <c r="CB42" s="837"/>
      <c r="CC42" s="837"/>
      <c r="CD42" s="837"/>
      <c r="CE42" s="837"/>
      <c r="CF42" s="837"/>
      <c r="CG42" s="841"/>
      <c r="CH42" s="834"/>
      <c r="CI42" s="791"/>
      <c r="CJ42" s="791"/>
      <c r="CK42" s="791"/>
      <c r="CL42" s="835"/>
      <c r="CM42" s="834"/>
      <c r="CN42" s="791"/>
      <c r="CO42" s="791"/>
      <c r="CP42" s="791"/>
      <c r="CQ42" s="835"/>
      <c r="CR42" s="834"/>
      <c r="CS42" s="791"/>
      <c r="CT42" s="791"/>
      <c r="CU42" s="791"/>
      <c r="CV42" s="835"/>
      <c r="CW42" s="834"/>
      <c r="CX42" s="791"/>
      <c r="CY42" s="791"/>
      <c r="CZ42" s="791"/>
      <c r="DA42" s="835"/>
      <c r="DB42" s="834"/>
      <c r="DC42" s="791"/>
      <c r="DD42" s="791"/>
      <c r="DE42" s="791"/>
      <c r="DF42" s="835"/>
      <c r="DG42" s="834"/>
      <c r="DH42" s="791"/>
      <c r="DI42" s="791"/>
      <c r="DJ42" s="791"/>
      <c r="DK42" s="835"/>
      <c r="DL42" s="834"/>
      <c r="DM42" s="791"/>
      <c r="DN42" s="791"/>
      <c r="DO42" s="791"/>
      <c r="DP42" s="835"/>
      <c r="DQ42" s="834"/>
      <c r="DR42" s="791"/>
      <c r="DS42" s="791"/>
      <c r="DT42" s="791"/>
      <c r="DU42" s="835"/>
      <c r="DV42" s="836"/>
      <c r="DW42" s="837"/>
      <c r="DX42" s="837"/>
      <c r="DY42" s="837"/>
      <c r="DZ42" s="838"/>
      <c r="EA42" s="229"/>
    </row>
    <row r="43" spans="1:131" ht="26.25" customHeight="1">
      <c r="A43" s="237">
        <v>16</v>
      </c>
      <c r="B43" s="781"/>
      <c r="C43" s="782"/>
      <c r="D43" s="782"/>
      <c r="E43" s="782"/>
      <c r="F43" s="782"/>
      <c r="G43" s="782"/>
      <c r="H43" s="782"/>
      <c r="I43" s="782"/>
      <c r="J43" s="782"/>
      <c r="K43" s="782"/>
      <c r="L43" s="782"/>
      <c r="M43" s="782"/>
      <c r="N43" s="782"/>
      <c r="O43" s="782"/>
      <c r="P43" s="783"/>
      <c r="Q43" s="800"/>
      <c r="R43" s="801"/>
      <c r="S43" s="801"/>
      <c r="T43" s="801"/>
      <c r="U43" s="801"/>
      <c r="V43" s="801"/>
      <c r="W43" s="801"/>
      <c r="X43" s="801"/>
      <c r="Y43" s="801"/>
      <c r="Z43" s="801"/>
      <c r="AA43" s="801"/>
      <c r="AB43" s="801"/>
      <c r="AC43" s="801"/>
      <c r="AD43" s="801"/>
      <c r="AE43" s="797"/>
      <c r="AF43" s="799"/>
      <c r="AG43" s="795"/>
      <c r="AH43" s="795"/>
      <c r="AI43" s="795"/>
      <c r="AJ43" s="798"/>
      <c r="AK43" s="868"/>
      <c r="AL43" s="878"/>
      <c r="AM43" s="878"/>
      <c r="AN43" s="878"/>
      <c r="AO43" s="878"/>
      <c r="AP43" s="878"/>
      <c r="AQ43" s="878"/>
      <c r="AR43" s="878"/>
      <c r="AS43" s="878"/>
      <c r="AT43" s="878"/>
      <c r="AU43" s="878"/>
      <c r="AV43" s="878"/>
      <c r="AW43" s="878"/>
      <c r="AX43" s="878"/>
      <c r="AY43" s="878"/>
      <c r="AZ43" s="879"/>
      <c r="BA43" s="879"/>
      <c r="BB43" s="879"/>
      <c r="BC43" s="879"/>
      <c r="BD43" s="879"/>
      <c r="BE43" s="876"/>
      <c r="BF43" s="876"/>
      <c r="BG43" s="876"/>
      <c r="BH43" s="876"/>
      <c r="BI43" s="877"/>
      <c r="BJ43" s="231"/>
      <c r="BK43" s="231"/>
      <c r="BL43" s="231"/>
      <c r="BM43" s="231"/>
      <c r="BN43" s="231"/>
      <c r="BO43" s="240"/>
      <c r="BP43" s="240"/>
      <c r="BQ43" s="237">
        <v>37</v>
      </c>
      <c r="BR43" s="238"/>
      <c r="BS43" s="836"/>
      <c r="BT43" s="837"/>
      <c r="BU43" s="837"/>
      <c r="BV43" s="837"/>
      <c r="BW43" s="837"/>
      <c r="BX43" s="837"/>
      <c r="BY43" s="837"/>
      <c r="BZ43" s="837"/>
      <c r="CA43" s="837"/>
      <c r="CB43" s="837"/>
      <c r="CC43" s="837"/>
      <c r="CD43" s="837"/>
      <c r="CE43" s="837"/>
      <c r="CF43" s="837"/>
      <c r="CG43" s="841"/>
      <c r="CH43" s="834"/>
      <c r="CI43" s="791"/>
      <c r="CJ43" s="791"/>
      <c r="CK43" s="791"/>
      <c r="CL43" s="835"/>
      <c r="CM43" s="834"/>
      <c r="CN43" s="791"/>
      <c r="CO43" s="791"/>
      <c r="CP43" s="791"/>
      <c r="CQ43" s="835"/>
      <c r="CR43" s="834"/>
      <c r="CS43" s="791"/>
      <c r="CT43" s="791"/>
      <c r="CU43" s="791"/>
      <c r="CV43" s="835"/>
      <c r="CW43" s="834"/>
      <c r="CX43" s="791"/>
      <c r="CY43" s="791"/>
      <c r="CZ43" s="791"/>
      <c r="DA43" s="835"/>
      <c r="DB43" s="834"/>
      <c r="DC43" s="791"/>
      <c r="DD43" s="791"/>
      <c r="DE43" s="791"/>
      <c r="DF43" s="835"/>
      <c r="DG43" s="834"/>
      <c r="DH43" s="791"/>
      <c r="DI43" s="791"/>
      <c r="DJ43" s="791"/>
      <c r="DK43" s="835"/>
      <c r="DL43" s="834"/>
      <c r="DM43" s="791"/>
      <c r="DN43" s="791"/>
      <c r="DO43" s="791"/>
      <c r="DP43" s="835"/>
      <c r="DQ43" s="834"/>
      <c r="DR43" s="791"/>
      <c r="DS43" s="791"/>
      <c r="DT43" s="791"/>
      <c r="DU43" s="835"/>
      <c r="DV43" s="836"/>
      <c r="DW43" s="837"/>
      <c r="DX43" s="837"/>
      <c r="DY43" s="837"/>
      <c r="DZ43" s="838"/>
      <c r="EA43" s="229"/>
    </row>
    <row r="44" spans="1:131" ht="26.25" customHeight="1">
      <c r="A44" s="237">
        <v>17</v>
      </c>
      <c r="B44" s="781"/>
      <c r="C44" s="782"/>
      <c r="D44" s="782"/>
      <c r="E44" s="782"/>
      <c r="F44" s="782"/>
      <c r="G44" s="782"/>
      <c r="H44" s="782"/>
      <c r="I44" s="782"/>
      <c r="J44" s="782"/>
      <c r="K44" s="782"/>
      <c r="L44" s="782"/>
      <c r="M44" s="782"/>
      <c r="N44" s="782"/>
      <c r="O44" s="782"/>
      <c r="P44" s="783"/>
      <c r="Q44" s="800"/>
      <c r="R44" s="801"/>
      <c r="S44" s="801"/>
      <c r="T44" s="801"/>
      <c r="U44" s="801"/>
      <c r="V44" s="801"/>
      <c r="W44" s="801"/>
      <c r="X44" s="801"/>
      <c r="Y44" s="801"/>
      <c r="Z44" s="801"/>
      <c r="AA44" s="801"/>
      <c r="AB44" s="801"/>
      <c r="AC44" s="801"/>
      <c r="AD44" s="801"/>
      <c r="AE44" s="797"/>
      <c r="AF44" s="799"/>
      <c r="AG44" s="795"/>
      <c r="AH44" s="795"/>
      <c r="AI44" s="795"/>
      <c r="AJ44" s="798"/>
      <c r="AK44" s="868"/>
      <c r="AL44" s="878"/>
      <c r="AM44" s="878"/>
      <c r="AN44" s="878"/>
      <c r="AO44" s="878"/>
      <c r="AP44" s="878"/>
      <c r="AQ44" s="878"/>
      <c r="AR44" s="878"/>
      <c r="AS44" s="878"/>
      <c r="AT44" s="878"/>
      <c r="AU44" s="878"/>
      <c r="AV44" s="878"/>
      <c r="AW44" s="878"/>
      <c r="AX44" s="878"/>
      <c r="AY44" s="878"/>
      <c r="AZ44" s="879"/>
      <c r="BA44" s="879"/>
      <c r="BB44" s="879"/>
      <c r="BC44" s="879"/>
      <c r="BD44" s="879"/>
      <c r="BE44" s="876"/>
      <c r="BF44" s="876"/>
      <c r="BG44" s="876"/>
      <c r="BH44" s="876"/>
      <c r="BI44" s="877"/>
      <c r="BJ44" s="231"/>
      <c r="BK44" s="231"/>
      <c r="BL44" s="231"/>
      <c r="BM44" s="231"/>
      <c r="BN44" s="231"/>
      <c r="BO44" s="240"/>
      <c r="BP44" s="240"/>
      <c r="BQ44" s="237">
        <v>38</v>
      </c>
      <c r="BR44" s="238"/>
      <c r="BS44" s="836"/>
      <c r="BT44" s="837"/>
      <c r="BU44" s="837"/>
      <c r="BV44" s="837"/>
      <c r="BW44" s="837"/>
      <c r="BX44" s="837"/>
      <c r="BY44" s="837"/>
      <c r="BZ44" s="837"/>
      <c r="CA44" s="837"/>
      <c r="CB44" s="837"/>
      <c r="CC44" s="837"/>
      <c r="CD44" s="837"/>
      <c r="CE44" s="837"/>
      <c r="CF44" s="837"/>
      <c r="CG44" s="841"/>
      <c r="CH44" s="834"/>
      <c r="CI44" s="791"/>
      <c r="CJ44" s="791"/>
      <c r="CK44" s="791"/>
      <c r="CL44" s="835"/>
      <c r="CM44" s="834"/>
      <c r="CN44" s="791"/>
      <c r="CO44" s="791"/>
      <c r="CP44" s="791"/>
      <c r="CQ44" s="835"/>
      <c r="CR44" s="834"/>
      <c r="CS44" s="791"/>
      <c r="CT44" s="791"/>
      <c r="CU44" s="791"/>
      <c r="CV44" s="835"/>
      <c r="CW44" s="834"/>
      <c r="CX44" s="791"/>
      <c r="CY44" s="791"/>
      <c r="CZ44" s="791"/>
      <c r="DA44" s="835"/>
      <c r="DB44" s="834"/>
      <c r="DC44" s="791"/>
      <c r="DD44" s="791"/>
      <c r="DE44" s="791"/>
      <c r="DF44" s="835"/>
      <c r="DG44" s="834"/>
      <c r="DH44" s="791"/>
      <c r="DI44" s="791"/>
      <c r="DJ44" s="791"/>
      <c r="DK44" s="835"/>
      <c r="DL44" s="834"/>
      <c r="DM44" s="791"/>
      <c r="DN44" s="791"/>
      <c r="DO44" s="791"/>
      <c r="DP44" s="835"/>
      <c r="DQ44" s="834"/>
      <c r="DR44" s="791"/>
      <c r="DS44" s="791"/>
      <c r="DT44" s="791"/>
      <c r="DU44" s="835"/>
      <c r="DV44" s="836"/>
      <c r="DW44" s="837"/>
      <c r="DX44" s="837"/>
      <c r="DY44" s="837"/>
      <c r="DZ44" s="838"/>
      <c r="EA44" s="229"/>
    </row>
    <row r="45" spans="1:131" ht="26.25" customHeight="1">
      <c r="A45" s="237">
        <v>18</v>
      </c>
      <c r="B45" s="781"/>
      <c r="C45" s="782"/>
      <c r="D45" s="782"/>
      <c r="E45" s="782"/>
      <c r="F45" s="782"/>
      <c r="G45" s="782"/>
      <c r="H45" s="782"/>
      <c r="I45" s="782"/>
      <c r="J45" s="782"/>
      <c r="K45" s="782"/>
      <c r="L45" s="782"/>
      <c r="M45" s="782"/>
      <c r="N45" s="782"/>
      <c r="O45" s="782"/>
      <c r="P45" s="783"/>
      <c r="Q45" s="800"/>
      <c r="R45" s="801"/>
      <c r="S45" s="801"/>
      <c r="T45" s="801"/>
      <c r="U45" s="801"/>
      <c r="V45" s="801"/>
      <c r="W45" s="801"/>
      <c r="X45" s="801"/>
      <c r="Y45" s="801"/>
      <c r="Z45" s="801"/>
      <c r="AA45" s="801"/>
      <c r="AB45" s="801"/>
      <c r="AC45" s="801"/>
      <c r="AD45" s="801"/>
      <c r="AE45" s="797"/>
      <c r="AF45" s="799"/>
      <c r="AG45" s="795"/>
      <c r="AH45" s="795"/>
      <c r="AI45" s="795"/>
      <c r="AJ45" s="798"/>
      <c r="AK45" s="868"/>
      <c r="AL45" s="878"/>
      <c r="AM45" s="878"/>
      <c r="AN45" s="878"/>
      <c r="AO45" s="878"/>
      <c r="AP45" s="878"/>
      <c r="AQ45" s="878"/>
      <c r="AR45" s="878"/>
      <c r="AS45" s="878"/>
      <c r="AT45" s="878"/>
      <c r="AU45" s="878"/>
      <c r="AV45" s="878"/>
      <c r="AW45" s="878"/>
      <c r="AX45" s="878"/>
      <c r="AY45" s="878"/>
      <c r="AZ45" s="879"/>
      <c r="BA45" s="879"/>
      <c r="BB45" s="879"/>
      <c r="BC45" s="879"/>
      <c r="BD45" s="879"/>
      <c r="BE45" s="876"/>
      <c r="BF45" s="876"/>
      <c r="BG45" s="876"/>
      <c r="BH45" s="876"/>
      <c r="BI45" s="877"/>
      <c r="BJ45" s="231"/>
      <c r="BK45" s="231"/>
      <c r="BL45" s="231"/>
      <c r="BM45" s="231"/>
      <c r="BN45" s="231"/>
      <c r="BO45" s="240"/>
      <c r="BP45" s="240"/>
      <c r="BQ45" s="237">
        <v>39</v>
      </c>
      <c r="BR45" s="238"/>
      <c r="BS45" s="836"/>
      <c r="BT45" s="837"/>
      <c r="BU45" s="837"/>
      <c r="BV45" s="837"/>
      <c r="BW45" s="837"/>
      <c r="BX45" s="837"/>
      <c r="BY45" s="837"/>
      <c r="BZ45" s="837"/>
      <c r="CA45" s="837"/>
      <c r="CB45" s="837"/>
      <c r="CC45" s="837"/>
      <c r="CD45" s="837"/>
      <c r="CE45" s="837"/>
      <c r="CF45" s="837"/>
      <c r="CG45" s="841"/>
      <c r="CH45" s="834"/>
      <c r="CI45" s="791"/>
      <c r="CJ45" s="791"/>
      <c r="CK45" s="791"/>
      <c r="CL45" s="835"/>
      <c r="CM45" s="834"/>
      <c r="CN45" s="791"/>
      <c r="CO45" s="791"/>
      <c r="CP45" s="791"/>
      <c r="CQ45" s="835"/>
      <c r="CR45" s="834"/>
      <c r="CS45" s="791"/>
      <c r="CT45" s="791"/>
      <c r="CU45" s="791"/>
      <c r="CV45" s="835"/>
      <c r="CW45" s="834"/>
      <c r="CX45" s="791"/>
      <c r="CY45" s="791"/>
      <c r="CZ45" s="791"/>
      <c r="DA45" s="835"/>
      <c r="DB45" s="834"/>
      <c r="DC45" s="791"/>
      <c r="DD45" s="791"/>
      <c r="DE45" s="791"/>
      <c r="DF45" s="835"/>
      <c r="DG45" s="834"/>
      <c r="DH45" s="791"/>
      <c r="DI45" s="791"/>
      <c r="DJ45" s="791"/>
      <c r="DK45" s="835"/>
      <c r="DL45" s="834"/>
      <c r="DM45" s="791"/>
      <c r="DN45" s="791"/>
      <c r="DO45" s="791"/>
      <c r="DP45" s="835"/>
      <c r="DQ45" s="834"/>
      <c r="DR45" s="791"/>
      <c r="DS45" s="791"/>
      <c r="DT45" s="791"/>
      <c r="DU45" s="835"/>
      <c r="DV45" s="836"/>
      <c r="DW45" s="837"/>
      <c r="DX45" s="837"/>
      <c r="DY45" s="837"/>
      <c r="DZ45" s="838"/>
      <c r="EA45" s="229"/>
    </row>
    <row r="46" spans="1:131" ht="26.25" customHeight="1">
      <c r="A46" s="237">
        <v>19</v>
      </c>
      <c r="B46" s="781"/>
      <c r="C46" s="782"/>
      <c r="D46" s="782"/>
      <c r="E46" s="782"/>
      <c r="F46" s="782"/>
      <c r="G46" s="782"/>
      <c r="H46" s="782"/>
      <c r="I46" s="782"/>
      <c r="J46" s="782"/>
      <c r="K46" s="782"/>
      <c r="L46" s="782"/>
      <c r="M46" s="782"/>
      <c r="N46" s="782"/>
      <c r="O46" s="782"/>
      <c r="P46" s="783"/>
      <c r="Q46" s="800"/>
      <c r="R46" s="801"/>
      <c r="S46" s="801"/>
      <c r="T46" s="801"/>
      <c r="U46" s="801"/>
      <c r="V46" s="801"/>
      <c r="W46" s="801"/>
      <c r="X46" s="801"/>
      <c r="Y46" s="801"/>
      <c r="Z46" s="801"/>
      <c r="AA46" s="801"/>
      <c r="AB46" s="801"/>
      <c r="AC46" s="801"/>
      <c r="AD46" s="801"/>
      <c r="AE46" s="797"/>
      <c r="AF46" s="799"/>
      <c r="AG46" s="795"/>
      <c r="AH46" s="795"/>
      <c r="AI46" s="795"/>
      <c r="AJ46" s="798"/>
      <c r="AK46" s="868"/>
      <c r="AL46" s="878"/>
      <c r="AM46" s="878"/>
      <c r="AN46" s="878"/>
      <c r="AO46" s="878"/>
      <c r="AP46" s="878"/>
      <c r="AQ46" s="878"/>
      <c r="AR46" s="878"/>
      <c r="AS46" s="878"/>
      <c r="AT46" s="878"/>
      <c r="AU46" s="878"/>
      <c r="AV46" s="878"/>
      <c r="AW46" s="878"/>
      <c r="AX46" s="878"/>
      <c r="AY46" s="878"/>
      <c r="AZ46" s="879"/>
      <c r="BA46" s="879"/>
      <c r="BB46" s="879"/>
      <c r="BC46" s="879"/>
      <c r="BD46" s="879"/>
      <c r="BE46" s="876"/>
      <c r="BF46" s="876"/>
      <c r="BG46" s="876"/>
      <c r="BH46" s="876"/>
      <c r="BI46" s="877"/>
      <c r="BJ46" s="231"/>
      <c r="BK46" s="231"/>
      <c r="BL46" s="231"/>
      <c r="BM46" s="231"/>
      <c r="BN46" s="231"/>
      <c r="BO46" s="240"/>
      <c r="BP46" s="240"/>
      <c r="BQ46" s="237">
        <v>40</v>
      </c>
      <c r="BR46" s="238"/>
      <c r="BS46" s="836"/>
      <c r="BT46" s="837"/>
      <c r="BU46" s="837"/>
      <c r="BV46" s="837"/>
      <c r="BW46" s="837"/>
      <c r="BX46" s="837"/>
      <c r="BY46" s="837"/>
      <c r="BZ46" s="837"/>
      <c r="CA46" s="837"/>
      <c r="CB46" s="837"/>
      <c r="CC46" s="837"/>
      <c r="CD46" s="837"/>
      <c r="CE46" s="837"/>
      <c r="CF46" s="837"/>
      <c r="CG46" s="841"/>
      <c r="CH46" s="834"/>
      <c r="CI46" s="791"/>
      <c r="CJ46" s="791"/>
      <c r="CK46" s="791"/>
      <c r="CL46" s="835"/>
      <c r="CM46" s="834"/>
      <c r="CN46" s="791"/>
      <c r="CO46" s="791"/>
      <c r="CP46" s="791"/>
      <c r="CQ46" s="835"/>
      <c r="CR46" s="834"/>
      <c r="CS46" s="791"/>
      <c r="CT46" s="791"/>
      <c r="CU46" s="791"/>
      <c r="CV46" s="835"/>
      <c r="CW46" s="834"/>
      <c r="CX46" s="791"/>
      <c r="CY46" s="791"/>
      <c r="CZ46" s="791"/>
      <c r="DA46" s="835"/>
      <c r="DB46" s="834"/>
      <c r="DC46" s="791"/>
      <c r="DD46" s="791"/>
      <c r="DE46" s="791"/>
      <c r="DF46" s="835"/>
      <c r="DG46" s="834"/>
      <c r="DH46" s="791"/>
      <c r="DI46" s="791"/>
      <c r="DJ46" s="791"/>
      <c r="DK46" s="835"/>
      <c r="DL46" s="834"/>
      <c r="DM46" s="791"/>
      <c r="DN46" s="791"/>
      <c r="DO46" s="791"/>
      <c r="DP46" s="835"/>
      <c r="DQ46" s="834"/>
      <c r="DR46" s="791"/>
      <c r="DS46" s="791"/>
      <c r="DT46" s="791"/>
      <c r="DU46" s="835"/>
      <c r="DV46" s="836"/>
      <c r="DW46" s="837"/>
      <c r="DX46" s="837"/>
      <c r="DY46" s="837"/>
      <c r="DZ46" s="838"/>
      <c r="EA46" s="229"/>
    </row>
    <row r="47" spans="1:131" ht="26.25" customHeight="1">
      <c r="A47" s="237">
        <v>20</v>
      </c>
      <c r="B47" s="781"/>
      <c r="C47" s="782"/>
      <c r="D47" s="782"/>
      <c r="E47" s="782"/>
      <c r="F47" s="782"/>
      <c r="G47" s="782"/>
      <c r="H47" s="782"/>
      <c r="I47" s="782"/>
      <c r="J47" s="782"/>
      <c r="K47" s="782"/>
      <c r="L47" s="782"/>
      <c r="M47" s="782"/>
      <c r="N47" s="782"/>
      <c r="O47" s="782"/>
      <c r="P47" s="783"/>
      <c r="Q47" s="800"/>
      <c r="R47" s="801"/>
      <c r="S47" s="801"/>
      <c r="T47" s="801"/>
      <c r="U47" s="801"/>
      <c r="V47" s="801"/>
      <c r="W47" s="801"/>
      <c r="X47" s="801"/>
      <c r="Y47" s="801"/>
      <c r="Z47" s="801"/>
      <c r="AA47" s="801"/>
      <c r="AB47" s="801"/>
      <c r="AC47" s="801"/>
      <c r="AD47" s="801"/>
      <c r="AE47" s="797"/>
      <c r="AF47" s="799"/>
      <c r="AG47" s="795"/>
      <c r="AH47" s="795"/>
      <c r="AI47" s="795"/>
      <c r="AJ47" s="798"/>
      <c r="AK47" s="868"/>
      <c r="AL47" s="878"/>
      <c r="AM47" s="878"/>
      <c r="AN47" s="878"/>
      <c r="AO47" s="878"/>
      <c r="AP47" s="878"/>
      <c r="AQ47" s="878"/>
      <c r="AR47" s="878"/>
      <c r="AS47" s="878"/>
      <c r="AT47" s="878"/>
      <c r="AU47" s="878"/>
      <c r="AV47" s="878"/>
      <c r="AW47" s="878"/>
      <c r="AX47" s="878"/>
      <c r="AY47" s="878"/>
      <c r="AZ47" s="879"/>
      <c r="BA47" s="879"/>
      <c r="BB47" s="879"/>
      <c r="BC47" s="879"/>
      <c r="BD47" s="879"/>
      <c r="BE47" s="876"/>
      <c r="BF47" s="876"/>
      <c r="BG47" s="876"/>
      <c r="BH47" s="876"/>
      <c r="BI47" s="877"/>
      <c r="BJ47" s="231"/>
      <c r="BK47" s="231"/>
      <c r="BL47" s="231"/>
      <c r="BM47" s="231"/>
      <c r="BN47" s="231"/>
      <c r="BO47" s="240"/>
      <c r="BP47" s="240"/>
      <c r="BQ47" s="237">
        <v>41</v>
      </c>
      <c r="BR47" s="238"/>
      <c r="BS47" s="836"/>
      <c r="BT47" s="837"/>
      <c r="BU47" s="837"/>
      <c r="BV47" s="837"/>
      <c r="BW47" s="837"/>
      <c r="BX47" s="837"/>
      <c r="BY47" s="837"/>
      <c r="BZ47" s="837"/>
      <c r="CA47" s="837"/>
      <c r="CB47" s="837"/>
      <c r="CC47" s="837"/>
      <c r="CD47" s="837"/>
      <c r="CE47" s="837"/>
      <c r="CF47" s="837"/>
      <c r="CG47" s="841"/>
      <c r="CH47" s="834"/>
      <c r="CI47" s="791"/>
      <c r="CJ47" s="791"/>
      <c r="CK47" s="791"/>
      <c r="CL47" s="835"/>
      <c r="CM47" s="834"/>
      <c r="CN47" s="791"/>
      <c r="CO47" s="791"/>
      <c r="CP47" s="791"/>
      <c r="CQ47" s="835"/>
      <c r="CR47" s="834"/>
      <c r="CS47" s="791"/>
      <c r="CT47" s="791"/>
      <c r="CU47" s="791"/>
      <c r="CV47" s="835"/>
      <c r="CW47" s="834"/>
      <c r="CX47" s="791"/>
      <c r="CY47" s="791"/>
      <c r="CZ47" s="791"/>
      <c r="DA47" s="835"/>
      <c r="DB47" s="834"/>
      <c r="DC47" s="791"/>
      <c r="DD47" s="791"/>
      <c r="DE47" s="791"/>
      <c r="DF47" s="835"/>
      <c r="DG47" s="834"/>
      <c r="DH47" s="791"/>
      <c r="DI47" s="791"/>
      <c r="DJ47" s="791"/>
      <c r="DK47" s="835"/>
      <c r="DL47" s="834"/>
      <c r="DM47" s="791"/>
      <c r="DN47" s="791"/>
      <c r="DO47" s="791"/>
      <c r="DP47" s="835"/>
      <c r="DQ47" s="834"/>
      <c r="DR47" s="791"/>
      <c r="DS47" s="791"/>
      <c r="DT47" s="791"/>
      <c r="DU47" s="835"/>
      <c r="DV47" s="836"/>
      <c r="DW47" s="837"/>
      <c r="DX47" s="837"/>
      <c r="DY47" s="837"/>
      <c r="DZ47" s="838"/>
      <c r="EA47" s="229"/>
    </row>
    <row r="48" spans="1:131" ht="26.25" customHeight="1">
      <c r="A48" s="237">
        <v>21</v>
      </c>
      <c r="B48" s="781"/>
      <c r="C48" s="782"/>
      <c r="D48" s="782"/>
      <c r="E48" s="782"/>
      <c r="F48" s="782"/>
      <c r="G48" s="782"/>
      <c r="H48" s="782"/>
      <c r="I48" s="782"/>
      <c r="J48" s="782"/>
      <c r="K48" s="782"/>
      <c r="L48" s="782"/>
      <c r="M48" s="782"/>
      <c r="N48" s="782"/>
      <c r="O48" s="782"/>
      <c r="P48" s="783"/>
      <c r="Q48" s="800"/>
      <c r="R48" s="801"/>
      <c r="S48" s="801"/>
      <c r="T48" s="801"/>
      <c r="U48" s="801"/>
      <c r="V48" s="801"/>
      <c r="W48" s="801"/>
      <c r="X48" s="801"/>
      <c r="Y48" s="801"/>
      <c r="Z48" s="801"/>
      <c r="AA48" s="801"/>
      <c r="AB48" s="801"/>
      <c r="AC48" s="801"/>
      <c r="AD48" s="801"/>
      <c r="AE48" s="797"/>
      <c r="AF48" s="799"/>
      <c r="AG48" s="795"/>
      <c r="AH48" s="795"/>
      <c r="AI48" s="795"/>
      <c r="AJ48" s="798"/>
      <c r="AK48" s="868"/>
      <c r="AL48" s="878"/>
      <c r="AM48" s="878"/>
      <c r="AN48" s="878"/>
      <c r="AO48" s="878"/>
      <c r="AP48" s="878"/>
      <c r="AQ48" s="878"/>
      <c r="AR48" s="878"/>
      <c r="AS48" s="878"/>
      <c r="AT48" s="878"/>
      <c r="AU48" s="878"/>
      <c r="AV48" s="878"/>
      <c r="AW48" s="878"/>
      <c r="AX48" s="878"/>
      <c r="AY48" s="878"/>
      <c r="AZ48" s="879"/>
      <c r="BA48" s="879"/>
      <c r="BB48" s="879"/>
      <c r="BC48" s="879"/>
      <c r="BD48" s="879"/>
      <c r="BE48" s="876"/>
      <c r="BF48" s="876"/>
      <c r="BG48" s="876"/>
      <c r="BH48" s="876"/>
      <c r="BI48" s="877"/>
      <c r="BJ48" s="231"/>
      <c r="BK48" s="231"/>
      <c r="BL48" s="231"/>
      <c r="BM48" s="231"/>
      <c r="BN48" s="231"/>
      <c r="BO48" s="240"/>
      <c r="BP48" s="240"/>
      <c r="BQ48" s="237">
        <v>42</v>
      </c>
      <c r="BR48" s="238"/>
      <c r="BS48" s="836"/>
      <c r="BT48" s="837"/>
      <c r="BU48" s="837"/>
      <c r="BV48" s="837"/>
      <c r="BW48" s="837"/>
      <c r="BX48" s="837"/>
      <c r="BY48" s="837"/>
      <c r="BZ48" s="837"/>
      <c r="CA48" s="837"/>
      <c r="CB48" s="837"/>
      <c r="CC48" s="837"/>
      <c r="CD48" s="837"/>
      <c r="CE48" s="837"/>
      <c r="CF48" s="837"/>
      <c r="CG48" s="841"/>
      <c r="CH48" s="834"/>
      <c r="CI48" s="791"/>
      <c r="CJ48" s="791"/>
      <c r="CK48" s="791"/>
      <c r="CL48" s="835"/>
      <c r="CM48" s="834"/>
      <c r="CN48" s="791"/>
      <c r="CO48" s="791"/>
      <c r="CP48" s="791"/>
      <c r="CQ48" s="835"/>
      <c r="CR48" s="834"/>
      <c r="CS48" s="791"/>
      <c r="CT48" s="791"/>
      <c r="CU48" s="791"/>
      <c r="CV48" s="835"/>
      <c r="CW48" s="834"/>
      <c r="CX48" s="791"/>
      <c r="CY48" s="791"/>
      <c r="CZ48" s="791"/>
      <c r="DA48" s="835"/>
      <c r="DB48" s="834"/>
      <c r="DC48" s="791"/>
      <c r="DD48" s="791"/>
      <c r="DE48" s="791"/>
      <c r="DF48" s="835"/>
      <c r="DG48" s="834"/>
      <c r="DH48" s="791"/>
      <c r="DI48" s="791"/>
      <c r="DJ48" s="791"/>
      <c r="DK48" s="835"/>
      <c r="DL48" s="834"/>
      <c r="DM48" s="791"/>
      <c r="DN48" s="791"/>
      <c r="DO48" s="791"/>
      <c r="DP48" s="835"/>
      <c r="DQ48" s="834"/>
      <c r="DR48" s="791"/>
      <c r="DS48" s="791"/>
      <c r="DT48" s="791"/>
      <c r="DU48" s="835"/>
      <c r="DV48" s="836"/>
      <c r="DW48" s="837"/>
      <c r="DX48" s="837"/>
      <c r="DY48" s="837"/>
      <c r="DZ48" s="838"/>
      <c r="EA48" s="229"/>
    </row>
    <row r="49" spans="1:131" ht="26.25" customHeight="1">
      <c r="A49" s="237">
        <v>22</v>
      </c>
      <c r="B49" s="781"/>
      <c r="C49" s="782"/>
      <c r="D49" s="782"/>
      <c r="E49" s="782"/>
      <c r="F49" s="782"/>
      <c r="G49" s="782"/>
      <c r="H49" s="782"/>
      <c r="I49" s="782"/>
      <c r="J49" s="782"/>
      <c r="K49" s="782"/>
      <c r="L49" s="782"/>
      <c r="M49" s="782"/>
      <c r="N49" s="782"/>
      <c r="O49" s="782"/>
      <c r="P49" s="783"/>
      <c r="Q49" s="800"/>
      <c r="R49" s="801"/>
      <c r="S49" s="801"/>
      <c r="T49" s="801"/>
      <c r="U49" s="801"/>
      <c r="V49" s="801"/>
      <c r="W49" s="801"/>
      <c r="X49" s="801"/>
      <c r="Y49" s="801"/>
      <c r="Z49" s="801"/>
      <c r="AA49" s="801"/>
      <c r="AB49" s="801"/>
      <c r="AC49" s="801"/>
      <c r="AD49" s="801"/>
      <c r="AE49" s="797"/>
      <c r="AF49" s="799"/>
      <c r="AG49" s="795"/>
      <c r="AH49" s="795"/>
      <c r="AI49" s="795"/>
      <c r="AJ49" s="798"/>
      <c r="AK49" s="868"/>
      <c r="AL49" s="878"/>
      <c r="AM49" s="878"/>
      <c r="AN49" s="878"/>
      <c r="AO49" s="878"/>
      <c r="AP49" s="878"/>
      <c r="AQ49" s="878"/>
      <c r="AR49" s="878"/>
      <c r="AS49" s="878"/>
      <c r="AT49" s="878"/>
      <c r="AU49" s="878"/>
      <c r="AV49" s="878"/>
      <c r="AW49" s="878"/>
      <c r="AX49" s="878"/>
      <c r="AY49" s="878"/>
      <c r="AZ49" s="879"/>
      <c r="BA49" s="879"/>
      <c r="BB49" s="879"/>
      <c r="BC49" s="879"/>
      <c r="BD49" s="879"/>
      <c r="BE49" s="876"/>
      <c r="BF49" s="876"/>
      <c r="BG49" s="876"/>
      <c r="BH49" s="876"/>
      <c r="BI49" s="877"/>
      <c r="BJ49" s="231"/>
      <c r="BK49" s="231"/>
      <c r="BL49" s="231"/>
      <c r="BM49" s="231"/>
      <c r="BN49" s="231"/>
      <c r="BO49" s="240"/>
      <c r="BP49" s="240"/>
      <c r="BQ49" s="237">
        <v>43</v>
      </c>
      <c r="BR49" s="238"/>
      <c r="BS49" s="836"/>
      <c r="BT49" s="837"/>
      <c r="BU49" s="837"/>
      <c r="BV49" s="837"/>
      <c r="BW49" s="837"/>
      <c r="BX49" s="837"/>
      <c r="BY49" s="837"/>
      <c r="BZ49" s="837"/>
      <c r="CA49" s="837"/>
      <c r="CB49" s="837"/>
      <c r="CC49" s="837"/>
      <c r="CD49" s="837"/>
      <c r="CE49" s="837"/>
      <c r="CF49" s="837"/>
      <c r="CG49" s="841"/>
      <c r="CH49" s="834"/>
      <c r="CI49" s="791"/>
      <c r="CJ49" s="791"/>
      <c r="CK49" s="791"/>
      <c r="CL49" s="835"/>
      <c r="CM49" s="834"/>
      <c r="CN49" s="791"/>
      <c r="CO49" s="791"/>
      <c r="CP49" s="791"/>
      <c r="CQ49" s="835"/>
      <c r="CR49" s="834"/>
      <c r="CS49" s="791"/>
      <c r="CT49" s="791"/>
      <c r="CU49" s="791"/>
      <c r="CV49" s="835"/>
      <c r="CW49" s="834"/>
      <c r="CX49" s="791"/>
      <c r="CY49" s="791"/>
      <c r="CZ49" s="791"/>
      <c r="DA49" s="835"/>
      <c r="DB49" s="834"/>
      <c r="DC49" s="791"/>
      <c r="DD49" s="791"/>
      <c r="DE49" s="791"/>
      <c r="DF49" s="835"/>
      <c r="DG49" s="834"/>
      <c r="DH49" s="791"/>
      <c r="DI49" s="791"/>
      <c r="DJ49" s="791"/>
      <c r="DK49" s="835"/>
      <c r="DL49" s="834"/>
      <c r="DM49" s="791"/>
      <c r="DN49" s="791"/>
      <c r="DO49" s="791"/>
      <c r="DP49" s="835"/>
      <c r="DQ49" s="834"/>
      <c r="DR49" s="791"/>
      <c r="DS49" s="791"/>
      <c r="DT49" s="791"/>
      <c r="DU49" s="835"/>
      <c r="DV49" s="836"/>
      <c r="DW49" s="837"/>
      <c r="DX49" s="837"/>
      <c r="DY49" s="837"/>
      <c r="DZ49" s="838"/>
      <c r="EA49" s="229"/>
    </row>
    <row r="50" spans="1:131" ht="26.25" customHeight="1">
      <c r="A50" s="237">
        <v>23</v>
      </c>
      <c r="B50" s="781"/>
      <c r="C50" s="782"/>
      <c r="D50" s="782"/>
      <c r="E50" s="782"/>
      <c r="F50" s="782"/>
      <c r="G50" s="782"/>
      <c r="H50" s="782"/>
      <c r="I50" s="782"/>
      <c r="J50" s="782"/>
      <c r="K50" s="782"/>
      <c r="L50" s="782"/>
      <c r="M50" s="782"/>
      <c r="N50" s="782"/>
      <c r="O50" s="782"/>
      <c r="P50" s="783"/>
      <c r="Q50" s="880"/>
      <c r="R50" s="881"/>
      <c r="S50" s="881"/>
      <c r="T50" s="881"/>
      <c r="U50" s="881"/>
      <c r="V50" s="881"/>
      <c r="W50" s="881"/>
      <c r="X50" s="881"/>
      <c r="Y50" s="881"/>
      <c r="Z50" s="881"/>
      <c r="AA50" s="881"/>
      <c r="AB50" s="881"/>
      <c r="AC50" s="881"/>
      <c r="AD50" s="881"/>
      <c r="AE50" s="882"/>
      <c r="AF50" s="799"/>
      <c r="AG50" s="795"/>
      <c r="AH50" s="795"/>
      <c r="AI50" s="795"/>
      <c r="AJ50" s="798"/>
      <c r="AK50" s="884"/>
      <c r="AL50" s="881"/>
      <c r="AM50" s="881"/>
      <c r="AN50" s="881"/>
      <c r="AO50" s="881"/>
      <c r="AP50" s="881"/>
      <c r="AQ50" s="881"/>
      <c r="AR50" s="881"/>
      <c r="AS50" s="881"/>
      <c r="AT50" s="881"/>
      <c r="AU50" s="881"/>
      <c r="AV50" s="881"/>
      <c r="AW50" s="881"/>
      <c r="AX50" s="881"/>
      <c r="AY50" s="881"/>
      <c r="AZ50" s="883"/>
      <c r="BA50" s="883"/>
      <c r="BB50" s="883"/>
      <c r="BC50" s="883"/>
      <c r="BD50" s="883"/>
      <c r="BE50" s="876"/>
      <c r="BF50" s="876"/>
      <c r="BG50" s="876"/>
      <c r="BH50" s="876"/>
      <c r="BI50" s="877"/>
      <c r="BJ50" s="231"/>
      <c r="BK50" s="231"/>
      <c r="BL50" s="231"/>
      <c r="BM50" s="231"/>
      <c r="BN50" s="231"/>
      <c r="BO50" s="240"/>
      <c r="BP50" s="240"/>
      <c r="BQ50" s="237">
        <v>44</v>
      </c>
      <c r="BR50" s="238"/>
      <c r="BS50" s="836"/>
      <c r="BT50" s="837"/>
      <c r="BU50" s="837"/>
      <c r="BV50" s="837"/>
      <c r="BW50" s="837"/>
      <c r="BX50" s="837"/>
      <c r="BY50" s="837"/>
      <c r="BZ50" s="837"/>
      <c r="CA50" s="837"/>
      <c r="CB50" s="837"/>
      <c r="CC50" s="837"/>
      <c r="CD50" s="837"/>
      <c r="CE50" s="837"/>
      <c r="CF50" s="837"/>
      <c r="CG50" s="841"/>
      <c r="CH50" s="834"/>
      <c r="CI50" s="791"/>
      <c r="CJ50" s="791"/>
      <c r="CK50" s="791"/>
      <c r="CL50" s="835"/>
      <c r="CM50" s="834"/>
      <c r="CN50" s="791"/>
      <c r="CO50" s="791"/>
      <c r="CP50" s="791"/>
      <c r="CQ50" s="835"/>
      <c r="CR50" s="834"/>
      <c r="CS50" s="791"/>
      <c r="CT50" s="791"/>
      <c r="CU50" s="791"/>
      <c r="CV50" s="835"/>
      <c r="CW50" s="834"/>
      <c r="CX50" s="791"/>
      <c r="CY50" s="791"/>
      <c r="CZ50" s="791"/>
      <c r="DA50" s="835"/>
      <c r="DB50" s="834"/>
      <c r="DC50" s="791"/>
      <c r="DD50" s="791"/>
      <c r="DE50" s="791"/>
      <c r="DF50" s="835"/>
      <c r="DG50" s="834"/>
      <c r="DH50" s="791"/>
      <c r="DI50" s="791"/>
      <c r="DJ50" s="791"/>
      <c r="DK50" s="835"/>
      <c r="DL50" s="834"/>
      <c r="DM50" s="791"/>
      <c r="DN50" s="791"/>
      <c r="DO50" s="791"/>
      <c r="DP50" s="835"/>
      <c r="DQ50" s="834"/>
      <c r="DR50" s="791"/>
      <c r="DS50" s="791"/>
      <c r="DT50" s="791"/>
      <c r="DU50" s="835"/>
      <c r="DV50" s="836"/>
      <c r="DW50" s="837"/>
      <c r="DX50" s="837"/>
      <c r="DY50" s="837"/>
      <c r="DZ50" s="838"/>
      <c r="EA50" s="229"/>
    </row>
    <row r="51" spans="1:131" ht="26.25" customHeight="1">
      <c r="A51" s="237">
        <v>24</v>
      </c>
      <c r="B51" s="781"/>
      <c r="C51" s="782"/>
      <c r="D51" s="782"/>
      <c r="E51" s="782"/>
      <c r="F51" s="782"/>
      <c r="G51" s="782"/>
      <c r="H51" s="782"/>
      <c r="I51" s="782"/>
      <c r="J51" s="782"/>
      <c r="K51" s="782"/>
      <c r="L51" s="782"/>
      <c r="M51" s="782"/>
      <c r="N51" s="782"/>
      <c r="O51" s="782"/>
      <c r="P51" s="783"/>
      <c r="Q51" s="880"/>
      <c r="R51" s="881"/>
      <c r="S51" s="881"/>
      <c r="T51" s="881"/>
      <c r="U51" s="881"/>
      <c r="V51" s="881"/>
      <c r="W51" s="881"/>
      <c r="X51" s="881"/>
      <c r="Y51" s="881"/>
      <c r="Z51" s="881"/>
      <c r="AA51" s="881"/>
      <c r="AB51" s="881"/>
      <c r="AC51" s="881"/>
      <c r="AD51" s="881"/>
      <c r="AE51" s="882"/>
      <c r="AF51" s="799"/>
      <c r="AG51" s="795"/>
      <c r="AH51" s="795"/>
      <c r="AI51" s="795"/>
      <c r="AJ51" s="798"/>
      <c r="AK51" s="884"/>
      <c r="AL51" s="881"/>
      <c r="AM51" s="881"/>
      <c r="AN51" s="881"/>
      <c r="AO51" s="881"/>
      <c r="AP51" s="881"/>
      <c r="AQ51" s="881"/>
      <c r="AR51" s="881"/>
      <c r="AS51" s="881"/>
      <c r="AT51" s="881"/>
      <c r="AU51" s="881"/>
      <c r="AV51" s="881"/>
      <c r="AW51" s="881"/>
      <c r="AX51" s="881"/>
      <c r="AY51" s="881"/>
      <c r="AZ51" s="883"/>
      <c r="BA51" s="883"/>
      <c r="BB51" s="883"/>
      <c r="BC51" s="883"/>
      <c r="BD51" s="883"/>
      <c r="BE51" s="876"/>
      <c r="BF51" s="876"/>
      <c r="BG51" s="876"/>
      <c r="BH51" s="876"/>
      <c r="BI51" s="877"/>
      <c r="BJ51" s="231"/>
      <c r="BK51" s="231"/>
      <c r="BL51" s="231"/>
      <c r="BM51" s="231"/>
      <c r="BN51" s="231"/>
      <c r="BO51" s="240"/>
      <c r="BP51" s="240"/>
      <c r="BQ51" s="237">
        <v>45</v>
      </c>
      <c r="BR51" s="238"/>
      <c r="BS51" s="836"/>
      <c r="BT51" s="837"/>
      <c r="BU51" s="837"/>
      <c r="BV51" s="837"/>
      <c r="BW51" s="837"/>
      <c r="BX51" s="837"/>
      <c r="BY51" s="837"/>
      <c r="BZ51" s="837"/>
      <c r="CA51" s="837"/>
      <c r="CB51" s="837"/>
      <c r="CC51" s="837"/>
      <c r="CD51" s="837"/>
      <c r="CE51" s="837"/>
      <c r="CF51" s="837"/>
      <c r="CG51" s="841"/>
      <c r="CH51" s="834"/>
      <c r="CI51" s="791"/>
      <c r="CJ51" s="791"/>
      <c r="CK51" s="791"/>
      <c r="CL51" s="835"/>
      <c r="CM51" s="834"/>
      <c r="CN51" s="791"/>
      <c r="CO51" s="791"/>
      <c r="CP51" s="791"/>
      <c r="CQ51" s="835"/>
      <c r="CR51" s="834"/>
      <c r="CS51" s="791"/>
      <c r="CT51" s="791"/>
      <c r="CU51" s="791"/>
      <c r="CV51" s="835"/>
      <c r="CW51" s="834"/>
      <c r="CX51" s="791"/>
      <c r="CY51" s="791"/>
      <c r="CZ51" s="791"/>
      <c r="DA51" s="835"/>
      <c r="DB51" s="834"/>
      <c r="DC51" s="791"/>
      <c r="DD51" s="791"/>
      <c r="DE51" s="791"/>
      <c r="DF51" s="835"/>
      <c r="DG51" s="834"/>
      <c r="DH51" s="791"/>
      <c r="DI51" s="791"/>
      <c r="DJ51" s="791"/>
      <c r="DK51" s="835"/>
      <c r="DL51" s="834"/>
      <c r="DM51" s="791"/>
      <c r="DN51" s="791"/>
      <c r="DO51" s="791"/>
      <c r="DP51" s="835"/>
      <c r="DQ51" s="834"/>
      <c r="DR51" s="791"/>
      <c r="DS51" s="791"/>
      <c r="DT51" s="791"/>
      <c r="DU51" s="835"/>
      <c r="DV51" s="836"/>
      <c r="DW51" s="837"/>
      <c r="DX51" s="837"/>
      <c r="DY51" s="837"/>
      <c r="DZ51" s="838"/>
      <c r="EA51" s="229"/>
    </row>
    <row r="52" spans="1:131" ht="26.25" customHeight="1">
      <c r="A52" s="237">
        <v>25</v>
      </c>
      <c r="B52" s="781"/>
      <c r="C52" s="782"/>
      <c r="D52" s="782"/>
      <c r="E52" s="782"/>
      <c r="F52" s="782"/>
      <c r="G52" s="782"/>
      <c r="H52" s="782"/>
      <c r="I52" s="782"/>
      <c r="J52" s="782"/>
      <c r="K52" s="782"/>
      <c r="L52" s="782"/>
      <c r="M52" s="782"/>
      <c r="N52" s="782"/>
      <c r="O52" s="782"/>
      <c r="P52" s="783"/>
      <c r="Q52" s="880"/>
      <c r="R52" s="881"/>
      <c r="S52" s="881"/>
      <c r="T52" s="881"/>
      <c r="U52" s="881"/>
      <c r="V52" s="881"/>
      <c r="W52" s="881"/>
      <c r="X52" s="881"/>
      <c r="Y52" s="881"/>
      <c r="Z52" s="881"/>
      <c r="AA52" s="881"/>
      <c r="AB52" s="881"/>
      <c r="AC52" s="881"/>
      <c r="AD52" s="881"/>
      <c r="AE52" s="882"/>
      <c r="AF52" s="799"/>
      <c r="AG52" s="795"/>
      <c r="AH52" s="795"/>
      <c r="AI52" s="795"/>
      <c r="AJ52" s="798"/>
      <c r="AK52" s="884"/>
      <c r="AL52" s="881"/>
      <c r="AM52" s="881"/>
      <c r="AN52" s="881"/>
      <c r="AO52" s="881"/>
      <c r="AP52" s="881"/>
      <c r="AQ52" s="881"/>
      <c r="AR52" s="881"/>
      <c r="AS52" s="881"/>
      <c r="AT52" s="881"/>
      <c r="AU52" s="881"/>
      <c r="AV52" s="881"/>
      <c r="AW52" s="881"/>
      <c r="AX52" s="881"/>
      <c r="AY52" s="881"/>
      <c r="AZ52" s="883"/>
      <c r="BA52" s="883"/>
      <c r="BB52" s="883"/>
      <c r="BC52" s="883"/>
      <c r="BD52" s="883"/>
      <c r="BE52" s="876"/>
      <c r="BF52" s="876"/>
      <c r="BG52" s="876"/>
      <c r="BH52" s="876"/>
      <c r="BI52" s="877"/>
      <c r="BJ52" s="231"/>
      <c r="BK52" s="231"/>
      <c r="BL52" s="231"/>
      <c r="BM52" s="231"/>
      <c r="BN52" s="231"/>
      <c r="BO52" s="240"/>
      <c r="BP52" s="240"/>
      <c r="BQ52" s="237">
        <v>46</v>
      </c>
      <c r="BR52" s="238"/>
      <c r="BS52" s="836"/>
      <c r="BT52" s="837"/>
      <c r="BU52" s="837"/>
      <c r="BV52" s="837"/>
      <c r="BW52" s="837"/>
      <c r="BX52" s="837"/>
      <c r="BY52" s="837"/>
      <c r="BZ52" s="837"/>
      <c r="CA52" s="837"/>
      <c r="CB52" s="837"/>
      <c r="CC52" s="837"/>
      <c r="CD52" s="837"/>
      <c r="CE52" s="837"/>
      <c r="CF52" s="837"/>
      <c r="CG52" s="841"/>
      <c r="CH52" s="834"/>
      <c r="CI52" s="791"/>
      <c r="CJ52" s="791"/>
      <c r="CK52" s="791"/>
      <c r="CL52" s="835"/>
      <c r="CM52" s="834"/>
      <c r="CN52" s="791"/>
      <c r="CO52" s="791"/>
      <c r="CP52" s="791"/>
      <c r="CQ52" s="835"/>
      <c r="CR52" s="834"/>
      <c r="CS52" s="791"/>
      <c r="CT52" s="791"/>
      <c r="CU52" s="791"/>
      <c r="CV52" s="835"/>
      <c r="CW52" s="834"/>
      <c r="CX52" s="791"/>
      <c r="CY52" s="791"/>
      <c r="CZ52" s="791"/>
      <c r="DA52" s="835"/>
      <c r="DB52" s="834"/>
      <c r="DC52" s="791"/>
      <c r="DD52" s="791"/>
      <c r="DE52" s="791"/>
      <c r="DF52" s="835"/>
      <c r="DG52" s="834"/>
      <c r="DH52" s="791"/>
      <c r="DI52" s="791"/>
      <c r="DJ52" s="791"/>
      <c r="DK52" s="835"/>
      <c r="DL52" s="834"/>
      <c r="DM52" s="791"/>
      <c r="DN52" s="791"/>
      <c r="DO52" s="791"/>
      <c r="DP52" s="835"/>
      <c r="DQ52" s="834"/>
      <c r="DR52" s="791"/>
      <c r="DS52" s="791"/>
      <c r="DT52" s="791"/>
      <c r="DU52" s="835"/>
      <c r="DV52" s="836"/>
      <c r="DW52" s="837"/>
      <c r="DX52" s="837"/>
      <c r="DY52" s="837"/>
      <c r="DZ52" s="838"/>
      <c r="EA52" s="229"/>
    </row>
    <row r="53" spans="1:131" ht="26.25" customHeight="1">
      <c r="A53" s="237">
        <v>26</v>
      </c>
      <c r="B53" s="781"/>
      <c r="C53" s="782"/>
      <c r="D53" s="782"/>
      <c r="E53" s="782"/>
      <c r="F53" s="782"/>
      <c r="G53" s="782"/>
      <c r="H53" s="782"/>
      <c r="I53" s="782"/>
      <c r="J53" s="782"/>
      <c r="K53" s="782"/>
      <c r="L53" s="782"/>
      <c r="M53" s="782"/>
      <c r="N53" s="782"/>
      <c r="O53" s="782"/>
      <c r="P53" s="783"/>
      <c r="Q53" s="880"/>
      <c r="R53" s="881"/>
      <c r="S53" s="881"/>
      <c r="T53" s="881"/>
      <c r="U53" s="881"/>
      <c r="V53" s="881"/>
      <c r="W53" s="881"/>
      <c r="X53" s="881"/>
      <c r="Y53" s="881"/>
      <c r="Z53" s="881"/>
      <c r="AA53" s="881"/>
      <c r="AB53" s="881"/>
      <c r="AC53" s="881"/>
      <c r="AD53" s="881"/>
      <c r="AE53" s="882"/>
      <c r="AF53" s="799"/>
      <c r="AG53" s="795"/>
      <c r="AH53" s="795"/>
      <c r="AI53" s="795"/>
      <c r="AJ53" s="798"/>
      <c r="AK53" s="884"/>
      <c r="AL53" s="881"/>
      <c r="AM53" s="881"/>
      <c r="AN53" s="881"/>
      <c r="AO53" s="881"/>
      <c r="AP53" s="881"/>
      <c r="AQ53" s="881"/>
      <c r="AR53" s="881"/>
      <c r="AS53" s="881"/>
      <c r="AT53" s="881"/>
      <c r="AU53" s="881"/>
      <c r="AV53" s="881"/>
      <c r="AW53" s="881"/>
      <c r="AX53" s="881"/>
      <c r="AY53" s="881"/>
      <c r="AZ53" s="883"/>
      <c r="BA53" s="883"/>
      <c r="BB53" s="883"/>
      <c r="BC53" s="883"/>
      <c r="BD53" s="883"/>
      <c r="BE53" s="876"/>
      <c r="BF53" s="876"/>
      <c r="BG53" s="876"/>
      <c r="BH53" s="876"/>
      <c r="BI53" s="877"/>
      <c r="BJ53" s="231"/>
      <c r="BK53" s="231"/>
      <c r="BL53" s="231"/>
      <c r="BM53" s="231"/>
      <c r="BN53" s="231"/>
      <c r="BO53" s="240"/>
      <c r="BP53" s="240"/>
      <c r="BQ53" s="237">
        <v>47</v>
      </c>
      <c r="BR53" s="238"/>
      <c r="BS53" s="836"/>
      <c r="BT53" s="837"/>
      <c r="BU53" s="837"/>
      <c r="BV53" s="837"/>
      <c r="BW53" s="837"/>
      <c r="BX53" s="837"/>
      <c r="BY53" s="837"/>
      <c r="BZ53" s="837"/>
      <c r="CA53" s="837"/>
      <c r="CB53" s="837"/>
      <c r="CC53" s="837"/>
      <c r="CD53" s="837"/>
      <c r="CE53" s="837"/>
      <c r="CF53" s="837"/>
      <c r="CG53" s="841"/>
      <c r="CH53" s="834"/>
      <c r="CI53" s="791"/>
      <c r="CJ53" s="791"/>
      <c r="CK53" s="791"/>
      <c r="CL53" s="835"/>
      <c r="CM53" s="834"/>
      <c r="CN53" s="791"/>
      <c r="CO53" s="791"/>
      <c r="CP53" s="791"/>
      <c r="CQ53" s="835"/>
      <c r="CR53" s="834"/>
      <c r="CS53" s="791"/>
      <c r="CT53" s="791"/>
      <c r="CU53" s="791"/>
      <c r="CV53" s="835"/>
      <c r="CW53" s="834"/>
      <c r="CX53" s="791"/>
      <c r="CY53" s="791"/>
      <c r="CZ53" s="791"/>
      <c r="DA53" s="835"/>
      <c r="DB53" s="834"/>
      <c r="DC53" s="791"/>
      <c r="DD53" s="791"/>
      <c r="DE53" s="791"/>
      <c r="DF53" s="835"/>
      <c r="DG53" s="834"/>
      <c r="DH53" s="791"/>
      <c r="DI53" s="791"/>
      <c r="DJ53" s="791"/>
      <c r="DK53" s="835"/>
      <c r="DL53" s="834"/>
      <c r="DM53" s="791"/>
      <c r="DN53" s="791"/>
      <c r="DO53" s="791"/>
      <c r="DP53" s="835"/>
      <c r="DQ53" s="834"/>
      <c r="DR53" s="791"/>
      <c r="DS53" s="791"/>
      <c r="DT53" s="791"/>
      <c r="DU53" s="835"/>
      <c r="DV53" s="836"/>
      <c r="DW53" s="837"/>
      <c r="DX53" s="837"/>
      <c r="DY53" s="837"/>
      <c r="DZ53" s="838"/>
      <c r="EA53" s="229"/>
    </row>
    <row r="54" spans="1:131" ht="26.25" customHeight="1">
      <c r="A54" s="237">
        <v>27</v>
      </c>
      <c r="B54" s="781"/>
      <c r="C54" s="782"/>
      <c r="D54" s="782"/>
      <c r="E54" s="782"/>
      <c r="F54" s="782"/>
      <c r="G54" s="782"/>
      <c r="H54" s="782"/>
      <c r="I54" s="782"/>
      <c r="J54" s="782"/>
      <c r="K54" s="782"/>
      <c r="L54" s="782"/>
      <c r="M54" s="782"/>
      <c r="N54" s="782"/>
      <c r="O54" s="782"/>
      <c r="P54" s="783"/>
      <c r="Q54" s="880"/>
      <c r="R54" s="881"/>
      <c r="S54" s="881"/>
      <c r="T54" s="881"/>
      <c r="U54" s="881"/>
      <c r="V54" s="881"/>
      <c r="W54" s="881"/>
      <c r="X54" s="881"/>
      <c r="Y54" s="881"/>
      <c r="Z54" s="881"/>
      <c r="AA54" s="881"/>
      <c r="AB54" s="881"/>
      <c r="AC54" s="881"/>
      <c r="AD54" s="881"/>
      <c r="AE54" s="882"/>
      <c r="AF54" s="799"/>
      <c r="AG54" s="795"/>
      <c r="AH54" s="795"/>
      <c r="AI54" s="795"/>
      <c r="AJ54" s="798"/>
      <c r="AK54" s="884"/>
      <c r="AL54" s="881"/>
      <c r="AM54" s="881"/>
      <c r="AN54" s="881"/>
      <c r="AO54" s="881"/>
      <c r="AP54" s="881"/>
      <c r="AQ54" s="881"/>
      <c r="AR54" s="881"/>
      <c r="AS54" s="881"/>
      <c r="AT54" s="881"/>
      <c r="AU54" s="881"/>
      <c r="AV54" s="881"/>
      <c r="AW54" s="881"/>
      <c r="AX54" s="881"/>
      <c r="AY54" s="881"/>
      <c r="AZ54" s="883"/>
      <c r="BA54" s="883"/>
      <c r="BB54" s="883"/>
      <c r="BC54" s="883"/>
      <c r="BD54" s="883"/>
      <c r="BE54" s="876"/>
      <c r="BF54" s="876"/>
      <c r="BG54" s="876"/>
      <c r="BH54" s="876"/>
      <c r="BI54" s="877"/>
      <c r="BJ54" s="231"/>
      <c r="BK54" s="231"/>
      <c r="BL54" s="231"/>
      <c r="BM54" s="231"/>
      <c r="BN54" s="231"/>
      <c r="BO54" s="240"/>
      <c r="BP54" s="240"/>
      <c r="BQ54" s="237">
        <v>48</v>
      </c>
      <c r="BR54" s="238"/>
      <c r="BS54" s="836"/>
      <c r="BT54" s="837"/>
      <c r="BU54" s="837"/>
      <c r="BV54" s="837"/>
      <c r="BW54" s="837"/>
      <c r="BX54" s="837"/>
      <c r="BY54" s="837"/>
      <c r="BZ54" s="837"/>
      <c r="CA54" s="837"/>
      <c r="CB54" s="837"/>
      <c r="CC54" s="837"/>
      <c r="CD54" s="837"/>
      <c r="CE54" s="837"/>
      <c r="CF54" s="837"/>
      <c r="CG54" s="841"/>
      <c r="CH54" s="834"/>
      <c r="CI54" s="791"/>
      <c r="CJ54" s="791"/>
      <c r="CK54" s="791"/>
      <c r="CL54" s="835"/>
      <c r="CM54" s="834"/>
      <c r="CN54" s="791"/>
      <c r="CO54" s="791"/>
      <c r="CP54" s="791"/>
      <c r="CQ54" s="835"/>
      <c r="CR54" s="834"/>
      <c r="CS54" s="791"/>
      <c r="CT54" s="791"/>
      <c r="CU54" s="791"/>
      <c r="CV54" s="835"/>
      <c r="CW54" s="834"/>
      <c r="CX54" s="791"/>
      <c r="CY54" s="791"/>
      <c r="CZ54" s="791"/>
      <c r="DA54" s="835"/>
      <c r="DB54" s="834"/>
      <c r="DC54" s="791"/>
      <c r="DD54" s="791"/>
      <c r="DE54" s="791"/>
      <c r="DF54" s="835"/>
      <c r="DG54" s="834"/>
      <c r="DH54" s="791"/>
      <c r="DI54" s="791"/>
      <c r="DJ54" s="791"/>
      <c r="DK54" s="835"/>
      <c r="DL54" s="834"/>
      <c r="DM54" s="791"/>
      <c r="DN54" s="791"/>
      <c r="DO54" s="791"/>
      <c r="DP54" s="835"/>
      <c r="DQ54" s="834"/>
      <c r="DR54" s="791"/>
      <c r="DS54" s="791"/>
      <c r="DT54" s="791"/>
      <c r="DU54" s="835"/>
      <c r="DV54" s="836"/>
      <c r="DW54" s="837"/>
      <c r="DX54" s="837"/>
      <c r="DY54" s="837"/>
      <c r="DZ54" s="838"/>
      <c r="EA54" s="229"/>
    </row>
    <row r="55" spans="1:131" ht="26.25" customHeight="1">
      <c r="A55" s="237">
        <v>28</v>
      </c>
      <c r="B55" s="781"/>
      <c r="C55" s="782"/>
      <c r="D55" s="782"/>
      <c r="E55" s="782"/>
      <c r="F55" s="782"/>
      <c r="G55" s="782"/>
      <c r="H55" s="782"/>
      <c r="I55" s="782"/>
      <c r="J55" s="782"/>
      <c r="K55" s="782"/>
      <c r="L55" s="782"/>
      <c r="M55" s="782"/>
      <c r="N55" s="782"/>
      <c r="O55" s="782"/>
      <c r="P55" s="783"/>
      <c r="Q55" s="880"/>
      <c r="R55" s="881"/>
      <c r="S55" s="881"/>
      <c r="T55" s="881"/>
      <c r="U55" s="881"/>
      <c r="V55" s="881"/>
      <c r="W55" s="881"/>
      <c r="X55" s="881"/>
      <c r="Y55" s="881"/>
      <c r="Z55" s="881"/>
      <c r="AA55" s="881"/>
      <c r="AB55" s="881"/>
      <c r="AC55" s="881"/>
      <c r="AD55" s="881"/>
      <c r="AE55" s="882"/>
      <c r="AF55" s="799"/>
      <c r="AG55" s="795"/>
      <c r="AH55" s="795"/>
      <c r="AI55" s="795"/>
      <c r="AJ55" s="798"/>
      <c r="AK55" s="884"/>
      <c r="AL55" s="881"/>
      <c r="AM55" s="881"/>
      <c r="AN55" s="881"/>
      <c r="AO55" s="881"/>
      <c r="AP55" s="881"/>
      <c r="AQ55" s="881"/>
      <c r="AR55" s="881"/>
      <c r="AS55" s="881"/>
      <c r="AT55" s="881"/>
      <c r="AU55" s="881"/>
      <c r="AV55" s="881"/>
      <c r="AW55" s="881"/>
      <c r="AX55" s="881"/>
      <c r="AY55" s="881"/>
      <c r="AZ55" s="883"/>
      <c r="BA55" s="883"/>
      <c r="BB55" s="883"/>
      <c r="BC55" s="883"/>
      <c r="BD55" s="883"/>
      <c r="BE55" s="876"/>
      <c r="BF55" s="876"/>
      <c r="BG55" s="876"/>
      <c r="BH55" s="876"/>
      <c r="BI55" s="877"/>
      <c r="BJ55" s="231"/>
      <c r="BK55" s="231"/>
      <c r="BL55" s="231"/>
      <c r="BM55" s="231"/>
      <c r="BN55" s="231"/>
      <c r="BO55" s="240"/>
      <c r="BP55" s="240"/>
      <c r="BQ55" s="237">
        <v>49</v>
      </c>
      <c r="BR55" s="238"/>
      <c r="BS55" s="836"/>
      <c r="BT55" s="837"/>
      <c r="BU55" s="837"/>
      <c r="BV55" s="837"/>
      <c r="BW55" s="837"/>
      <c r="BX55" s="837"/>
      <c r="BY55" s="837"/>
      <c r="BZ55" s="837"/>
      <c r="CA55" s="837"/>
      <c r="CB55" s="837"/>
      <c r="CC55" s="837"/>
      <c r="CD55" s="837"/>
      <c r="CE55" s="837"/>
      <c r="CF55" s="837"/>
      <c r="CG55" s="841"/>
      <c r="CH55" s="834"/>
      <c r="CI55" s="791"/>
      <c r="CJ55" s="791"/>
      <c r="CK55" s="791"/>
      <c r="CL55" s="835"/>
      <c r="CM55" s="834"/>
      <c r="CN55" s="791"/>
      <c r="CO55" s="791"/>
      <c r="CP55" s="791"/>
      <c r="CQ55" s="835"/>
      <c r="CR55" s="834"/>
      <c r="CS55" s="791"/>
      <c r="CT55" s="791"/>
      <c r="CU55" s="791"/>
      <c r="CV55" s="835"/>
      <c r="CW55" s="834"/>
      <c r="CX55" s="791"/>
      <c r="CY55" s="791"/>
      <c r="CZ55" s="791"/>
      <c r="DA55" s="835"/>
      <c r="DB55" s="834"/>
      <c r="DC55" s="791"/>
      <c r="DD55" s="791"/>
      <c r="DE55" s="791"/>
      <c r="DF55" s="835"/>
      <c r="DG55" s="834"/>
      <c r="DH55" s="791"/>
      <c r="DI55" s="791"/>
      <c r="DJ55" s="791"/>
      <c r="DK55" s="835"/>
      <c r="DL55" s="834"/>
      <c r="DM55" s="791"/>
      <c r="DN55" s="791"/>
      <c r="DO55" s="791"/>
      <c r="DP55" s="835"/>
      <c r="DQ55" s="834"/>
      <c r="DR55" s="791"/>
      <c r="DS55" s="791"/>
      <c r="DT55" s="791"/>
      <c r="DU55" s="835"/>
      <c r="DV55" s="836"/>
      <c r="DW55" s="837"/>
      <c r="DX55" s="837"/>
      <c r="DY55" s="837"/>
      <c r="DZ55" s="838"/>
      <c r="EA55" s="229"/>
    </row>
    <row r="56" spans="1:131" ht="26.25" customHeight="1">
      <c r="A56" s="237">
        <v>29</v>
      </c>
      <c r="B56" s="781"/>
      <c r="C56" s="782"/>
      <c r="D56" s="782"/>
      <c r="E56" s="782"/>
      <c r="F56" s="782"/>
      <c r="G56" s="782"/>
      <c r="H56" s="782"/>
      <c r="I56" s="782"/>
      <c r="J56" s="782"/>
      <c r="K56" s="782"/>
      <c r="L56" s="782"/>
      <c r="M56" s="782"/>
      <c r="N56" s="782"/>
      <c r="O56" s="782"/>
      <c r="P56" s="783"/>
      <c r="Q56" s="880"/>
      <c r="R56" s="881"/>
      <c r="S56" s="881"/>
      <c r="T56" s="881"/>
      <c r="U56" s="881"/>
      <c r="V56" s="881"/>
      <c r="W56" s="881"/>
      <c r="X56" s="881"/>
      <c r="Y56" s="881"/>
      <c r="Z56" s="881"/>
      <c r="AA56" s="881"/>
      <c r="AB56" s="881"/>
      <c r="AC56" s="881"/>
      <c r="AD56" s="881"/>
      <c r="AE56" s="882"/>
      <c r="AF56" s="799"/>
      <c r="AG56" s="795"/>
      <c r="AH56" s="795"/>
      <c r="AI56" s="795"/>
      <c r="AJ56" s="798"/>
      <c r="AK56" s="884"/>
      <c r="AL56" s="881"/>
      <c r="AM56" s="881"/>
      <c r="AN56" s="881"/>
      <c r="AO56" s="881"/>
      <c r="AP56" s="881"/>
      <c r="AQ56" s="881"/>
      <c r="AR56" s="881"/>
      <c r="AS56" s="881"/>
      <c r="AT56" s="881"/>
      <c r="AU56" s="881"/>
      <c r="AV56" s="881"/>
      <c r="AW56" s="881"/>
      <c r="AX56" s="881"/>
      <c r="AY56" s="881"/>
      <c r="AZ56" s="883"/>
      <c r="BA56" s="883"/>
      <c r="BB56" s="883"/>
      <c r="BC56" s="883"/>
      <c r="BD56" s="883"/>
      <c r="BE56" s="876"/>
      <c r="BF56" s="876"/>
      <c r="BG56" s="876"/>
      <c r="BH56" s="876"/>
      <c r="BI56" s="877"/>
      <c r="BJ56" s="231"/>
      <c r="BK56" s="231"/>
      <c r="BL56" s="231"/>
      <c r="BM56" s="231"/>
      <c r="BN56" s="231"/>
      <c r="BO56" s="240"/>
      <c r="BP56" s="240"/>
      <c r="BQ56" s="237">
        <v>50</v>
      </c>
      <c r="BR56" s="238"/>
      <c r="BS56" s="836"/>
      <c r="BT56" s="837"/>
      <c r="BU56" s="837"/>
      <c r="BV56" s="837"/>
      <c r="BW56" s="837"/>
      <c r="BX56" s="837"/>
      <c r="BY56" s="837"/>
      <c r="BZ56" s="837"/>
      <c r="CA56" s="837"/>
      <c r="CB56" s="837"/>
      <c r="CC56" s="837"/>
      <c r="CD56" s="837"/>
      <c r="CE56" s="837"/>
      <c r="CF56" s="837"/>
      <c r="CG56" s="841"/>
      <c r="CH56" s="834"/>
      <c r="CI56" s="791"/>
      <c r="CJ56" s="791"/>
      <c r="CK56" s="791"/>
      <c r="CL56" s="835"/>
      <c r="CM56" s="834"/>
      <c r="CN56" s="791"/>
      <c r="CO56" s="791"/>
      <c r="CP56" s="791"/>
      <c r="CQ56" s="835"/>
      <c r="CR56" s="834"/>
      <c r="CS56" s="791"/>
      <c r="CT56" s="791"/>
      <c r="CU56" s="791"/>
      <c r="CV56" s="835"/>
      <c r="CW56" s="834"/>
      <c r="CX56" s="791"/>
      <c r="CY56" s="791"/>
      <c r="CZ56" s="791"/>
      <c r="DA56" s="835"/>
      <c r="DB56" s="834"/>
      <c r="DC56" s="791"/>
      <c r="DD56" s="791"/>
      <c r="DE56" s="791"/>
      <c r="DF56" s="835"/>
      <c r="DG56" s="834"/>
      <c r="DH56" s="791"/>
      <c r="DI56" s="791"/>
      <c r="DJ56" s="791"/>
      <c r="DK56" s="835"/>
      <c r="DL56" s="834"/>
      <c r="DM56" s="791"/>
      <c r="DN56" s="791"/>
      <c r="DO56" s="791"/>
      <c r="DP56" s="835"/>
      <c r="DQ56" s="834"/>
      <c r="DR56" s="791"/>
      <c r="DS56" s="791"/>
      <c r="DT56" s="791"/>
      <c r="DU56" s="835"/>
      <c r="DV56" s="836"/>
      <c r="DW56" s="837"/>
      <c r="DX56" s="837"/>
      <c r="DY56" s="837"/>
      <c r="DZ56" s="838"/>
      <c r="EA56" s="229"/>
    </row>
    <row r="57" spans="1:131" ht="26.25" customHeight="1">
      <c r="A57" s="237">
        <v>30</v>
      </c>
      <c r="B57" s="781"/>
      <c r="C57" s="782"/>
      <c r="D57" s="782"/>
      <c r="E57" s="782"/>
      <c r="F57" s="782"/>
      <c r="G57" s="782"/>
      <c r="H57" s="782"/>
      <c r="I57" s="782"/>
      <c r="J57" s="782"/>
      <c r="K57" s="782"/>
      <c r="L57" s="782"/>
      <c r="M57" s="782"/>
      <c r="N57" s="782"/>
      <c r="O57" s="782"/>
      <c r="P57" s="783"/>
      <c r="Q57" s="880"/>
      <c r="R57" s="881"/>
      <c r="S57" s="881"/>
      <c r="T57" s="881"/>
      <c r="U57" s="881"/>
      <c r="V57" s="881"/>
      <c r="W57" s="881"/>
      <c r="X57" s="881"/>
      <c r="Y57" s="881"/>
      <c r="Z57" s="881"/>
      <c r="AA57" s="881"/>
      <c r="AB57" s="881"/>
      <c r="AC57" s="881"/>
      <c r="AD57" s="881"/>
      <c r="AE57" s="882"/>
      <c r="AF57" s="799"/>
      <c r="AG57" s="795"/>
      <c r="AH57" s="795"/>
      <c r="AI57" s="795"/>
      <c r="AJ57" s="798"/>
      <c r="AK57" s="884"/>
      <c r="AL57" s="881"/>
      <c r="AM57" s="881"/>
      <c r="AN57" s="881"/>
      <c r="AO57" s="881"/>
      <c r="AP57" s="881"/>
      <c r="AQ57" s="881"/>
      <c r="AR57" s="881"/>
      <c r="AS57" s="881"/>
      <c r="AT57" s="881"/>
      <c r="AU57" s="881"/>
      <c r="AV57" s="881"/>
      <c r="AW57" s="881"/>
      <c r="AX57" s="881"/>
      <c r="AY57" s="881"/>
      <c r="AZ57" s="883"/>
      <c r="BA57" s="883"/>
      <c r="BB57" s="883"/>
      <c r="BC57" s="883"/>
      <c r="BD57" s="883"/>
      <c r="BE57" s="876"/>
      <c r="BF57" s="876"/>
      <c r="BG57" s="876"/>
      <c r="BH57" s="876"/>
      <c r="BI57" s="877"/>
      <c r="BJ57" s="231"/>
      <c r="BK57" s="231"/>
      <c r="BL57" s="231"/>
      <c r="BM57" s="231"/>
      <c r="BN57" s="231"/>
      <c r="BO57" s="240"/>
      <c r="BP57" s="240"/>
      <c r="BQ57" s="237">
        <v>51</v>
      </c>
      <c r="BR57" s="238"/>
      <c r="BS57" s="836"/>
      <c r="BT57" s="837"/>
      <c r="BU57" s="837"/>
      <c r="BV57" s="837"/>
      <c r="BW57" s="837"/>
      <c r="BX57" s="837"/>
      <c r="BY57" s="837"/>
      <c r="BZ57" s="837"/>
      <c r="CA57" s="837"/>
      <c r="CB57" s="837"/>
      <c r="CC57" s="837"/>
      <c r="CD57" s="837"/>
      <c r="CE57" s="837"/>
      <c r="CF57" s="837"/>
      <c r="CG57" s="841"/>
      <c r="CH57" s="834"/>
      <c r="CI57" s="791"/>
      <c r="CJ57" s="791"/>
      <c r="CK57" s="791"/>
      <c r="CL57" s="835"/>
      <c r="CM57" s="834"/>
      <c r="CN57" s="791"/>
      <c r="CO57" s="791"/>
      <c r="CP57" s="791"/>
      <c r="CQ57" s="835"/>
      <c r="CR57" s="834"/>
      <c r="CS57" s="791"/>
      <c r="CT57" s="791"/>
      <c r="CU57" s="791"/>
      <c r="CV57" s="835"/>
      <c r="CW57" s="834"/>
      <c r="CX57" s="791"/>
      <c r="CY57" s="791"/>
      <c r="CZ57" s="791"/>
      <c r="DA57" s="835"/>
      <c r="DB57" s="834"/>
      <c r="DC57" s="791"/>
      <c r="DD57" s="791"/>
      <c r="DE57" s="791"/>
      <c r="DF57" s="835"/>
      <c r="DG57" s="834"/>
      <c r="DH57" s="791"/>
      <c r="DI57" s="791"/>
      <c r="DJ57" s="791"/>
      <c r="DK57" s="835"/>
      <c r="DL57" s="834"/>
      <c r="DM57" s="791"/>
      <c r="DN57" s="791"/>
      <c r="DO57" s="791"/>
      <c r="DP57" s="835"/>
      <c r="DQ57" s="834"/>
      <c r="DR57" s="791"/>
      <c r="DS57" s="791"/>
      <c r="DT57" s="791"/>
      <c r="DU57" s="835"/>
      <c r="DV57" s="836"/>
      <c r="DW57" s="837"/>
      <c r="DX57" s="837"/>
      <c r="DY57" s="837"/>
      <c r="DZ57" s="838"/>
      <c r="EA57" s="229"/>
    </row>
    <row r="58" spans="1:131" ht="26.25" customHeight="1">
      <c r="A58" s="237">
        <v>31</v>
      </c>
      <c r="B58" s="781"/>
      <c r="C58" s="782"/>
      <c r="D58" s="782"/>
      <c r="E58" s="782"/>
      <c r="F58" s="782"/>
      <c r="G58" s="782"/>
      <c r="H58" s="782"/>
      <c r="I58" s="782"/>
      <c r="J58" s="782"/>
      <c r="K58" s="782"/>
      <c r="L58" s="782"/>
      <c r="M58" s="782"/>
      <c r="N58" s="782"/>
      <c r="O58" s="782"/>
      <c r="P58" s="783"/>
      <c r="Q58" s="880"/>
      <c r="R58" s="881"/>
      <c r="S58" s="881"/>
      <c r="T58" s="881"/>
      <c r="U58" s="881"/>
      <c r="V58" s="881"/>
      <c r="W58" s="881"/>
      <c r="X58" s="881"/>
      <c r="Y58" s="881"/>
      <c r="Z58" s="881"/>
      <c r="AA58" s="881"/>
      <c r="AB58" s="881"/>
      <c r="AC58" s="881"/>
      <c r="AD58" s="881"/>
      <c r="AE58" s="882"/>
      <c r="AF58" s="799"/>
      <c r="AG58" s="795"/>
      <c r="AH58" s="795"/>
      <c r="AI58" s="795"/>
      <c r="AJ58" s="798"/>
      <c r="AK58" s="884"/>
      <c r="AL58" s="881"/>
      <c r="AM58" s="881"/>
      <c r="AN58" s="881"/>
      <c r="AO58" s="881"/>
      <c r="AP58" s="881"/>
      <c r="AQ58" s="881"/>
      <c r="AR58" s="881"/>
      <c r="AS58" s="881"/>
      <c r="AT58" s="881"/>
      <c r="AU58" s="881"/>
      <c r="AV58" s="881"/>
      <c r="AW58" s="881"/>
      <c r="AX58" s="881"/>
      <c r="AY58" s="881"/>
      <c r="AZ58" s="883"/>
      <c r="BA58" s="883"/>
      <c r="BB58" s="883"/>
      <c r="BC58" s="883"/>
      <c r="BD58" s="883"/>
      <c r="BE58" s="876"/>
      <c r="BF58" s="876"/>
      <c r="BG58" s="876"/>
      <c r="BH58" s="876"/>
      <c r="BI58" s="877"/>
      <c r="BJ58" s="231"/>
      <c r="BK58" s="231"/>
      <c r="BL58" s="231"/>
      <c r="BM58" s="231"/>
      <c r="BN58" s="231"/>
      <c r="BO58" s="240"/>
      <c r="BP58" s="240"/>
      <c r="BQ58" s="237">
        <v>52</v>
      </c>
      <c r="BR58" s="238"/>
      <c r="BS58" s="836"/>
      <c r="BT58" s="837"/>
      <c r="BU58" s="837"/>
      <c r="BV58" s="837"/>
      <c r="BW58" s="837"/>
      <c r="BX58" s="837"/>
      <c r="BY58" s="837"/>
      <c r="BZ58" s="837"/>
      <c r="CA58" s="837"/>
      <c r="CB58" s="837"/>
      <c r="CC58" s="837"/>
      <c r="CD58" s="837"/>
      <c r="CE58" s="837"/>
      <c r="CF58" s="837"/>
      <c r="CG58" s="841"/>
      <c r="CH58" s="834"/>
      <c r="CI58" s="791"/>
      <c r="CJ58" s="791"/>
      <c r="CK58" s="791"/>
      <c r="CL58" s="835"/>
      <c r="CM58" s="834"/>
      <c r="CN58" s="791"/>
      <c r="CO58" s="791"/>
      <c r="CP58" s="791"/>
      <c r="CQ58" s="835"/>
      <c r="CR58" s="834"/>
      <c r="CS58" s="791"/>
      <c r="CT58" s="791"/>
      <c r="CU58" s="791"/>
      <c r="CV58" s="835"/>
      <c r="CW58" s="834"/>
      <c r="CX58" s="791"/>
      <c r="CY58" s="791"/>
      <c r="CZ58" s="791"/>
      <c r="DA58" s="835"/>
      <c r="DB58" s="834"/>
      <c r="DC58" s="791"/>
      <c r="DD58" s="791"/>
      <c r="DE58" s="791"/>
      <c r="DF58" s="835"/>
      <c r="DG58" s="834"/>
      <c r="DH58" s="791"/>
      <c r="DI58" s="791"/>
      <c r="DJ58" s="791"/>
      <c r="DK58" s="835"/>
      <c r="DL58" s="834"/>
      <c r="DM58" s="791"/>
      <c r="DN58" s="791"/>
      <c r="DO58" s="791"/>
      <c r="DP58" s="835"/>
      <c r="DQ58" s="834"/>
      <c r="DR58" s="791"/>
      <c r="DS58" s="791"/>
      <c r="DT58" s="791"/>
      <c r="DU58" s="835"/>
      <c r="DV58" s="836"/>
      <c r="DW58" s="837"/>
      <c r="DX58" s="837"/>
      <c r="DY58" s="837"/>
      <c r="DZ58" s="838"/>
      <c r="EA58" s="229"/>
    </row>
    <row r="59" spans="1:131" ht="26.25" customHeight="1">
      <c r="A59" s="237">
        <v>32</v>
      </c>
      <c r="B59" s="781"/>
      <c r="C59" s="782"/>
      <c r="D59" s="782"/>
      <c r="E59" s="782"/>
      <c r="F59" s="782"/>
      <c r="G59" s="782"/>
      <c r="H59" s="782"/>
      <c r="I59" s="782"/>
      <c r="J59" s="782"/>
      <c r="K59" s="782"/>
      <c r="L59" s="782"/>
      <c r="M59" s="782"/>
      <c r="N59" s="782"/>
      <c r="O59" s="782"/>
      <c r="P59" s="783"/>
      <c r="Q59" s="880"/>
      <c r="R59" s="881"/>
      <c r="S59" s="881"/>
      <c r="T59" s="881"/>
      <c r="U59" s="881"/>
      <c r="V59" s="881"/>
      <c r="W59" s="881"/>
      <c r="X59" s="881"/>
      <c r="Y59" s="881"/>
      <c r="Z59" s="881"/>
      <c r="AA59" s="881"/>
      <c r="AB59" s="881"/>
      <c r="AC59" s="881"/>
      <c r="AD59" s="881"/>
      <c r="AE59" s="882"/>
      <c r="AF59" s="799"/>
      <c r="AG59" s="795"/>
      <c r="AH59" s="795"/>
      <c r="AI59" s="795"/>
      <c r="AJ59" s="798"/>
      <c r="AK59" s="884"/>
      <c r="AL59" s="881"/>
      <c r="AM59" s="881"/>
      <c r="AN59" s="881"/>
      <c r="AO59" s="881"/>
      <c r="AP59" s="881"/>
      <c r="AQ59" s="881"/>
      <c r="AR59" s="881"/>
      <c r="AS59" s="881"/>
      <c r="AT59" s="881"/>
      <c r="AU59" s="881"/>
      <c r="AV59" s="881"/>
      <c r="AW59" s="881"/>
      <c r="AX59" s="881"/>
      <c r="AY59" s="881"/>
      <c r="AZ59" s="883"/>
      <c r="BA59" s="883"/>
      <c r="BB59" s="883"/>
      <c r="BC59" s="883"/>
      <c r="BD59" s="883"/>
      <c r="BE59" s="876"/>
      <c r="BF59" s="876"/>
      <c r="BG59" s="876"/>
      <c r="BH59" s="876"/>
      <c r="BI59" s="877"/>
      <c r="BJ59" s="231"/>
      <c r="BK59" s="231"/>
      <c r="BL59" s="231"/>
      <c r="BM59" s="231"/>
      <c r="BN59" s="231"/>
      <c r="BO59" s="240"/>
      <c r="BP59" s="240"/>
      <c r="BQ59" s="237">
        <v>53</v>
      </c>
      <c r="BR59" s="238"/>
      <c r="BS59" s="836"/>
      <c r="BT59" s="837"/>
      <c r="BU59" s="837"/>
      <c r="BV59" s="837"/>
      <c r="BW59" s="837"/>
      <c r="BX59" s="837"/>
      <c r="BY59" s="837"/>
      <c r="BZ59" s="837"/>
      <c r="CA59" s="837"/>
      <c r="CB59" s="837"/>
      <c r="CC59" s="837"/>
      <c r="CD59" s="837"/>
      <c r="CE59" s="837"/>
      <c r="CF59" s="837"/>
      <c r="CG59" s="841"/>
      <c r="CH59" s="834"/>
      <c r="CI59" s="791"/>
      <c r="CJ59" s="791"/>
      <c r="CK59" s="791"/>
      <c r="CL59" s="835"/>
      <c r="CM59" s="834"/>
      <c r="CN59" s="791"/>
      <c r="CO59" s="791"/>
      <c r="CP59" s="791"/>
      <c r="CQ59" s="835"/>
      <c r="CR59" s="834"/>
      <c r="CS59" s="791"/>
      <c r="CT59" s="791"/>
      <c r="CU59" s="791"/>
      <c r="CV59" s="835"/>
      <c r="CW59" s="834"/>
      <c r="CX59" s="791"/>
      <c r="CY59" s="791"/>
      <c r="CZ59" s="791"/>
      <c r="DA59" s="835"/>
      <c r="DB59" s="834"/>
      <c r="DC59" s="791"/>
      <c r="DD59" s="791"/>
      <c r="DE59" s="791"/>
      <c r="DF59" s="835"/>
      <c r="DG59" s="834"/>
      <c r="DH59" s="791"/>
      <c r="DI59" s="791"/>
      <c r="DJ59" s="791"/>
      <c r="DK59" s="835"/>
      <c r="DL59" s="834"/>
      <c r="DM59" s="791"/>
      <c r="DN59" s="791"/>
      <c r="DO59" s="791"/>
      <c r="DP59" s="835"/>
      <c r="DQ59" s="834"/>
      <c r="DR59" s="791"/>
      <c r="DS59" s="791"/>
      <c r="DT59" s="791"/>
      <c r="DU59" s="835"/>
      <c r="DV59" s="836"/>
      <c r="DW59" s="837"/>
      <c r="DX59" s="837"/>
      <c r="DY59" s="837"/>
      <c r="DZ59" s="838"/>
      <c r="EA59" s="229"/>
    </row>
    <row r="60" spans="1:131" ht="26.25" customHeight="1">
      <c r="A60" s="237">
        <v>33</v>
      </c>
      <c r="B60" s="781"/>
      <c r="C60" s="782"/>
      <c r="D60" s="782"/>
      <c r="E60" s="782"/>
      <c r="F60" s="782"/>
      <c r="G60" s="782"/>
      <c r="H60" s="782"/>
      <c r="I60" s="782"/>
      <c r="J60" s="782"/>
      <c r="K60" s="782"/>
      <c r="L60" s="782"/>
      <c r="M60" s="782"/>
      <c r="N60" s="782"/>
      <c r="O60" s="782"/>
      <c r="P60" s="783"/>
      <c r="Q60" s="880"/>
      <c r="R60" s="881"/>
      <c r="S60" s="881"/>
      <c r="T60" s="881"/>
      <c r="U60" s="881"/>
      <c r="V60" s="881"/>
      <c r="W60" s="881"/>
      <c r="X60" s="881"/>
      <c r="Y60" s="881"/>
      <c r="Z60" s="881"/>
      <c r="AA60" s="881"/>
      <c r="AB60" s="881"/>
      <c r="AC60" s="881"/>
      <c r="AD60" s="881"/>
      <c r="AE60" s="882"/>
      <c r="AF60" s="799"/>
      <c r="AG60" s="795"/>
      <c r="AH60" s="795"/>
      <c r="AI60" s="795"/>
      <c r="AJ60" s="798"/>
      <c r="AK60" s="884"/>
      <c r="AL60" s="881"/>
      <c r="AM60" s="881"/>
      <c r="AN60" s="881"/>
      <c r="AO60" s="881"/>
      <c r="AP60" s="881"/>
      <c r="AQ60" s="881"/>
      <c r="AR60" s="881"/>
      <c r="AS60" s="881"/>
      <c r="AT60" s="881"/>
      <c r="AU60" s="881"/>
      <c r="AV60" s="881"/>
      <c r="AW60" s="881"/>
      <c r="AX60" s="881"/>
      <c r="AY60" s="881"/>
      <c r="AZ60" s="883"/>
      <c r="BA60" s="883"/>
      <c r="BB60" s="883"/>
      <c r="BC60" s="883"/>
      <c r="BD60" s="883"/>
      <c r="BE60" s="876"/>
      <c r="BF60" s="876"/>
      <c r="BG60" s="876"/>
      <c r="BH60" s="876"/>
      <c r="BI60" s="877"/>
      <c r="BJ60" s="231"/>
      <c r="BK60" s="231"/>
      <c r="BL60" s="231"/>
      <c r="BM60" s="231"/>
      <c r="BN60" s="231"/>
      <c r="BO60" s="240"/>
      <c r="BP60" s="240"/>
      <c r="BQ60" s="237">
        <v>54</v>
      </c>
      <c r="BR60" s="238"/>
      <c r="BS60" s="836"/>
      <c r="BT60" s="837"/>
      <c r="BU60" s="837"/>
      <c r="BV60" s="837"/>
      <c r="BW60" s="837"/>
      <c r="BX60" s="837"/>
      <c r="BY60" s="837"/>
      <c r="BZ60" s="837"/>
      <c r="CA60" s="837"/>
      <c r="CB60" s="837"/>
      <c r="CC60" s="837"/>
      <c r="CD60" s="837"/>
      <c r="CE60" s="837"/>
      <c r="CF60" s="837"/>
      <c r="CG60" s="841"/>
      <c r="CH60" s="834"/>
      <c r="CI60" s="791"/>
      <c r="CJ60" s="791"/>
      <c r="CK60" s="791"/>
      <c r="CL60" s="835"/>
      <c r="CM60" s="834"/>
      <c r="CN60" s="791"/>
      <c r="CO60" s="791"/>
      <c r="CP60" s="791"/>
      <c r="CQ60" s="835"/>
      <c r="CR60" s="834"/>
      <c r="CS60" s="791"/>
      <c r="CT60" s="791"/>
      <c r="CU60" s="791"/>
      <c r="CV60" s="835"/>
      <c r="CW60" s="834"/>
      <c r="CX60" s="791"/>
      <c r="CY60" s="791"/>
      <c r="CZ60" s="791"/>
      <c r="DA60" s="835"/>
      <c r="DB60" s="834"/>
      <c r="DC60" s="791"/>
      <c r="DD60" s="791"/>
      <c r="DE60" s="791"/>
      <c r="DF60" s="835"/>
      <c r="DG60" s="834"/>
      <c r="DH60" s="791"/>
      <c r="DI60" s="791"/>
      <c r="DJ60" s="791"/>
      <c r="DK60" s="835"/>
      <c r="DL60" s="834"/>
      <c r="DM60" s="791"/>
      <c r="DN60" s="791"/>
      <c r="DO60" s="791"/>
      <c r="DP60" s="835"/>
      <c r="DQ60" s="834"/>
      <c r="DR60" s="791"/>
      <c r="DS60" s="791"/>
      <c r="DT60" s="791"/>
      <c r="DU60" s="835"/>
      <c r="DV60" s="836"/>
      <c r="DW60" s="837"/>
      <c r="DX60" s="837"/>
      <c r="DY60" s="837"/>
      <c r="DZ60" s="838"/>
      <c r="EA60" s="229"/>
    </row>
    <row r="61" spans="1:131" ht="26.25" customHeight="1" thickBot="1">
      <c r="A61" s="237">
        <v>34</v>
      </c>
      <c r="B61" s="781"/>
      <c r="C61" s="782"/>
      <c r="D61" s="782"/>
      <c r="E61" s="782"/>
      <c r="F61" s="782"/>
      <c r="G61" s="782"/>
      <c r="H61" s="782"/>
      <c r="I61" s="782"/>
      <c r="J61" s="782"/>
      <c r="K61" s="782"/>
      <c r="L61" s="782"/>
      <c r="M61" s="782"/>
      <c r="N61" s="782"/>
      <c r="O61" s="782"/>
      <c r="P61" s="783"/>
      <c r="Q61" s="880"/>
      <c r="R61" s="881"/>
      <c r="S61" s="881"/>
      <c r="T61" s="881"/>
      <c r="U61" s="881"/>
      <c r="V61" s="881"/>
      <c r="W61" s="881"/>
      <c r="X61" s="881"/>
      <c r="Y61" s="881"/>
      <c r="Z61" s="881"/>
      <c r="AA61" s="881"/>
      <c r="AB61" s="881"/>
      <c r="AC61" s="881"/>
      <c r="AD61" s="881"/>
      <c r="AE61" s="882"/>
      <c r="AF61" s="799"/>
      <c r="AG61" s="795"/>
      <c r="AH61" s="795"/>
      <c r="AI61" s="795"/>
      <c r="AJ61" s="798"/>
      <c r="AK61" s="884"/>
      <c r="AL61" s="881"/>
      <c r="AM61" s="881"/>
      <c r="AN61" s="881"/>
      <c r="AO61" s="881"/>
      <c r="AP61" s="881"/>
      <c r="AQ61" s="881"/>
      <c r="AR61" s="881"/>
      <c r="AS61" s="881"/>
      <c r="AT61" s="881"/>
      <c r="AU61" s="881"/>
      <c r="AV61" s="881"/>
      <c r="AW61" s="881"/>
      <c r="AX61" s="881"/>
      <c r="AY61" s="881"/>
      <c r="AZ61" s="883"/>
      <c r="BA61" s="883"/>
      <c r="BB61" s="883"/>
      <c r="BC61" s="883"/>
      <c r="BD61" s="883"/>
      <c r="BE61" s="876"/>
      <c r="BF61" s="876"/>
      <c r="BG61" s="876"/>
      <c r="BH61" s="876"/>
      <c r="BI61" s="877"/>
      <c r="BJ61" s="231"/>
      <c r="BK61" s="231"/>
      <c r="BL61" s="231"/>
      <c r="BM61" s="231"/>
      <c r="BN61" s="231"/>
      <c r="BO61" s="240"/>
      <c r="BP61" s="240"/>
      <c r="BQ61" s="237">
        <v>55</v>
      </c>
      <c r="BR61" s="238"/>
      <c r="BS61" s="836"/>
      <c r="BT61" s="837"/>
      <c r="BU61" s="837"/>
      <c r="BV61" s="837"/>
      <c r="BW61" s="837"/>
      <c r="BX61" s="837"/>
      <c r="BY61" s="837"/>
      <c r="BZ61" s="837"/>
      <c r="CA61" s="837"/>
      <c r="CB61" s="837"/>
      <c r="CC61" s="837"/>
      <c r="CD61" s="837"/>
      <c r="CE61" s="837"/>
      <c r="CF61" s="837"/>
      <c r="CG61" s="841"/>
      <c r="CH61" s="834"/>
      <c r="CI61" s="791"/>
      <c r="CJ61" s="791"/>
      <c r="CK61" s="791"/>
      <c r="CL61" s="835"/>
      <c r="CM61" s="834"/>
      <c r="CN61" s="791"/>
      <c r="CO61" s="791"/>
      <c r="CP61" s="791"/>
      <c r="CQ61" s="835"/>
      <c r="CR61" s="834"/>
      <c r="CS61" s="791"/>
      <c r="CT61" s="791"/>
      <c r="CU61" s="791"/>
      <c r="CV61" s="835"/>
      <c r="CW61" s="834"/>
      <c r="CX61" s="791"/>
      <c r="CY61" s="791"/>
      <c r="CZ61" s="791"/>
      <c r="DA61" s="835"/>
      <c r="DB61" s="834"/>
      <c r="DC61" s="791"/>
      <c r="DD61" s="791"/>
      <c r="DE61" s="791"/>
      <c r="DF61" s="835"/>
      <c r="DG61" s="834"/>
      <c r="DH61" s="791"/>
      <c r="DI61" s="791"/>
      <c r="DJ61" s="791"/>
      <c r="DK61" s="835"/>
      <c r="DL61" s="834"/>
      <c r="DM61" s="791"/>
      <c r="DN61" s="791"/>
      <c r="DO61" s="791"/>
      <c r="DP61" s="835"/>
      <c r="DQ61" s="834"/>
      <c r="DR61" s="791"/>
      <c r="DS61" s="791"/>
      <c r="DT61" s="791"/>
      <c r="DU61" s="835"/>
      <c r="DV61" s="836"/>
      <c r="DW61" s="837"/>
      <c r="DX61" s="837"/>
      <c r="DY61" s="837"/>
      <c r="DZ61" s="838"/>
      <c r="EA61" s="229"/>
    </row>
    <row r="62" spans="1:131" ht="26.25" customHeight="1">
      <c r="A62" s="237">
        <v>35</v>
      </c>
      <c r="B62" s="781"/>
      <c r="C62" s="782"/>
      <c r="D62" s="782"/>
      <c r="E62" s="782"/>
      <c r="F62" s="782"/>
      <c r="G62" s="782"/>
      <c r="H62" s="782"/>
      <c r="I62" s="782"/>
      <c r="J62" s="782"/>
      <c r="K62" s="782"/>
      <c r="L62" s="782"/>
      <c r="M62" s="782"/>
      <c r="N62" s="782"/>
      <c r="O62" s="782"/>
      <c r="P62" s="783"/>
      <c r="Q62" s="880"/>
      <c r="R62" s="881"/>
      <c r="S62" s="881"/>
      <c r="T62" s="881"/>
      <c r="U62" s="881"/>
      <c r="V62" s="881"/>
      <c r="W62" s="881"/>
      <c r="X62" s="881"/>
      <c r="Y62" s="881"/>
      <c r="Z62" s="881"/>
      <c r="AA62" s="881"/>
      <c r="AB62" s="881"/>
      <c r="AC62" s="881"/>
      <c r="AD62" s="881"/>
      <c r="AE62" s="882"/>
      <c r="AF62" s="799"/>
      <c r="AG62" s="795"/>
      <c r="AH62" s="795"/>
      <c r="AI62" s="795"/>
      <c r="AJ62" s="798"/>
      <c r="AK62" s="884"/>
      <c r="AL62" s="881"/>
      <c r="AM62" s="881"/>
      <c r="AN62" s="881"/>
      <c r="AO62" s="881"/>
      <c r="AP62" s="881"/>
      <c r="AQ62" s="881"/>
      <c r="AR62" s="881"/>
      <c r="AS62" s="881"/>
      <c r="AT62" s="881"/>
      <c r="AU62" s="881"/>
      <c r="AV62" s="881"/>
      <c r="AW62" s="881"/>
      <c r="AX62" s="881"/>
      <c r="AY62" s="881"/>
      <c r="AZ62" s="883"/>
      <c r="BA62" s="883"/>
      <c r="BB62" s="883"/>
      <c r="BC62" s="883"/>
      <c r="BD62" s="883"/>
      <c r="BE62" s="876"/>
      <c r="BF62" s="876"/>
      <c r="BG62" s="876"/>
      <c r="BH62" s="876"/>
      <c r="BI62" s="877"/>
      <c r="BJ62" s="892" t="s">
        <v>423</v>
      </c>
      <c r="BK62" s="820"/>
      <c r="BL62" s="820"/>
      <c r="BM62" s="820"/>
      <c r="BN62" s="821"/>
      <c r="BO62" s="240"/>
      <c r="BP62" s="240"/>
      <c r="BQ62" s="237">
        <v>56</v>
      </c>
      <c r="BR62" s="238"/>
      <c r="BS62" s="836"/>
      <c r="BT62" s="837"/>
      <c r="BU62" s="837"/>
      <c r="BV62" s="837"/>
      <c r="BW62" s="837"/>
      <c r="BX62" s="837"/>
      <c r="BY62" s="837"/>
      <c r="BZ62" s="837"/>
      <c r="CA62" s="837"/>
      <c r="CB62" s="837"/>
      <c r="CC62" s="837"/>
      <c r="CD62" s="837"/>
      <c r="CE62" s="837"/>
      <c r="CF62" s="837"/>
      <c r="CG62" s="841"/>
      <c r="CH62" s="834"/>
      <c r="CI62" s="791"/>
      <c r="CJ62" s="791"/>
      <c r="CK62" s="791"/>
      <c r="CL62" s="835"/>
      <c r="CM62" s="834"/>
      <c r="CN62" s="791"/>
      <c r="CO62" s="791"/>
      <c r="CP62" s="791"/>
      <c r="CQ62" s="835"/>
      <c r="CR62" s="834"/>
      <c r="CS62" s="791"/>
      <c r="CT62" s="791"/>
      <c r="CU62" s="791"/>
      <c r="CV62" s="835"/>
      <c r="CW62" s="834"/>
      <c r="CX62" s="791"/>
      <c r="CY62" s="791"/>
      <c r="CZ62" s="791"/>
      <c r="DA62" s="835"/>
      <c r="DB62" s="834"/>
      <c r="DC62" s="791"/>
      <c r="DD62" s="791"/>
      <c r="DE62" s="791"/>
      <c r="DF62" s="835"/>
      <c r="DG62" s="834"/>
      <c r="DH62" s="791"/>
      <c r="DI62" s="791"/>
      <c r="DJ62" s="791"/>
      <c r="DK62" s="835"/>
      <c r="DL62" s="834"/>
      <c r="DM62" s="791"/>
      <c r="DN62" s="791"/>
      <c r="DO62" s="791"/>
      <c r="DP62" s="835"/>
      <c r="DQ62" s="834"/>
      <c r="DR62" s="791"/>
      <c r="DS62" s="791"/>
      <c r="DT62" s="791"/>
      <c r="DU62" s="835"/>
      <c r="DV62" s="836"/>
      <c r="DW62" s="837"/>
      <c r="DX62" s="837"/>
      <c r="DY62" s="837"/>
      <c r="DZ62" s="838"/>
      <c r="EA62" s="229"/>
    </row>
    <row r="63" spans="1:131" ht="26.25" customHeight="1" thickBot="1">
      <c r="A63" s="239" t="s">
        <v>398</v>
      </c>
      <c r="B63" s="803" t="s">
        <v>424</v>
      </c>
      <c r="C63" s="804"/>
      <c r="D63" s="804"/>
      <c r="E63" s="804"/>
      <c r="F63" s="804"/>
      <c r="G63" s="804"/>
      <c r="H63" s="804"/>
      <c r="I63" s="804"/>
      <c r="J63" s="804"/>
      <c r="K63" s="804"/>
      <c r="L63" s="804"/>
      <c r="M63" s="804"/>
      <c r="N63" s="804"/>
      <c r="O63" s="804"/>
      <c r="P63" s="805"/>
      <c r="Q63" s="885"/>
      <c r="R63" s="886"/>
      <c r="S63" s="886"/>
      <c r="T63" s="886"/>
      <c r="U63" s="886"/>
      <c r="V63" s="886"/>
      <c r="W63" s="886"/>
      <c r="X63" s="886"/>
      <c r="Y63" s="886"/>
      <c r="Z63" s="886"/>
      <c r="AA63" s="886"/>
      <c r="AB63" s="886"/>
      <c r="AC63" s="886"/>
      <c r="AD63" s="886"/>
      <c r="AE63" s="887"/>
      <c r="AF63" s="888">
        <v>14595</v>
      </c>
      <c r="AG63" s="889"/>
      <c r="AH63" s="889"/>
      <c r="AI63" s="889"/>
      <c r="AJ63" s="890"/>
      <c r="AK63" s="891"/>
      <c r="AL63" s="886"/>
      <c r="AM63" s="886"/>
      <c r="AN63" s="886"/>
      <c r="AO63" s="886"/>
      <c r="AP63" s="893">
        <v>439865</v>
      </c>
      <c r="AQ63" s="893"/>
      <c r="AR63" s="893"/>
      <c r="AS63" s="893"/>
      <c r="AT63" s="893"/>
      <c r="AU63" s="893">
        <v>199462</v>
      </c>
      <c r="AV63" s="893"/>
      <c r="AW63" s="893"/>
      <c r="AX63" s="893"/>
      <c r="AY63" s="893"/>
      <c r="AZ63" s="894"/>
      <c r="BA63" s="894"/>
      <c r="BB63" s="894"/>
      <c r="BC63" s="894"/>
      <c r="BD63" s="894"/>
      <c r="BE63" s="895"/>
      <c r="BF63" s="895"/>
      <c r="BG63" s="895"/>
      <c r="BH63" s="895"/>
      <c r="BI63" s="896"/>
      <c r="BJ63" s="897" t="s">
        <v>425</v>
      </c>
      <c r="BK63" s="898"/>
      <c r="BL63" s="898"/>
      <c r="BM63" s="898"/>
      <c r="BN63" s="899"/>
      <c r="BO63" s="240"/>
      <c r="BP63" s="240"/>
      <c r="BQ63" s="237">
        <v>57</v>
      </c>
      <c r="BR63" s="238"/>
      <c r="BS63" s="836"/>
      <c r="BT63" s="837"/>
      <c r="BU63" s="837"/>
      <c r="BV63" s="837"/>
      <c r="BW63" s="837"/>
      <c r="BX63" s="837"/>
      <c r="BY63" s="837"/>
      <c r="BZ63" s="837"/>
      <c r="CA63" s="837"/>
      <c r="CB63" s="837"/>
      <c r="CC63" s="837"/>
      <c r="CD63" s="837"/>
      <c r="CE63" s="837"/>
      <c r="CF63" s="837"/>
      <c r="CG63" s="841"/>
      <c r="CH63" s="834"/>
      <c r="CI63" s="791"/>
      <c r="CJ63" s="791"/>
      <c r="CK63" s="791"/>
      <c r="CL63" s="835"/>
      <c r="CM63" s="834"/>
      <c r="CN63" s="791"/>
      <c r="CO63" s="791"/>
      <c r="CP63" s="791"/>
      <c r="CQ63" s="835"/>
      <c r="CR63" s="834"/>
      <c r="CS63" s="791"/>
      <c r="CT63" s="791"/>
      <c r="CU63" s="791"/>
      <c r="CV63" s="835"/>
      <c r="CW63" s="834"/>
      <c r="CX63" s="791"/>
      <c r="CY63" s="791"/>
      <c r="CZ63" s="791"/>
      <c r="DA63" s="835"/>
      <c r="DB63" s="834"/>
      <c r="DC63" s="791"/>
      <c r="DD63" s="791"/>
      <c r="DE63" s="791"/>
      <c r="DF63" s="835"/>
      <c r="DG63" s="834"/>
      <c r="DH63" s="791"/>
      <c r="DI63" s="791"/>
      <c r="DJ63" s="791"/>
      <c r="DK63" s="835"/>
      <c r="DL63" s="834"/>
      <c r="DM63" s="791"/>
      <c r="DN63" s="791"/>
      <c r="DO63" s="791"/>
      <c r="DP63" s="835"/>
      <c r="DQ63" s="834"/>
      <c r="DR63" s="791"/>
      <c r="DS63" s="791"/>
      <c r="DT63" s="791"/>
      <c r="DU63" s="835"/>
      <c r="DV63" s="836"/>
      <c r="DW63" s="837"/>
      <c r="DX63" s="837"/>
      <c r="DY63" s="837"/>
      <c r="DZ63" s="838"/>
      <c r="EA63" s="229"/>
    </row>
    <row r="64" spans="1:131" ht="26.25" customHeight="1">
      <c r="A64" s="240"/>
      <c r="B64" s="240"/>
      <c r="C64" s="240"/>
      <c r="D64" s="240"/>
      <c r="E64" s="240"/>
      <c r="F64" s="240"/>
      <c r="G64" s="240"/>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0"/>
      <c r="AY64" s="240"/>
      <c r="AZ64" s="240"/>
      <c r="BA64" s="240"/>
      <c r="BB64" s="240"/>
      <c r="BC64" s="240"/>
      <c r="BD64" s="240"/>
      <c r="BE64" s="240"/>
      <c r="BF64" s="240"/>
      <c r="BG64" s="240"/>
      <c r="BH64" s="240"/>
      <c r="BI64" s="240"/>
      <c r="BJ64" s="240"/>
      <c r="BK64" s="240"/>
      <c r="BL64" s="240"/>
      <c r="BM64" s="240"/>
      <c r="BN64" s="240"/>
      <c r="BO64" s="240"/>
      <c r="BP64" s="240"/>
      <c r="BQ64" s="237">
        <v>58</v>
      </c>
      <c r="BR64" s="238"/>
      <c r="BS64" s="836"/>
      <c r="BT64" s="837"/>
      <c r="BU64" s="837"/>
      <c r="BV64" s="837"/>
      <c r="BW64" s="837"/>
      <c r="BX64" s="837"/>
      <c r="BY64" s="837"/>
      <c r="BZ64" s="837"/>
      <c r="CA64" s="837"/>
      <c r="CB64" s="837"/>
      <c r="CC64" s="837"/>
      <c r="CD64" s="837"/>
      <c r="CE64" s="837"/>
      <c r="CF64" s="837"/>
      <c r="CG64" s="841"/>
      <c r="CH64" s="834"/>
      <c r="CI64" s="791"/>
      <c r="CJ64" s="791"/>
      <c r="CK64" s="791"/>
      <c r="CL64" s="835"/>
      <c r="CM64" s="834"/>
      <c r="CN64" s="791"/>
      <c r="CO64" s="791"/>
      <c r="CP64" s="791"/>
      <c r="CQ64" s="835"/>
      <c r="CR64" s="834"/>
      <c r="CS64" s="791"/>
      <c r="CT64" s="791"/>
      <c r="CU64" s="791"/>
      <c r="CV64" s="835"/>
      <c r="CW64" s="834"/>
      <c r="CX64" s="791"/>
      <c r="CY64" s="791"/>
      <c r="CZ64" s="791"/>
      <c r="DA64" s="835"/>
      <c r="DB64" s="834"/>
      <c r="DC64" s="791"/>
      <c r="DD64" s="791"/>
      <c r="DE64" s="791"/>
      <c r="DF64" s="835"/>
      <c r="DG64" s="834"/>
      <c r="DH64" s="791"/>
      <c r="DI64" s="791"/>
      <c r="DJ64" s="791"/>
      <c r="DK64" s="835"/>
      <c r="DL64" s="834"/>
      <c r="DM64" s="791"/>
      <c r="DN64" s="791"/>
      <c r="DO64" s="791"/>
      <c r="DP64" s="835"/>
      <c r="DQ64" s="834"/>
      <c r="DR64" s="791"/>
      <c r="DS64" s="791"/>
      <c r="DT64" s="791"/>
      <c r="DU64" s="835"/>
      <c r="DV64" s="836"/>
      <c r="DW64" s="837"/>
      <c r="DX64" s="837"/>
      <c r="DY64" s="837"/>
      <c r="DZ64" s="838"/>
      <c r="EA64" s="229"/>
    </row>
    <row r="65" spans="1:131" ht="26.25" customHeight="1" thickBot="1">
      <c r="A65" s="231" t="s">
        <v>426</v>
      </c>
      <c r="B65" s="231"/>
      <c r="C65" s="231"/>
      <c r="D65" s="231"/>
      <c r="E65" s="231"/>
      <c r="F65" s="231"/>
      <c r="G65" s="231"/>
      <c r="H65" s="231"/>
      <c r="I65" s="231"/>
      <c r="J65" s="231"/>
      <c r="K65" s="231"/>
      <c r="L65" s="231"/>
      <c r="M65" s="231"/>
      <c r="N65" s="231"/>
      <c r="O65" s="231"/>
      <c r="P65" s="231"/>
      <c r="Q65" s="231"/>
      <c r="R65" s="231"/>
      <c r="S65" s="231"/>
      <c r="T65" s="231"/>
      <c r="U65" s="231"/>
      <c r="V65" s="231"/>
      <c r="W65" s="231"/>
      <c r="X65" s="231"/>
      <c r="Y65" s="231"/>
      <c r="Z65" s="231"/>
      <c r="AA65" s="231"/>
      <c r="AB65" s="231"/>
      <c r="AC65" s="231"/>
      <c r="AD65" s="231"/>
      <c r="AE65" s="231"/>
      <c r="AF65" s="231"/>
      <c r="AG65" s="231"/>
      <c r="AH65" s="231"/>
      <c r="AI65" s="231"/>
      <c r="AJ65" s="231"/>
      <c r="AK65" s="231"/>
      <c r="AL65" s="231"/>
      <c r="AM65" s="231"/>
      <c r="AN65" s="231"/>
      <c r="AO65" s="231"/>
      <c r="AP65" s="231"/>
      <c r="AQ65" s="231"/>
      <c r="AR65" s="231"/>
      <c r="AS65" s="231"/>
      <c r="AT65" s="231"/>
      <c r="AU65" s="231"/>
      <c r="AV65" s="231"/>
      <c r="AW65" s="231"/>
      <c r="AX65" s="231"/>
      <c r="AY65" s="231"/>
      <c r="AZ65" s="231"/>
      <c r="BA65" s="231"/>
      <c r="BB65" s="231"/>
      <c r="BC65" s="231"/>
      <c r="BD65" s="231"/>
      <c r="BE65" s="240"/>
      <c r="BF65" s="240"/>
      <c r="BG65" s="240"/>
      <c r="BH65" s="240"/>
      <c r="BI65" s="240"/>
      <c r="BJ65" s="240"/>
      <c r="BK65" s="240"/>
      <c r="BL65" s="240"/>
      <c r="BM65" s="240"/>
      <c r="BN65" s="240"/>
      <c r="BO65" s="240"/>
      <c r="BP65" s="240"/>
      <c r="BQ65" s="237">
        <v>59</v>
      </c>
      <c r="BR65" s="238"/>
      <c r="BS65" s="836"/>
      <c r="BT65" s="837"/>
      <c r="BU65" s="837"/>
      <c r="BV65" s="837"/>
      <c r="BW65" s="837"/>
      <c r="BX65" s="837"/>
      <c r="BY65" s="837"/>
      <c r="BZ65" s="837"/>
      <c r="CA65" s="837"/>
      <c r="CB65" s="837"/>
      <c r="CC65" s="837"/>
      <c r="CD65" s="837"/>
      <c r="CE65" s="837"/>
      <c r="CF65" s="837"/>
      <c r="CG65" s="841"/>
      <c r="CH65" s="834"/>
      <c r="CI65" s="791"/>
      <c r="CJ65" s="791"/>
      <c r="CK65" s="791"/>
      <c r="CL65" s="835"/>
      <c r="CM65" s="834"/>
      <c r="CN65" s="791"/>
      <c r="CO65" s="791"/>
      <c r="CP65" s="791"/>
      <c r="CQ65" s="835"/>
      <c r="CR65" s="834"/>
      <c r="CS65" s="791"/>
      <c r="CT65" s="791"/>
      <c r="CU65" s="791"/>
      <c r="CV65" s="835"/>
      <c r="CW65" s="834"/>
      <c r="CX65" s="791"/>
      <c r="CY65" s="791"/>
      <c r="CZ65" s="791"/>
      <c r="DA65" s="835"/>
      <c r="DB65" s="834"/>
      <c r="DC65" s="791"/>
      <c r="DD65" s="791"/>
      <c r="DE65" s="791"/>
      <c r="DF65" s="835"/>
      <c r="DG65" s="834"/>
      <c r="DH65" s="791"/>
      <c r="DI65" s="791"/>
      <c r="DJ65" s="791"/>
      <c r="DK65" s="835"/>
      <c r="DL65" s="834"/>
      <c r="DM65" s="791"/>
      <c r="DN65" s="791"/>
      <c r="DO65" s="791"/>
      <c r="DP65" s="835"/>
      <c r="DQ65" s="834"/>
      <c r="DR65" s="791"/>
      <c r="DS65" s="791"/>
      <c r="DT65" s="791"/>
      <c r="DU65" s="835"/>
      <c r="DV65" s="836"/>
      <c r="DW65" s="837"/>
      <c r="DX65" s="837"/>
      <c r="DY65" s="837"/>
      <c r="DZ65" s="838"/>
      <c r="EA65" s="229"/>
    </row>
    <row r="66" spans="1:131" ht="26.25" customHeight="1">
      <c r="A66" s="728" t="s">
        <v>427</v>
      </c>
      <c r="B66" s="729"/>
      <c r="C66" s="729"/>
      <c r="D66" s="729"/>
      <c r="E66" s="729"/>
      <c r="F66" s="729"/>
      <c r="G66" s="729"/>
      <c r="H66" s="729"/>
      <c r="I66" s="729"/>
      <c r="J66" s="729"/>
      <c r="K66" s="729"/>
      <c r="L66" s="729"/>
      <c r="M66" s="729"/>
      <c r="N66" s="729"/>
      <c r="O66" s="729"/>
      <c r="P66" s="730"/>
      <c r="Q66" s="734" t="s">
        <v>428</v>
      </c>
      <c r="R66" s="735"/>
      <c r="S66" s="735"/>
      <c r="T66" s="735"/>
      <c r="U66" s="736"/>
      <c r="V66" s="734" t="s">
        <v>429</v>
      </c>
      <c r="W66" s="735"/>
      <c r="X66" s="735"/>
      <c r="Y66" s="735"/>
      <c r="Z66" s="736"/>
      <c r="AA66" s="734" t="s">
        <v>430</v>
      </c>
      <c r="AB66" s="735"/>
      <c r="AC66" s="735"/>
      <c r="AD66" s="735"/>
      <c r="AE66" s="736"/>
      <c r="AF66" s="900" t="s">
        <v>431</v>
      </c>
      <c r="AG66" s="829"/>
      <c r="AH66" s="829"/>
      <c r="AI66" s="829"/>
      <c r="AJ66" s="901"/>
      <c r="AK66" s="734" t="s">
        <v>432</v>
      </c>
      <c r="AL66" s="729"/>
      <c r="AM66" s="729"/>
      <c r="AN66" s="729"/>
      <c r="AO66" s="730"/>
      <c r="AP66" s="734" t="s">
        <v>433</v>
      </c>
      <c r="AQ66" s="735"/>
      <c r="AR66" s="735"/>
      <c r="AS66" s="735"/>
      <c r="AT66" s="736"/>
      <c r="AU66" s="734" t="s">
        <v>434</v>
      </c>
      <c r="AV66" s="735"/>
      <c r="AW66" s="735"/>
      <c r="AX66" s="735"/>
      <c r="AY66" s="736"/>
      <c r="AZ66" s="734" t="s">
        <v>376</v>
      </c>
      <c r="BA66" s="735"/>
      <c r="BB66" s="735"/>
      <c r="BC66" s="735"/>
      <c r="BD66" s="741"/>
      <c r="BE66" s="240"/>
      <c r="BF66" s="240"/>
      <c r="BG66" s="240"/>
      <c r="BH66" s="240"/>
      <c r="BI66" s="240"/>
      <c r="BJ66" s="240"/>
      <c r="BK66" s="240"/>
      <c r="BL66" s="240"/>
      <c r="BM66" s="240"/>
      <c r="BN66" s="240"/>
      <c r="BO66" s="240"/>
      <c r="BP66" s="240"/>
      <c r="BQ66" s="237">
        <v>60</v>
      </c>
      <c r="BR66" s="242"/>
      <c r="BS66" s="905"/>
      <c r="BT66" s="906"/>
      <c r="BU66" s="906"/>
      <c r="BV66" s="906"/>
      <c r="BW66" s="906"/>
      <c r="BX66" s="906"/>
      <c r="BY66" s="906"/>
      <c r="BZ66" s="906"/>
      <c r="CA66" s="906"/>
      <c r="CB66" s="906"/>
      <c r="CC66" s="906"/>
      <c r="CD66" s="906"/>
      <c r="CE66" s="906"/>
      <c r="CF66" s="906"/>
      <c r="CG66" s="911"/>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29"/>
    </row>
    <row r="67" spans="1:131" ht="26.25" customHeight="1" thickBot="1">
      <c r="A67" s="731"/>
      <c r="B67" s="732"/>
      <c r="C67" s="732"/>
      <c r="D67" s="732"/>
      <c r="E67" s="732"/>
      <c r="F67" s="732"/>
      <c r="G67" s="732"/>
      <c r="H67" s="732"/>
      <c r="I67" s="732"/>
      <c r="J67" s="732"/>
      <c r="K67" s="732"/>
      <c r="L67" s="732"/>
      <c r="M67" s="732"/>
      <c r="N67" s="732"/>
      <c r="O67" s="732"/>
      <c r="P67" s="733"/>
      <c r="Q67" s="737"/>
      <c r="R67" s="738"/>
      <c r="S67" s="738"/>
      <c r="T67" s="738"/>
      <c r="U67" s="739"/>
      <c r="V67" s="737"/>
      <c r="W67" s="738"/>
      <c r="X67" s="738"/>
      <c r="Y67" s="738"/>
      <c r="Z67" s="739"/>
      <c r="AA67" s="737"/>
      <c r="AB67" s="738"/>
      <c r="AC67" s="738"/>
      <c r="AD67" s="738"/>
      <c r="AE67" s="739"/>
      <c r="AF67" s="902"/>
      <c r="AG67" s="832"/>
      <c r="AH67" s="832"/>
      <c r="AI67" s="832"/>
      <c r="AJ67" s="903"/>
      <c r="AK67" s="904"/>
      <c r="AL67" s="732"/>
      <c r="AM67" s="732"/>
      <c r="AN67" s="732"/>
      <c r="AO67" s="733"/>
      <c r="AP67" s="737"/>
      <c r="AQ67" s="738"/>
      <c r="AR67" s="738"/>
      <c r="AS67" s="738"/>
      <c r="AT67" s="739"/>
      <c r="AU67" s="737"/>
      <c r="AV67" s="738"/>
      <c r="AW67" s="738"/>
      <c r="AX67" s="738"/>
      <c r="AY67" s="739"/>
      <c r="AZ67" s="737"/>
      <c r="BA67" s="738"/>
      <c r="BB67" s="738"/>
      <c r="BC67" s="738"/>
      <c r="BD67" s="743"/>
      <c r="BE67" s="240"/>
      <c r="BF67" s="240"/>
      <c r="BG67" s="240"/>
      <c r="BH67" s="240"/>
      <c r="BI67" s="240"/>
      <c r="BJ67" s="240"/>
      <c r="BK67" s="240"/>
      <c r="BL67" s="240"/>
      <c r="BM67" s="240"/>
      <c r="BN67" s="240"/>
      <c r="BO67" s="240"/>
      <c r="BP67" s="240"/>
      <c r="BQ67" s="237">
        <v>61</v>
      </c>
      <c r="BR67" s="242"/>
      <c r="BS67" s="905"/>
      <c r="BT67" s="906"/>
      <c r="BU67" s="906"/>
      <c r="BV67" s="906"/>
      <c r="BW67" s="906"/>
      <c r="BX67" s="906"/>
      <c r="BY67" s="906"/>
      <c r="BZ67" s="906"/>
      <c r="CA67" s="906"/>
      <c r="CB67" s="906"/>
      <c r="CC67" s="906"/>
      <c r="CD67" s="906"/>
      <c r="CE67" s="906"/>
      <c r="CF67" s="906"/>
      <c r="CG67" s="911"/>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29"/>
    </row>
    <row r="68" spans="1:131" ht="26.25" customHeight="1" thickTop="1">
      <c r="A68" s="235">
        <v>1</v>
      </c>
      <c r="B68" s="915" t="s">
        <v>621</v>
      </c>
      <c r="C68" s="916"/>
      <c r="D68" s="916"/>
      <c r="E68" s="916"/>
      <c r="F68" s="916"/>
      <c r="G68" s="916"/>
      <c r="H68" s="916"/>
      <c r="I68" s="916"/>
      <c r="J68" s="916"/>
      <c r="K68" s="916"/>
      <c r="L68" s="916"/>
      <c r="M68" s="916"/>
      <c r="N68" s="916"/>
      <c r="O68" s="916"/>
      <c r="P68" s="917"/>
      <c r="Q68" s="918">
        <v>547</v>
      </c>
      <c r="R68" s="912"/>
      <c r="S68" s="912"/>
      <c r="T68" s="912"/>
      <c r="U68" s="912"/>
      <c r="V68" s="912">
        <v>518</v>
      </c>
      <c r="W68" s="912"/>
      <c r="X68" s="912"/>
      <c r="Y68" s="912"/>
      <c r="Z68" s="912"/>
      <c r="AA68" s="912">
        <v>29</v>
      </c>
      <c r="AB68" s="912"/>
      <c r="AC68" s="912"/>
      <c r="AD68" s="912"/>
      <c r="AE68" s="912"/>
      <c r="AF68" s="912">
        <v>29</v>
      </c>
      <c r="AG68" s="912"/>
      <c r="AH68" s="912"/>
      <c r="AI68" s="912"/>
      <c r="AJ68" s="912"/>
      <c r="AK68" s="912" t="s">
        <v>533</v>
      </c>
      <c r="AL68" s="912"/>
      <c r="AM68" s="912"/>
      <c r="AN68" s="912"/>
      <c r="AO68" s="912"/>
      <c r="AP68" s="912" t="s">
        <v>533</v>
      </c>
      <c r="AQ68" s="912"/>
      <c r="AR68" s="912"/>
      <c r="AS68" s="912"/>
      <c r="AT68" s="912"/>
      <c r="AU68" s="912" t="s">
        <v>533</v>
      </c>
      <c r="AV68" s="912"/>
      <c r="AW68" s="912"/>
      <c r="AX68" s="912"/>
      <c r="AY68" s="912"/>
      <c r="AZ68" s="913"/>
      <c r="BA68" s="913"/>
      <c r="BB68" s="913"/>
      <c r="BC68" s="913"/>
      <c r="BD68" s="914"/>
      <c r="BE68" s="240"/>
      <c r="BF68" s="240"/>
      <c r="BG68" s="240"/>
      <c r="BH68" s="240"/>
      <c r="BI68" s="240"/>
      <c r="BJ68" s="240"/>
      <c r="BK68" s="240"/>
      <c r="BL68" s="240"/>
      <c r="BM68" s="240"/>
      <c r="BN68" s="240"/>
      <c r="BO68" s="240"/>
      <c r="BP68" s="240"/>
      <c r="BQ68" s="237">
        <v>62</v>
      </c>
      <c r="BR68" s="242"/>
      <c r="BS68" s="905"/>
      <c r="BT68" s="906"/>
      <c r="BU68" s="906"/>
      <c r="BV68" s="906"/>
      <c r="BW68" s="906"/>
      <c r="BX68" s="906"/>
      <c r="BY68" s="906"/>
      <c r="BZ68" s="906"/>
      <c r="CA68" s="906"/>
      <c r="CB68" s="906"/>
      <c r="CC68" s="906"/>
      <c r="CD68" s="906"/>
      <c r="CE68" s="906"/>
      <c r="CF68" s="906"/>
      <c r="CG68" s="911"/>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29"/>
    </row>
    <row r="69" spans="1:131" ht="26.25" customHeight="1">
      <c r="A69" s="237">
        <v>2</v>
      </c>
      <c r="B69" s="919" t="s">
        <v>622</v>
      </c>
      <c r="C69" s="856"/>
      <c r="D69" s="856"/>
      <c r="E69" s="856"/>
      <c r="F69" s="856"/>
      <c r="G69" s="856"/>
      <c r="H69" s="856"/>
      <c r="I69" s="856"/>
      <c r="J69" s="856"/>
      <c r="K69" s="856"/>
      <c r="L69" s="856"/>
      <c r="M69" s="856"/>
      <c r="N69" s="856"/>
      <c r="O69" s="856"/>
      <c r="P69" s="920"/>
      <c r="Q69" s="921">
        <v>1184</v>
      </c>
      <c r="R69" s="850"/>
      <c r="S69" s="850"/>
      <c r="T69" s="850"/>
      <c r="U69" s="850"/>
      <c r="V69" s="850">
        <v>1145</v>
      </c>
      <c r="W69" s="850"/>
      <c r="X69" s="850"/>
      <c r="Y69" s="850"/>
      <c r="Z69" s="850"/>
      <c r="AA69" s="850">
        <v>39</v>
      </c>
      <c r="AB69" s="850"/>
      <c r="AC69" s="850"/>
      <c r="AD69" s="850"/>
      <c r="AE69" s="850"/>
      <c r="AF69" s="850">
        <v>39</v>
      </c>
      <c r="AG69" s="850"/>
      <c r="AH69" s="850"/>
      <c r="AI69" s="850"/>
      <c r="AJ69" s="850"/>
      <c r="AK69" s="850" t="s">
        <v>533</v>
      </c>
      <c r="AL69" s="850"/>
      <c r="AM69" s="850"/>
      <c r="AN69" s="850"/>
      <c r="AO69" s="850"/>
      <c r="AP69" s="850">
        <v>1615</v>
      </c>
      <c r="AQ69" s="850"/>
      <c r="AR69" s="850"/>
      <c r="AS69" s="850"/>
      <c r="AT69" s="850"/>
      <c r="AU69" s="850" t="s">
        <v>533</v>
      </c>
      <c r="AV69" s="850"/>
      <c r="AW69" s="850"/>
      <c r="AX69" s="850"/>
      <c r="AY69" s="850"/>
      <c r="AZ69" s="876"/>
      <c r="BA69" s="876"/>
      <c r="BB69" s="876"/>
      <c r="BC69" s="876"/>
      <c r="BD69" s="877"/>
      <c r="BE69" s="240"/>
      <c r="BF69" s="240"/>
      <c r="BG69" s="240"/>
      <c r="BH69" s="240"/>
      <c r="BI69" s="240"/>
      <c r="BJ69" s="240"/>
      <c r="BK69" s="240"/>
      <c r="BL69" s="240"/>
      <c r="BM69" s="240"/>
      <c r="BN69" s="240"/>
      <c r="BO69" s="240"/>
      <c r="BP69" s="240"/>
      <c r="BQ69" s="237">
        <v>63</v>
      </c>
      <c r="BR69" s="242"/>
      <c r="BS69" s="905"/>
      <c r="BT69" s="906"/>
      <c r="BU69" s="906"/>
      <c r="BV69" s="906"/>
      <c r="BW69" s="906"/>
      <c r="BX69" s="906"/>
      <c r="BY69" s="906"/>
      <c r="BZ69" s="906"/>
      <c r="CA69" s="906"/>
      <c r="CB69" s="906"/>
      <c r="CC69" s="906"/>
      <c r="CD69" s="906"/>
      <c r="CE69" s="906"/>
      <c r="CF69" s="906"/>
      <c r="CG69" s="911"/>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29"/>
    </row>
    <row r="70" spans="1:131" ht="26.25" customHeight="1">
      <c r="A70" s="237">
        <v>3</v>
      </c>
      <c r="B70" s="919" t="s">
        <v>623</v>
      </c>
      <c r="C70" s="856"/>
      <c r="D70" s="856"/>
      <c r="E70" s="856"/>
      <c r="F70" s="856"/>
      <c r="G70" s="856"/>
      <c r="H70" s="856"/>
      <c r="I70" s="856"/>
      <c r="J70" s="856"/>
      <c r="K70" s="856"/>
      <c r="L70" s="856"/>
      <c r="M70" s="856"/>
      <c r="N70" s="856"/>
      <c r="O70" s="856"/>
      <c r="P70" s="920"/>
      <c r="Q70" s="921">
        <v>1608</v>
      </c>
      <c r="R70" s="850"/>
      <c r="S70" s="850"/>
      <c r="T70" s="850"/>
      <c r="U70" s="850"/>
      <c r="V70" s="850">
        <v>1370</v>
      </c>
      <c r="W70" s="850"/>
      <c r="X70" s="850"/>
      <c r="Y70" s="850"/>
      <c r="Z70" s="850"/>
      <c r="AA70" s="850">
        <v>237</v>
      </c>
      <c r="AB70" s="850"/>
      <c r="AC70" s="850"/>
      <c r="AD70" s="850"/>
      <c r="AE70" s="850"/>
      <c r="AF70" s="850">
        <v>237</v>
      </c>
      <c r="AG70" s="850"/>
      <c r="AH70" s="850"/>
      <c r="AI70" s="850"/>
      <c r="AJ70" s="850"/>
      <c r="AK70" s="850" t="s">
        <v>533</v>
      </c>
      <c r="AL70" s="850"/>
      <c r="AM70" s="850"/>
      <c r="AN70" s="850"/>
      <c r="AO70" s="850"/>
      <c r="AP70" s="850" t="s">
        <v>533</v>
      </c>
      <c r="AQ70" s="850"/>
      <c r="AR70" s="850"/>
      <c r="AS70" s="850"/>
      <c r="AT70" s="850"/>
      <c r="AU70" s="850" t="s">
        <v>533</v>
      </c>
      <c r="AV70" s="850"/>
      <c r="AW70" s="850"/>
      <c r="AX70" s="850"/>
      <c r="AY70" s="850"/>
      <c r="AZ70" s="876"/>
      <c r="BA70" s="876"/>
      <c r="BB70" s="876"/>
      <c r="BC70" s="876"/>
      <c r="BD70" s="877"/>
      <c r="BE70" s="240"/>
      <c r="BF70" s="240"/>
      <c r="BG70" s="240"/>
      <c r="BH70" s="240"/>
      <c r="BI70" s="240"/>
      <c r="BJ70" s="240"/>
      <c r="BK70" s="240"/>
      <c r="BL70" s="240"/>
      <c r="BM70" s="240"/>
      <c r="BN70" s="240"/>
      <c r="BO70" s="240"/>
      <c r="BP70" s="240"/>
      <c r="BQ70" s="237">
        <v>64</v>
      </c>
      <c r="BR70" s="242"/>
      <c r="BS70" s="905"/>
      <c r="BT70" s="906"/>
      <c r="BU70" s="906"/>
      <c r="BV70" s="906"/>
      <c r="BW70" s="906"/>
      <c r="BX70" s="906"/>
      <c r="BY70" s="906"/>
      <c r="BZ70" s="906"/>
      <c r="CA70" s="906"/>
      <c r="CB70" s="906"/>
      <c r="CC70" s="906"/>
      <c r="CD70" s="906"/>
      <c r="CE70" s="906"/>
      <c r="CF70" s="906"/>
      <c r="CG70" s="911"/>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29"/>
    </row>
    <row r="71" spans="1:131" ht="26.25" customHeight="1">
      <c r="A71" s="237">
        <v>4</v>
      </c>
      <c r="B71" s="919" t="s">
        <v>624</v>
      </c>
      <c r="C71" s="856"/>
      <c r="D71" s="856"/>
      <c r="E71" s="856"/>
      <c r="F71" s="856"/>
      <c r="G71" s="856"/>
      <c r="H71" s="856"/>
      <c r="I71" s="856"/>
      <c r="J71" s="856"/>
      <c r="K71" s="856"/>
      <c r="L71" s="856"/>
      <c r="M71" s="856"/>
      <c r="N71" s="856"/>
      <c r="O71" s="856"/>
      <c r="P71" s="920"/>
      <c r="Q71" s="921">
        <v>435773</v>
      </c>
      <c r="R71" s="850"/>
      <c r="S71" s="850"/>
      <c r="T71" s="850"/>
      <c r="U71" s="850"/>
      <c r="V71" s="850">
        <v>433285</v>
      </c>
      <c r="W71" s="850"/>
      <c r="X71" s="850"/>
      <c r="Y71" s="850"/>
      <c r="Z71" s="850"/>
      <c r="AA71" s="850">
        <v>2487</v>
      </c>
      <c r="AB71" s="850"/>
      <c r="AC71" s="850"/>
      <c r="AD71" s="850"/>
      <c r="AE71" s="850"/>
      <c r="AF71" s="850">
        <v>2487</v>
      </c>
      <c r="AG71" s="850"/>
      <c r="AH71" s="850"/>
      <c r="AI71" s="850"/>
      <c r="AJ71" s="850"/>
      <c r="AK71" s="850">
        <v>902</v>
      </c>
      <c r="AL71" s="850"/>
      <c r="AM71" s="850"/>
      <c r="AN71" s="850"/>
      <c r="AO71" s="850"/>
      <c r="AP71" s="850" t="s">
        <v>533</v>
      </c>
      <c r="AQ71" s="850"/>
      <c r="AR71" s="850"/>
      <c r="AS71" s="850"/>
      <c r="AT71" s="850"/>
      <c r="AU71" s="850" t="s">
        <v>533</v>
      </c>
      <c r="AV71" s="850"/>
      <c r="AW71" s="850"/>
      <c r="AX71" s="850"/>
      <c r="AY71" s="850"/>
      <c r="AZ71" s="876"/>
      <c r="BA71" s="876"/>
      <c r="BB71" s="876"/>
      <c r="BC71" s="876"/>
      <c r="BD71" s="877"/>
      <c r="BE71" s="240"/>
      <c r="BF71" s="240"/>
      <c r="BG71" s="240"/>
      <c r="BH71" s="240"/>
      <c r="BI71" s="240"/>
      <c r="BJ71" s="240"/>
      <c r="BK71" s="240"/>
      <c r="BL71" s="240"/>
      <c r="BM71" s="240"/>
      <c r="BN71" s="240"/>
      <c r="BO71" s="240"/>
      <c r="BP71" s="240"/>
      <c r="BQ71" s="237">
        <v>65</v>
      </c>
      <c r="BR71" s="242"/>
      <c r="BS71" s="905"/>
      <c r="BT71" s="906"/>
      <c r="BU71" s="906"/>
      <c r="BV71" s="906"/>
      <c r="BW71" s="906"/>
      <c r="BX71" s="906"/>
      <c r="BY71" s="906"/>
      <c r="BZ71" s="906"/>
      <c r="CA71" s="906"/>
      <c r="CB71" s="906"/>
      <c r="CC71" s="906"/>
      <c r="CD71" s="906"/>
      <c r="CE71" s="906"/>
      <c r="CF71" s="906"/>
      <c r="CG71" s="911"/>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29"/>
    </row>
    <row r="72" spans="1:131" ht="26.25" customHeight="1">
      <c r="A72" s="237">
        <v>5</v>
      </c>
      <c r="B72" s="919" t="s">
        <v>625</v>
      </c>
      <c r="C72" s="856"/>
      <c r="D72" s="856"/>
      <c r="E72" s="856"/>
      <c r="F72" s="856"/>
      <c r="G72" s="856"/>
      <c r="H72" s="856"/>
      <c r="I72" s="856"/>
      <c r="J72" s="856"/>
      <c r="K72" s="856"/>
      <c r="L72" s="856"/>
      <c r="M72" s="856"/>
      <c r="N72" s="856"/>
      <c r="O72" s="856"/>
      <c r="P72" s="920"/>
      <c r="Q72" s="921">
        <v>0</v>
      </c>
      <c r="R72" s="850"/>
      <c r="S72" s="850"/>
      <c r="T72" s="850"/>
      <c r="U72" s="850"/>
      <c r="V72" s="850" t="s">
        <v>533</v>
      </c>
      <c r="W72" s="850"/>
      <c r="X72" s="850"/>
      <c r="Y72" s="850"/>
      <c r="Z72" s="850"/>
      <c r="AA72" s="850">
        <v>0</v>
      </c>
      <c r="AB72" s="850"/>
      <c r="AC72" s="850"/>
      <c r="AD72" s="850"/>
      <c r="AE72" s="850"/>
      <c r="AF72" s="850">
        <v>0</v>
      </c>
      <c r="AG72" s="850"/>
      <c r="AH72" s="850"/>
      <c r="AI72" s="850"/>
      <c r="AJ72" s="850"/>
      <c r="AK72" s="850" t="s">
        <v>533</v>
      </c>
      <c r="AL72" s="850"/>
      <c r="AM72" s="850"/>
      <c r="AN72" s="850"/>
      <c r="AO72" s="850"/>
      <c r="AP72" s="850" t="s">
        <v>533</v>
      </c>
      <c r="AQ72" s="850"/>
      <c r="AR72" s="850"/>
      <c r="AS72" s="850"/>
      <c r="AT72" s="850"/>
      <c r="AU72" s="850" t="s">
        <v>533</v>
      </c>
      <c r="AV72" s="850"/>
      <c r="AW72" s="850"/>
      <c r="AX72" s="850"/>
      <c r="AY72" s="850"/>
      <c r="AZ72" s="876"/>
      <c r="BA72" s="876"/>
      <c r="BB72" s="876"/>
      <c r="BC72" s="876"/>
      <c r="BD72" s="877"/>
      <c r="BE72" s="240"/>
      <c r="BF72" s="240"/>
      <c r="BG72" s="240"/>
      <c r="BH72" s="240"/>
      <c r="BI72" s="240"/>
      <c r="BJ72" s="240"/>
      <c r="BK72" s="240"/>
      <c r="BL72" s="240"/>
      <c r="BM72" s="240"/>
      <c r="BN72" s="240"/>
      <c r="BO72" s="240"/>
      <c r="BP72" s="240"/>
      <c r="BQ72" s="237">
        <v>66</v>
      </c>
      <c r="BR72" s="242"/>
      <c r="BS72" s="905"/>
      <c r="BT72" s="906"/>
      <c r="BU72" s="906"/>
      <c r="BV72" s="906"/>
      <c r="BW72" s="906"/>
      <c r="BX72" s="906"/>
      <c r="BY72" s="906"/>
      <c r="BZ72" s="906"/>
      <c r="CA72" s="906"/>
      <c r="CB72" s="906"/>
      <c r="CC72" s="906"/>
      <c r="CD72" s="906"/>
      <c r="CE72" s="906"/>
      <c r="CF72" s="906"/>
      <c r="CG72" s="911"/>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29"/>
    </row>
    <row r="73" spans="1:131" ht="26.25" customHeight="1">
      <c r="A73" s="237">
        <v>6</v>
      </c>
      <c r="B73" s="922"/>
      <c r="C73" s="873"/>
      <c r="D73" s="873"/>
      <c r="E73" s="873"/>
      <c r="F73" s="873"/>
      <c r="G73" s="873"/>
      <c r="H73" s="873"/>
      <c r="I73" s="873"/>
      <c r="J73" s="873"/>
      <c r="K73" s="873"/>
      <c r="L73" s="873"/>
      <c r="M73" s="873"/>
      <c r="N73" s="873"/>
      <c r="O73" s="873"/>
      <c r="P73" s="923"/>
      <c r="Q73" s="924"/>
      <c r="R73" s="878"/>
      <c r="S73" s="878"/>
      <c r="T73" s="878"/>
      <c r="U73" s="878"/>
      <c r="V73" s="878"/>
      <c r="W73" s="878"/>
      <c r="X73" s="878"/>
      <c r="Y73" s="878"/>
      <c r="Z73" s="878"/>
      <c r="AA73" s="878"/>
      <c r="AB73" s="878"/>
      <c r="AC73" s="878"/>
      <c r="AD73" s="878"/>
      <c r="AE73" s="878"/>
      <c r="AF73" s="878"/>
      <c r="AG73" s="878"/>
      <c r="AH73" s="878"/>
      <c r="AI73" s="878"/>
      <c r="AJ73" s="878"/>
      <c r="AK73" s="878"/>
      <c r="AL73" s="878"/>
      <c r="AM73" s="878"/>
      <c r="AN73" s="878"/>
      <c r="AO73" s="878"/>
      <c r="AP73" s="878"/>
      <c r="AQ73" s="878"/>
      <c r="AR73" s="878"/>
      <c r="AS73" s="878"/>
      <c r="AT73" s="878"/>
      <c r="AU73" s="878"/>
      <c r="AV73" s="878"/>
      <c r="AW73" s="878"/>
      <c r="AX73" s="878"/>
      <c r="AY73" s="878"/>
      <c r="AZ73" s="876"/>
      <c r="BA73" s="876"/>
      <c r="BB73" s="876"/>
      <c r="BC73" s="876"/>
      <c r="BD73" s="877"/>
      <c r="BE73" s="240"/>
      <c r="BF73" s="240"/>
      <c r="BG73" s="240"/>
      <c r="BH73" s="240"/>
      <c r="BI73" s="240"/>
      <c r="BJ73" s="240"/>
      <c r="BK73" s="240"/>
      <c r="BL73" s="240"/>
      <c r="BM73" s="240"/>
      <c r="BN73" s="240"/>
      <c r="BO73" s="240"/>
      <c r="BP73" s="240"/>
      <c r="BQ73" s="237">
        <v>67</v>
      </c>
      <c r="BR73" s="242"/>
      <c r="BS73" s="905"/>
      <c r="BT73" s="906"/>
      <c r="BU73" s="906"/>
      <c r="BV73" s="906"/>
      <c r="BW73" s="906"/>
      <c r="BX73" s="906"/>
      <c r="BY73" s="906"/>
      <c r="BZ73" s="906"/>
      <c r="CA73" s="906"/>
      <c r="CB73" s="906"/>
      <c r="CC73" s="906"/>
      <c r="CD73" s="906"/>
      <c r="CE73" s="906"/>
      <c r="CF73" s="906"/>
      <c r="CG73" s="911"/>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29"/>
    </row>
    <row r="74" spans="1:131" ht="26.25" customHeight="1">
      <c r="A74" s="237">
        <v>7</v>
      </c>
      <c r="B74" s="922"/>
      <c r="C74" s="873"/>
      <c r="D74" s="873"/>
      <c r="E74" s="873"/>
      <c r="F74" s="873"/>
      <c r="G74" s="873"/>
      <c r="H74" s="873"/>
      <c r="I74" s="873"/>
      <c r="J74" s="873"/>
      <c r="K74" s="873"/>
      <c r="L74" s="873"/>
      <c r="M74" s="873"/>
      <c r="N74" s="873"/>
      <c r="O74" s="873"/>
      <c r="P74" s="923"/>
      <c r="Q74" s="924"/>
      <c r="R74" s="878"/>
      <c r="S74" s="878"/>
      <c r="T74" s="878"/>
      <c r="U74" s="878"/>
      <c r="V74" s="878"/>
      <c r="W74" s="878"/>
      <c r="X74" s="878"/>
      <c r="Y74" s="878"/>
      <c r="Z74" s="878"/>
      <c r="AA74" s="878"/>
      <c r="AB74" s="878"/>
      <c r="AC74" s="878"/>
      <c r="AD74" s="878"/>
      <c r="AE74" s="878"/>
      <c r="AF74" s="878"/>
      <c r="AG74" s="878"/>
      <c r="AH74" s="878"/>
      <c r="AI74" s="878"/>
      <c r="AJ74" s="878"/>
      <c r="AK74" s="878"/>
      <c r="AL74" s="878"/>
      <c r="AM74" s="878"/>
      <c r="AN74" s="878"/>
      <c r="AO74" s="878"/>
      <c r="AP74" s="878"/>
      <c r="AQ74" s="878"/>
      <c r="AR74" s="878"/>
      <c r="AS74" s="878"/>
      <c r="AT74" s="878"/>
      <c r="AU74" s="878"/>
      <c r="AV74" s="878"/>
      <c r="AW74" s="878"/>
      <c r="AX74" s="878"/>
      <c r="AY74" s="878"/>
      <c r="AZ74" s="876"/>
      <c r="BA74" s="876"/>
      <c r="BB74" s="876"/>
      <c r="BC74" s="876"/>
      <c r="BD74" s="877"/>
      <c r="BE74" s="240"/>
      <c r="BF74" s="240"/>
      <c r="BG74" s="240"/>
      <c r="BH74" s="240"/>
      <c r="BI74" s="240"/>
      <c r="BJ74" s="240"/>
      <c r="BK74" s="240"/>
      <c r="BL74" s="240"/>
      <c r="BM74" s="240"/>
      <c r="BN74" s="240"/>
      <c r="BO74" s="240"/>
      <c r="BP74" s="240"/>
      <c r="BQ74" s="237">
        <v>68</v>
      </c>
      <c r="BR74" s="242"/>
      <c r="BS74" s="905"/>
      <c r="BT74" s="906"/>
      <c r="BU74" s="906"/>
      <c r="BV74" s="906"/>
      <c r="BW74" s="906"/>
      <c r="BX74" s="906"/>
      <c r="BY74" s="906"/>
      <c r="BZ74" s="906"/>
      <c r="CA74" s="906"/>
      <c r="CB74" s="906"/>
      <c r="CC74" s="906"/>
      <c r="CD74" s="906"/>
      <c r="CE74" s="906"/>
      <c r="CF74" s="906"/>
      <c r="CG74" s="911"/>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29"/>
    </row>
    <row r="75" spans="1:131" ht="26.25" customHeight="1">
      <c r="A75" s="237">
        <v>8</v>
      </c>
      <c r="B75" s="922"/>
      <c r="C75" s="873"/>
      <c r="D75" s="873"/>
      <c r="E75" s="873"/>
      <c r="F75" s="873"/>
      <c r="G75" s="873"/>
      <c r="H75" s="873"/>
      <c r="I75" s="873"/>
      <c r="J75" s="873"/>
      <c r="K75" s="873"/>
      <c r="L75" s="873"/>
      <c r="M75" s="873"/>
      <c r="N75" s="873"/>
      <c r="O75" s="873"/>
      <c r="P75" s="923"/>
      <c r="Q75" s="925"/>
      <c r="R75" s="867"/>
      <c r="S75" s="867"/>
      <c r="T75" s="867"/>
      <c r="U75" s="868"/>
      <c r="V75" s="866"/>
      <c r="W75" s="867"/>
      <c r="X75" s="867"/>
      <c r="Y75" s="867"/>
      <c r="Z75" s="868"/>
      <c r="AA75" s="866"/>
      <c r="AB75" s="867"/>
      <c r="AC75" s="867"/>
      <c r="AD75" s="867"/>
      <c r="AE75" s="868"/>
      <c r="AF75" s="866"/>
      <c r="AG75" s="867"/>
      <c r="AH75" s="867"/>
      <c r="AI75" s="867"/>
      <c r="AJ75" s="868"/>
      <c r="AK75" s="866"/>
      <c r="AL75" s="867"/>
      <c r="AM75" s="867"/>
      <c r="AN75" s="867"/>
      <c r="AO75" s="868"/>
      <c r="AP75" s="866"/>
      <c r="AQ75" s="867"/>
      <c r="AR75" s="867"/>
      <c r="AS75" s="867"/>
      <c r="AT75" s="868"/>
      <c r="AU75" s="866"/>
      <c r="AV75" s="867"/>
      <c r="AW75" s="867"/>
      <c r="AX75" s="867"/>
      <c r="AY75" s="868"/>
      <c r="AZ75" s="876"/>
      <c r="BA75" s="876"/>
      <c r="BB75" s="876"/>
      <c r="BC75" s="876"/>
      <c r="BD75" s="877"/>
      <c r="BE75" s="240"/>
      <c r="BF75" s="240"/>
      <c r="BG75" s="240"/>
      <c r="BH75" s="240"/>
      <c r="BI75" s="240"/>
      <c r="BJ75" s="240"/>
      <c r="BK75" s="240"/>
      <c r="BL75" s="240"/>
      <c r="BM75" s="240"/>
      <c r="BN75" s="240"/>
      <c r="BO75" s="240"/>
      <c r="BP75" s="240"/>
      <c r="BQ75" s="237">
        <v>69</v>
      </c>
      <c r="BR75" s="242"/>
      <c r="BS75" s="905"/>
      <c r="BT75" s="906"/>
      <c r="BU75" s="906"/>
      <c r="BV75" s="906"/>
      <c r="BW75" s="906"/>
      <c r="BX75" s="906"/>
      <c r="BY75" s="906"/>
      <c r="BZ75" s="906"/>
      <c r="CA75" s="906"/>
      <c r="CB75" s="906"/>
      <c r="CC75" s="906"/>
      <c r="CD75" s="906"/>
      <c r="CE75" s="906"/>
      <c r="CF75" s="906"/>
      <c r="CG75" s="911"/>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29"/>
    </row>
    <row r="76" spans="1:131" ht="26.25" customHeight="1">
      <c r="A76" s="237">
        <v>9</v>
      </c>
      <c r="B76" s="922"/>
      <c r="C76" s="873"/>
      <c r="D76" s="873"/>
      <c r="E76" s="873"/>
      <c r="F76" s="873"/>
      <c r="G76" s="873"/>
      <c r="H76" s="873"/>
      <c r="I76" s="873"/>
      <c r="J76" s="873"/>
      <c r="K76" s="873"/>
      <c r="L76" s="873"/>
      <c r="M76" s="873"/>
      <c r="N76" s="873"/>
      <c r="O76" s="873"/>
      <c r="P76" s="923"/>
      <c r="Q76" s="925"/>
      <c r="R76" s="867"/>
      <c r="S76" s="867"/>
      <c r="T76" s="867"/>
      <c r="U76" s="868"/>
      <c r="V76" s="866"/>
      <c r="W76" s="867"/>
      <c r="X76" s="867"/>
      <c r="Y76" s="867"/>
      <c r="Z76" s="868"/>
      <c r="AA76" s="866"/>
      <c r="AB76" s="867"/>
      <c r="AC76" s="867"/>
      <c r="AD76" s="867"/>
      <c r="AE76" s="868"/>
      <c r="AF76" s="866"/>
      <c r="AG76" s="867"/>
      <c r="AH76" s="867"/>
      <c r="AI76" s="867"/>
      <c r="AJ76" s="868"/>
      <c r="AK76" s="866"/>
      <c r="AL76" s="867"/>
      <c r="AM76" s="867"/>
      <c r="AN76" s="867"/>
      <c r="AO76" s="868"/>
      <c r="AP76" s="866"/>
      <c r="AQ76" s="867"/>
      <c r="AR76" s="867"/>
      <c r="AS76" s="867"/>
      <c r="AT76" s="868"/>
      <c r="AU76" s="866"/>
      <c r="AV76" s="867"/>
      <c r="AW76" s="867"/>
      <c r="AX76" s="867"/>
      <c r="AY76" s="868"/>
      <c r="AZ76" s="876"/>
      <c r="BA76" s="876"/>
      <c r="BB76" s="876"/>
      <c r="BC76" s="876"/>
      <c r="BD76" s="877"/>
      <c r="BE76" s="240"/>
      <c r="BF76" s="240"/>
      <c r="BG76" s="240"/>
      <c r="BH76" s="240"/>
      <c r="BI76" s="240"/>
      <c r="BJ76" s="240"/>
      <c r="BK76" s="240"/>
      <c r="BL76" s="240"/>
      <c r="BM76" s="240"/>
      <c r="BN76" s="240"/>
      <c r="BO76" s="240"/>
      <c r="BP76" s="240"/>
      <c r="BQ76" s="237">
        <v>70</v>
      </c>
      <c r="BR76" s="242"/>
      <c r="BS76" s="905"/>
      <c r="BT76" s="906"/>
      <c r="BU76" s="906"/>
      <c r="BV76" s="906"/>
      <c r="BW76" s="906"/>
      <c r="BX76" s="906"/>
      <c r="BY76" s="906"/>
      <c r="BZ76" s="906"/>
      <c r="CA76" s="906"/>
      <c r="CB76" s="906"/>
      <c r="CC76" s="906"/>
      <c r="CD76" s="906"/>
      <c r="CE76" s="906"/>
      <c r="CF76" s="906"/>
      <c r="CG76" s="911"/>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29"/>
    </row>
    <row r="77" spans="1:131" ht="26.25" customHeight="1">
      <c r="A77" s="237">
        <v>10</v>
      </c>
      <c r="B77" s="922"/>
      <c r="C77" s="873"/>
      <c r="D77" s="873"/>
      <c r="E77" s="873"/>
      <c r="F77" s="873"/>
      <c r="G77" s="873"/>
      <c r="H77" s="873"/>
      <c r="I77" s="873"/>
      <c r="J77" s="873"/>
      <c r="K77" s="873"/>
      <c r="L77" s="873"/>
      <c r="M77" s="873"/>
      <c r="N77" s="873"/>
      <c r="O77" s="873"/>
      <c r="P77" s="923"/>
      <c r="Q77" s="925"/>
      <c r="R77" s="867"/>
      <c r="S77" s="867"/>
      <c r="T77" s="867"/>
      <c r="U77" s="868"/>
      <c r="V77" s="866"/>
      <c r="W77" s="867"/>
      <c r="X77" s="867"/>
      <c r="Y77" s="867"/>
      <c r="Z77" s="868"/>
      <c r="AA77" s="866"/>
      <c r="AB77" s="867"/>
      <c r="AC77" s="867"/>
      <c r="AD77" s="867"/>
      <c r="AE77" s="868"/>
      <c r="AF77" s="866"/>
      <c r="AG77" s="867"/>
      <c r="AH77" s="867"/>
      <c r="AI77" s="867"/>
      <c r="AJ77" s="868"/>
      <c r="AK77" s="866"/>
      <c r="AL77" s="867"/>
      <c r="AM77" s="867"/>
      <c r="AN77" s="867"/>
      <c r="AO77" s="868"/>
      <c r="AP77" s="866"/>
      <c r="AQ77" s="867"/>
      <c r="AR77" s="867"/>
      <c r="AS77" s="867"/>
      <c r="AT77" s="868"/>
      <c r="AU77" s="866"/>
      <c r="AV77" s="867"/>
      <c r="AW77" s="867"/>
      <c r="AX77" s="867"/>
      <c r="AY77" s="868"/>
      <c r="AZ77" s="876"/>
      <c r="BA77" s="876"/>
      <c r="BB77" s="876"/>
      <c r="BC77" s="876"/>
      <c r="BD77" s="877"/>
      <c r="BE77" s="240"/>
      <c r="BF77" s="240"/>
      <c r="BG77" s="240"/>
      <c r="BH77" s="240"/>
      <c r="BI77" s="240"/>
      <c r="BJ77" s="240"/>
      <c r="BK77" s="240"/>
      <c r="BL77" s="240"/>
      <c r="BM77" s="240"/>
      <c r="BN77" s="240"/>
      <c r="BO77" s="240"/>
      <c r="BP77" s="240"/>
      <c r="BQ77" s="237">
        <v>71</v>
      </c>
      <c r="BR77" s="242"/>
      <c r="BS77" s="905"/>
      <c r="BT77" s="906"/>
      <c r="BU77" s="906"/>
      <c r="BV77" s="906"/>
      <c r="BW77" s="906"/>
      <c r="BX77" s="906"/>
      <c r="BY77" s="906"/>
      <c r="BZ77" s="906"/>
      <c r="CA77" s="906"/>
      <c r="CB77" s="906"/>
      <c r="CC77" s="906"/>
      <c r="CD77" s="906"/>
      <c r="CE77" s="906"/>
      <c r="CF77" s="906"/>
      <c r="CG77" s="911"/>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29"/>
    </row>
    <row r="78" spans="1:131" ht="26.25" customHeight="1">
      <c r="A78" s="237">
        <v>11</v>
      </c>
      <c r="B78" s="922"/>
      <c r="C78" s="873"/>
      <c r="D78" s="873"/>
      <c r="E78" s="873"/>
      <c r="F78" s="873"/>
      <c r="G78" s="873"/>
      <c r="H78" s="873"/>
      <c r="I78" s="873"/>
      <c r="J78" s="873"/>
      <c r="K78" s="873"/>
      <c r="L78" s="873"/>
      <c r="M78" s="873"/>
      <c r="N78" s="873"/>
      <c r="O78" s="873"/>
      <c r="P78" s="923"/>
      <c r="Q78" s="924"/>
      <c r="R78" s="878"/>
      <c r="S78" s="878"/>
      <c r="T78" s="878"/>
      <c r="U78" s="878"/>
      <c r="V78" s="878"/>
      <c r="W78" s="878"/>
      <c r="X78" s="878"/>
      <c r="Y78" s="878"/>
      <c r="Z78" s="878"/>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8"/>
      <c r="AY78" s="878"/>
      <c r="AZ78" s="876"/>
      <c r="BA78" s="876"/>
      <c r="BB78" s="876"/>
      <c r="BC78" s="876"/>
      <c r="BD78" s="877"/>
      <c r="BE78" s="240"/>
      <c r="BF78" s="240"/>
      <c r="BG78" s="240"/>
      <c r="BH78" s="240"/>
      <c r="BI78" s="240"/>
      <c r="BJ78" s="229"/>
      <c r="BK78" s="229"/>
      <c r="BL78" s="229"/>
      <c r="BM78" s="229"/>
      <c r="BN78" s="229"/>
      <c r="BO78" s="240"/>
      <c r="BP78" s="240"/>
      <c r="BQ78" s="237">
        <v>72</v>
      </c>
      <c r="BR78" s="242"/>
      <c r="BS78" s="905"/>
      <c r="BT78" s="906"/>
      <c r="BU78" s="906"/>
      <c r="BV78" s="906"/>
      <c r="BW78" s="906"/>
      <c r="BX78" s="906"/>
      <c r="BY78" s="906"/>
      <c r="BZ78" s="906"/>
      <c r="CA78" s="906"/>
      <c r="CB78" s="906"/>
      <c r="CC78" s="906"/>
      <c r="CD78" s="906"/>
      <c r="CE78" s="906"/>
      <c r="CF78" s="906"/>
      <c r="CG78" s="911"/>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29"/>
    </row>
    <row r="79" spans="1:131" ht="26.25" customHeight="1">
      <c r="A79" s="237">
        <v>12</v>
      </c>
      <c r="B79" s="922"/>
      <c r="C79" s="873"/>
      <c r="D79" s="873"/>
      <c r="E79" s="873"/>
      <c r="F79" s="873"/>
      <c r="G79" s="873"/>
      <c r="H79" s="873"/>
      <c r="I79" s="873"/>
      <c r="J79" s="873"/>
      <c r="K79" s="873"/>
      <c r="L79" s="873"/>
      <c r="M79" s="873"/>
      <c r="N79" s="873"/>
      <c r="O79" s="873"/>
      <c r="P79" s="923"/>
      <c r="Q79" s="924"/>
      <c r="R79" s="878"/>
      <c r="S79" s="878"/>
      <c r="T79" s="878"/>
      <c r="U79" s="878"/>
      <c r="V79" s="878"/>
      <c r="W79" s="878"/>
      <c r="X79" s="878"/>
      <c r="Y79" s="878"/>
      <c r="Z79" s="878"/>
      <c r="AA79" s="878"/>
      <c r="AB79" s="878"/>
      <c r="AC79" s="878"/>
      <c r="AD79" s="878"/>
      <c r="AE79" s="878"/>
      <c r="AF79" s="878"/>
      <c r="AG79" s="878"/>
      <c r="AH79" s="878"/>
      <c r="AI79" s="878"/>
      <c r="AJ79" s="878"/>
      <c r="AK79" s="878"/>
      <c r="AL79" s="878"/>
      <c r="AM79" s="878"/>
      <c r="AN79" s="878"/>
      <c r="AO79" s="878"/>
      <c r="AP79" s="878"/>
      <c r="AQ79" s="878"/>
      <c r="AR79" s="878"/>
      <c r="AS79" s="878"/>
      <c r="AT79" s="878"/>
      <c r="AU79" s="878"/>
      <c r="AV79" s="878"/>
      <c r="AW79" s="878"/>
      <c r="AX79" s="878"/>
      <c r="AY79" s="878"/>
      <c r="AZ79" s="876"/>
      <c r="BA79" s="876"/>
      <c r="BB79" s="876"/>
      <c r="BC79" s="876"/>
      <c r="BD79" s="877"/>
      <c r="BE79" s="240"/>
      <c r="BF79" s="240"/>
      <c r="BG79" s="240"/>
      <c r="BH79" s="240"/>
      <c r="BI79" s="240"/>
      <c r="BJ79" s="229"/>
      <c r="BK79" s="229"/>
      <c r="BL79" s="229"/>
      <c r="BM79" s="229"/>
      <c r="BN79" s="229"/>
      <c r="BO79" s="240"/>
      <c r="BP79" s="240"/>
      <c r="BQ79" s="237">
        <v>73</v>
      </c>
      <c r="BR79" s="242"/>
      <c r="BS79" s="905"/>
      <c r="BT79" s="906"/>
      <c r="BU79" s="906"/>
      <c r="BV79" s="906"/>
      <c r="BW79" s="906"/>
      <c r="BX79" s="906"/>
      <c r="BY79" s="906"/>
      <c r="BZ79" s="906"/>
      <c r="CA79" s="906"/>
      <c r="CB79" s="906"/>
      <c r="CC79" s="906"/>
      <c r="CD79" s="906"/>
      <c r="CE79" s="906"/>
      <c r="CF79" s="906"/>
      <c r="CG79" s="911"/>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29"/>
    </row>
    <row r="80" spans="1:131" ht="26.25" customHeight="1">
      <c r="A80" s="237">
        <v>13</v>
      </c>
      <c r="B80" s="922"/>
      <c r="C80" s="873"/>
      <c r="D80" s="873"/>
      <c r="E80" s="873"/>
      <c r="F80" s="873"/>
      <c r="G80" s="873"/>
      <c r="H80" s="873"/>
      <c r="I80" s="873"/>
      <c r="J80" s="873"/>
      <c r="K80" s="873"/>
      <c r="L80" s="873"/>
      <c r="M80" s="873"/>
      <c r="N80" s="873"/>
      <c r="O80" s="873"/>
      <c r="P80" s="923"/>
      <c r="Q80" s="924"/>
      <c r="R80" s="878"/>
      <c r="S80" s="878"/>
      <c r="T80" s="878"/>
      <c r="U80" s="878"/>
      <c r="V80" s="878"/>
      <c r="W80" s="878"/>
      <c r="X80" s="878"/>
      <c r="Y80" s="878"/>
      <c r="Z80" s="878"/>
      <c r="AA80" s="878"/>
      <c r="AB80" s="878"/>
      <c r="AC80" s="878"/>
      <c r="AD80" s="878"/>
      <c r="AE80" s="878"/>
      <c r="AF80" s="878"/>
      <c r="AG80" s="878"/>
      <c r="AH80" s="878"/>
      <c r="AI80" s="878"/>
      <c r="AJ80" s="878"/>
      <c r="AK80" s="878"/>
      <c r="AL80" s="878"/>
      <c r="AM80" s="878"/>
      <c r="AN80" s="878"/>
      <c r="AO80" s="878"/>
      <c r="AP80" s="878"/>
      <c r="AQ80" s="878"/>
      <c r="AR80" s="878"/>
      <c r="AS80" s="878"/>
      <c r="AT80" s="878"/>
      <c r="AU80" s="878"/>
      <c r="AV80" s="878"/>
      <c r="AW80" s="878"/>
      <c r="AX80" s="878"/>
      <c r="AY80" s="878"/>
      <c r="AZ80" s="876"/>
      <c r="BA80" s="876"/>
      <c r="BB80" s="876"/>
      <c r="BC80" s="876"/>
      <c r="BD80" s="877"/>
      <c r="BE80" s="240"/>
      <c r="BF80" s="240"/>
      <c r="BG80" s="240"/>
      <c r="BH80" s="240"/>
      <c r="BI80" s="240"/>
      <c r="BJ80" s="240"/>
      <c r="BK80" s="240"/>
      <c r="BL80" s="240"/>
      <c r="BM80" s="240"/>
      <c r="BN80" s="240"/>
      <c r="BO80" s="240"/>
      <c r="BP80" s="240"/>
      <c r="BQ80" s="237">
        <v>74</v>
      </c>
      <c r="BR80" s="242"/>
      <c r="BS80" s="905"/>
      <c r="BT80" s="906"/>
      <c r="BU80" s="906"/>
      <c r="BV80" s="906"/>
      <c r="BW80" s="906"/>
      <c r="BX80" s="906"/>
      <c r="BY80" s="906"/>
      <c r="BZ80" s="906"/>
      <c r="CA80" s="906"/>
      <c r="CB80" s="906"/>
      <c r="CC80" s="906"/>
      <c r="CD80" s="906"/>
      <c r="CE80" s="906"/>
      <c r="CF80" s="906"/>
      <c r="CG80" s="911"/>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29"/>
    </row>
    <row r="81" spans="1:131" ht="26.25" customHeight="1">
      <c r="A81" s="237">
        <v>14</v>
      </c>
      <c r="B81" s="922"/>
      <c r="C81" s="873"/>
      <c r="D81" s="873"/>
      <c r="E81" s="873"/>
      <c r="F81" s="873"/>
      <c r="G81" s="873"/>
      <c r="H81" s="873"/>
      <c r="I81" s="873"/>
      <c r="J81" s="873"/>
      <c r="K81" s="873"/>
      <c r="L81" s="873"/>
      <c r="M81" s="873"/>
      <c r="N81" s="873"/>
      <c r="O81" s="873"/>
      <c r="P81" s="923"/>
      <c r="Q81" s="924"/>
      <c r="R81" s="878"/>
      <c r="S81" s="878"/>
      <c r="T81" s="878"/>
      <c r="U81" s="878"/>
      <c r="V81" s="878"/>
      <c r="W81" s="878"/>
      <c r="X81" s="878"/>
      <c r="Y81" s="878"/>
      <c r="Z81" s="878"/>
      <c r="AA81" s="878"/>
      <c r="AB81" s="878"/>
      <c r="AC81" s="878"/>
      <c r="AD81" s="878"/>
      <c r="AE81" s="878"/>
      <c r="AF81" s="878"/>
      <c r="AG81" s="878"/>
      <c r="AH81" s="878"/>
      <c r="AI81" s="878"/>
      <c r="AJ81" s="878"/>
      <c r="AK81" s="878"/>
      <c r="AL81" s="878"/>
      <c r="AM81" s="878"/>
      <c r="AN81" s="878"/>
      <c r="AO81" s="878"/>
      <c r="AP81" s="878"/>
      <c r="AQ81" s="878"/>
      <c r="AR81" s="878"/>
      <c r="AS81" s="878"/>
      <c r="AT81" s="878"/>
      <c r="AU81" s="878"/>
      <c r="AV81" s="878"/>
      <c r="AW81" s="878"/>
      <c r="AX81" s="878"/>
      <c r="AY81" s="878"/>
      <c r="AZ81" s="876"/>
      <c r="BA81" s="876"/>
      <c r="BB81" s="876"/>
      <c r="BC81" s="876"/>
      <c r="BD81" s="877"/>
      <c r="BE81" s="240"/>
      <c r="BF81" s="240"/>
      <c r="BG81" s="240"/>
      <c r="BH81" s="240"/>
      <c r="BI81" s="240"/>
      <c r="BJ81" s="240"/>
      <c r="BK81" s="240"/>
      <c r="BL81" s="240"/>
      <c r="BM81" s="240"/>
      <c r="BN81" s="240"/>
      <c r="BO81" s="240"/>
      <c r="BP81" s="240"/>
      <c r="BQ81" s="237">
        <v>75</v>
      </c>
      <c r="BR81" s="242"/>
      <c r="BS81" s="905"/>
      <c r="BT81" s="906"/>
      <c r="BU81" s="906"/>
      <c r="BV81" s="906"/>
      <c r="BW81" s="906"/>
      <c r="BX81" s="906"/>
      <c r="BY81" s="906"/>
      <c r="BZ81" s="906"/>
      <c r="CA81" s="906"/>
      <c r="CB81" s="906"/>
      <c r="CC81" s="906"/>
      <c r="CD81" s="906"/>
      <c r="CE81" s="906"/>
      <c r="CF81" s="906"/>
      <c r="CG81" s="911"/>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29"/>
    </row>
    <row r="82" spans="1:131" ht="26.25" customHeight="1">
      <c r="A82" s="237">
        <v>15</v>
      </c>
      <c r="B82" s="922"/>
      <c r="C82" s="873"/>
      <c r="D82" s="873"/>
      <c r="E82" s="873"/>
      <c r="F82" s="873"/>
      <c r="G82" s="873"/>
      <c r="H82" s="873"/>
      <c r="I82" s="873"/>
      <c r="J82" s="873"/>
      <c r="K82" s="873"/>
      <c r="L82" s="873"/>
      <c r="M82" s="873"/>
      <c r="N82" s="873"/>
      <c r="O82" s="873"/>
      <c r="P82" s="923"/>
      <c r="Q82" s="924"/>
      <c r="R82" s="878"/>
      <c r="S82" s="878"/>
      <c r="T82" s="878"/>
      <c r="U82" s="878"/>
      <c r="V82" s="878"/>
      <c r="W82" s="878"/>
      <c r="X82" s="878"/>
      <c r="Y82" s="878"/>
      <c r="Z82" s="878"/>
      <c r="AA82" s="878"/>
      <c r="AB82" s="878"/>
      <c r="AC82" s="878"/>
      <c r="AD82" s="878"/>
      <c r="AE82" s="878"/>
      <c r="AF82" s="878"/>
      <c r="AG82" s="878"/>
      <c r="AH82" s="878"/>
      <c r="AI82" s="878"/>
      <c r="AJ82" s="878"/>
      <c r="AK82" s="878"/>
      <c r="AL82" s="878"/>
      <c r="AM82" s="878"/>
      <c r="AN82" s="878"/>
      <c r="AO82" s="878"/>
      <c r="AP82" s="878"/>
      <c r="AQ82" s="878"/>
      <c r="AR82" s="878"/>
      <c r="AS82" s="878"/>
      <c r="AT82" s="878"/>
      <c r="AU82" s="878"/>
      <c r="AV82" s="878"/>
      <c r="AW82" s="878"/>
      <c r="AX82" s="878"/>
      <c r="AY82" s="878"/>
      <c r="AZ82" s="876"/>
      <c r="BA82" s="876"/>
      <c r="BB82" s="876"/>
      <c r="BC82" s="876"/>
      <c r="BD82" s="877"/>
      <c r="BE82" s="240"/>
      <c r="BF82" s="240"/>
      <c r="BG82" s="240"/>
      <c r="BH82" s="240"/>
      <c r="BI82" s="240"/>
      <c r="BJ82" s="240"/>
      <c r="BK82" s="240"/>
      <c r="BL82" s="240"/>
      <c r="BM82" s="240"/>
      <c r="BN82" s="240"/>
      <c r="BO82" s="240"/>
      <c r="BP82" s="240"/>
      <c r="BQ82" s="237">
        <v>76</v>
      </c>
      <c r="BR82" s="242"/>
      <c r="BS82" s="905"/>
      <c r="BT82" s="906"/>
      <c r="BU82" s="906"/>
      <c r="BV82" s="906"/>
      <c r="BW82" s="906"/>
      <c r="BX82" s="906"/>
      <c r="BY82" s="906"/>
      <c r="BZ82" s="906"/>
      <c r="CA82" s="906"/>
      <c r="CB82" s="906"/>
      <c r="CC82" s="906"/>
      <c r="CD82" s="906"/>
      <c r="CE82" s="906"/>
      <c r="CF82" s="906"/>
      <c r="CG82" s="911"/>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29"/>
    </row>
    <row r="83" spans="1:131" ht="26.25" customHeight="1">
      <c r="A83" s="237">
        <v>16</v>
      </c>
      <c r="B83" s="922"/>
      <c r="C83" s="873"/>
      <c r="D83" s="873"/>
      <c r="E83" s="873"/>
      <c r="F83" s="873"/>
      <c r="G83" s="873"/>
      <c r="H83" s="873"/>
      <c r="I83" s="873"/>
      <c r="J83" s="873"/>
      <c r="K83" s="873"/>
      <c r="L83" s="873"/>
      <c r="M83" s="873"/>
      <c r="N83" s="873"/>
      <c r="O83" s="873"/>
      <c r="P83" s="923"/>
      <c r="Q83" s="924"/>
      <c r="R83" s="878"/>
      <c r="S83" s="878"/>
      <c r="T83" s="878"/>
      <c r="U83" s="878"/>
      <c r="V83" s="878"/>
      <c r="W83" s="878"/>
      <c r="X83" s="878"/>
      <c r="Y83" s="878"/>
      <c r="Z83" s="878"/>
      <c r="AA83" s="878"/>
      <c r="AB83" s="878"/>
      <c r="AC83" s="878"/>
      <c r="AD83" s="878"/>
      <c r="AE83" s="878"/>
      <c r="AF83" s="878"/>
      <c r="AG83" s="878"/>
      <c r="AH83" s="878"/>
      <c r="AI83" s="878"/>
      <c r="AJ83" s="878"/>
      <c r="AK83" s="878"/>
      <c r="AL83" s="878"/>
      <c r="AM83" s="878"/>
      <c r="AN83" s="878"/>
      <c r="AO83" s="878"/>
      <c r="AP83" s="878"/>
      <c r="AQ83" s="878"/>
      <c r="AR83" s="878"/>
      <c r="AS83" s="878"/>
      <c r="AT83" s="878"/>
      <c r="AU83" s="878"/>
      <c r="AV83" s="878"/>
      <c r="AW83" s="878"/>
      <c r="AX83" s="878"/>
      <c r="AY83" s="878"/>
      <c r="AZ83" s="876"/>
      <c r="BA83" s="876"/>
      <c r="BB83" s="876"/>
      <c r="BC83" s="876"/>
      <c r="BD83" s="877"/>
      <c r="BE83" s="240"/>
      <c r="BF83" s="240"/>
      <c r="BG83" s="240"/>
      <c r="BH83" s="240"/>
      <c r="BI83" s="240"/>
      <c r="BJ83" s="240"/>
      <c r="BK83" s="240"/>
      <c r="BL83" s="240"/>
      <c r="BM83" s="240"/>
      <c r="BN83" s="240"/>
      <c r="BO83" s="240"/>
      <c r="BP83" s="240"/>
      <c r="BQ83" s="237">
        <v>77</v>
      </c>
      <c r="BR83" s="242"/>
      <c r="BS83" s="905"/>
      <c r="BT83" s="906"/>
      <c r="BU83" s="906"/>
      <c r="BV83" s="906"/>
      <c r="BW83" s="906"/>
      <c r="BX83" s="906"/>
      <c r="BY83" s="906"/>
      <c r="BZ83" s="906"/>
      <c r="CA83" s="906"/>
      <c r="CB83" s="906"/>
      <c r="CC83" s="906"/>
      <c r="CD83" s="906"/>
      <c r="CE83" s="906"/>
      <c r="CF83" s="906"/>
      <c r="CG83" s="911"/>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29"/>
    </row>
    <row r="84" spans="1:131" ht="26.25" customHeight="1">
      <c r="A84" s="237">
        <v>17</v>
      </c>
      <c r="B84" s="922"/>
      <c r="C84" s="873"/>
      <c r="D84" s="873"/>
      <c r="E84" s="873"/>
      <c r="F84" s="873"/>
      <c r="G84" s="873"/>
      <c r="H84" s="873"/>
      <c r="I84" s="873"/>
      <c r="J84" s="873"/>
      <c r="K84" s="873"/>
      <c r="L84" s="873"/>
      <c r="M84" s="873"/>
      <c r="N84" s="873"/>
      <c r="O84" s="873"/>
      <c r="P84" s="923"/>
      <c r="Q84" s="924"/>
      <c r="R84" s="878"/>
      <c r="S84" s="878"/>
      <c r="T84" s="878"/>
      <c r="U84" s="878"/>
      <c r="V84" s="878"/>
      <c r="W84" s="878"/>
      <c r="X84" s="878"/>
      <c r="Y84" s="878"/>
      <c r="Z84" s="878"/>
      <c r="AA84" s="878"/>
      <c r="AB84" s="878"/>
      <c r="AC84" s="878"/>
      <c r="AD84" s="878"/>
      <c r="AE84" s="878"/>
      <c r="AF84" s="878"/>
      <c r="AG84" s="878"/>
      <c r="AH84" s="878"/>
      <c r="AI84" s="878"/>
      <c r="AJ84" s="878"/>
      <c r="AK84" s="878"/>
      <c r="AL84" s="878"/>
      <c r="AM84" s="878"/>
      <c r="AN84" s="878"/>
      <c r="AO84" s="878"/>
      <c r="AP84" s="878"/>
      <c r="AQ84" s="878"/>
      <c r="AR84" s="878"/>
      <c r="AS84" s="878"/>
      <c r="AT84" s="878"/>
      <c r="AU84" s="878"/>
      <c r="AV84" s="878"/>
      <c r="AW84" s="878"/>
      <c r="AX84" s="878"/>
      <c r="AY84" s="878"/>
      <c r="AZ84" s="876"/>
      <c r="BA84" s="876"/>
      <c r="BB84" s="876"/>
      <c r="BC84" s="876"/>
      <c r="BD84" s="877"/>
      <c r="BE84" s="240"/>
      <c r="BF84" s="240"/>
      <c r="BG84" s="240"/>
      <c r="BH84" s="240"/>
      <c r="BI84" s="240"/>
      <c r="BJ84" s="240"/>
      <c r="BK84" s="240"/>
      <c r="BL84" s="240"/>
      <c r="BM84" s="240"/>
      <c r="BN84" s="240"/>
      <c r="BO84" s="240"/>
      <c r="BP84" s="240"/>
      <c r="BQ84" s="237">
        <v>78</v>
      </c>
      <c r="BR84" s="242"/>
      <c r="BS84" s="905"/>
      <c r="BT84" s="906"/>
      <c r="BU84" s="906"/>
      <c r="BV84" s="906"/>
      <c r="BW84" s="906"/>
      <c r="BX84" s="906"/>
      <c r="BY84" s="906"/>
      <c r="BZ84" s="906"/>
      <c r="CA84" s="906"/>
      <c r="CB84" s="906"/>
      <c r="CC84" s="906"/>
      <c r="CD84" s="906"/>
      <c r="CE84" s="906"/>
      <c r="CF84" s="906"/>
      <c r="CG84" s="911"/>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29"/>
    </row>
    <row r="85" spans="1:131" ht="26.25" customHeight="1">
      <c r="A85" s="237">
        <v>18</v>
      </c>
      <c r="B85" s="922"/>
      <c r="C85" s="873"/>
      <c r="D85" s="873"/>
      <c r="E85" s="873"/>
      <c r="F85" s="873"/>
      <c r="G85" s="873"/>
      <c r="H85" s="873"/>
      <c r="I85" s="873"/>
      <c r="J85" s="873"/>
      <c r="K85" s="873"/>
      <c r="L85" s="873"/>
      <c r="M85" s="873"/>
      <c r="N85" s="873"/>
      <c r="O85" s="873"/>
      <c r="P85" s="923"/>
      <c r="Q85" s="924"/>
      <c r="R85" s="878"/>
      <c r="S85" s="878"/>
      <c r="T85" s="878"/>
      <c r="U85" s="878"/>
      <c r="V85" s="878"/>
      <c r="W85" s="878"/>
      <c r="X85" s="878"/>
      <c r="Y85" s="878"/>
      <c r="Z85" s="878"/>
      <c r="AA85" s="878"/>
      <c r="AB85" s="878"/>
      <c r="AC85" s="878"/>
      <c r="AD85" s="878"/>
      <c r="AE85" s="878"/>
      <c r="AF85" s="878"/>
      <c r="AG85" s="878"/>
      <c r="AH85" s="878"/>
      <c r="AI85" s="878"/>
      <c r="AJ85" s="878"/>
      <c r="AK85" s="878"/>
      <c r="AL85" s="878"/>
      <c r="AM85" s="878"/>
      <c r="AN85" s="878"/>
      <c r="AO85" s="878"/>
      <c r="AP85" s="878"/>
      <c r="AQ85" s="878"/>
      <c r="AR85" s="878"/>
      <c r="AS85" s="878"/>
      <c r="AT85" s="878"/>
      <c r="AU85" s="878"/>
      <c r="AV85" s="878"/>
      <c r="AW85" s="878"/>
      <c r="AX85" s="878"/>
      <c r="AY85" s="878"/>
      <c r="AZ85" s="876"/>
      <c r="BA85" s="876"/>
      <c r="BB85" s="876"/>
      <c r="BC85" s="876"/>
      <c r="BD85" s="877"/>
      <c r="BE85" s="240"/>
      <c r="BF85" s="240"/>
      <c r="BG85" s="240"/>
      <c r="BH85" s="240"/>
      <c r="BI85" s="240"/>
      <c r="BJ85" s="240"/>
      <c r="BK85" s="240"/>
      <c r="BL85" s="240"/>
      <c r="BM85" s="240"/>
      <c r="BN85" s="240"/>
      <c r="BO85" s="240"/>
      <c r="BP85" s="240"/>
      <c r="BQ85" s="237">
        <v>79</v>
      </c>
      <c r="BR85" s="242"/>
      <c r="BS85" s="905"/>
      <c r="BT85" s="906"/>
      <c r="BU85" s="906"/>
      <c r="BV85" s="906"/>
      <c r="BW85" s="906"/>
      <c r="BX85" s="906"/>
      <c r="BY85" s="906"/>
      <c r="BZ85" s="906"/>
      <c r="CA85" s="906"/>
      <c r="CB85" s="906"/>
      <c r="CC85" s="906"/>
      <c r="CD85" s="906"/>
      <c r="CE85" s="906"/>
      <c r="CF85" s="906"/>
      <c r="CG85" s="911"/>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29"/>
    </row>
    <row r="86" spans="1:131" ht="26.25" customHeight="1">
      <c r="A86" s="237">
        <v>19</v>
      </c>
      <c r="B86" s="922"/>
      <c r="C86" s="873"/>
      <c r="D86" s="873"/>
      <c r="E86" s="873"/>
      <c r="F86" s="873"/>
      <c r="G86" s="873"/>
      <c r="H86" s="873"/>
      <c r="I86" s="873"/>
      <c r="J86" s="873"/>
      <c r="K86" s="873"/>
      <c r="L86" s="873"/>
      <c r="M86" s="873"/>
      <c r="N86" s="873"/>
      <c r="O86" s="873"/>
      <c r="P86" s="923"/>
      <c r="Q86" s="924"/>
      <c r="R86" s="878"/>
      <c r="S86" s="878"/>
      <c r="T86" s="878"/>
      <c r="U86" s="878"/>
      <c r="V86" s="878"/>
      <c r="W86" s="878"/>
      <c r="X86" s="878"/>
      <c r="Y86" s="878"/>
      <c r="Z86" s="878"/>
      <c r="AA86" s="878"/>
      <c r="AB86" s="878"/>
      <c r="AC86" s="878"/>
      <c r="AD86" s="878"/>
      <c r="AE86" s="878"/>
      <c r="AF86" s="878"/>
      <c r="AG86" s="878"/>
      <c r="AH86" s="878"/>
      <c r="AI86" s="878"/>
      <c r="AJ86" s="878"/>
      <c r="AK86" s="878"/>
      <c r="AL86" s="878"/>
      <c r="AM86" s="878"/>
      <c r="AN86" s="878"/>
      <c r="AO86" s="878"/>
      <c r="AP86" s="878"/>
      <c r="AQ86" s="878"/>
      <c r="AR86" s="878"/>
      <c r="AS86" s="878"/>
      <c r="AT86" s="878"/>
      <c r="AU86" s="878"/>
      <c r="AV86" s="878"/>
      <c r="AW86" s="878"/>
      <c r="AX86" s="878"/>
      <c r="AY86" s="878"/>
      <c r="AZ86" s="876"/>
      <c r="BA86" s="876"/>
      <c r="BB86" s="876"/>
      <c r="BC86" s="876"/>
      <c r="BD86" s="877"/>
      <c r="BE86" s="240"/>
      <c r="BF86" s="240"/>
      <c r="BG86" s="240"/>
      <c r="BH86" s="240"/>
      <c r="BI86" s="240"/>
      <c r="BJ86" s="240"/>
      <c r="BK86" s="240"/>
      <c r="BL86" s="240"/>
      <c r="BM86" s="240"/>
      <c r="BN86" s="240"/>
      <c r="BO86" s="240"/>
      <c r="BP86" s="240"/>
      <c r="BQ86" s="237">
        <v>80</v>
      </c>
      <c r="BR86" s="242"/>
      <c r="BS86" s="905"/>
      <c r="BT86" s="906"/>
      <c r="BU86" s="906"/>
      <c r="BV86" s="906"/>
      <c r="BW86" s="906"/>
      <c r="BX86" s="906"/>
      <c r="BY86" s="906"/>
      <c r="BZ86" s="906"/>
      <c r="CA86" s="906"/>
      <c r="CB86" s="906"/>
      <c r="CC86" s="906"/>
      <c r="CD86" s="906"/>
      <c r="CE86" s="906"/>
      <c r="CF86" s="906"/>
      <c r="CG86" s="911"/>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29"/>
    </row>
    <row r="87" spans="1:131" ht="26.25" customHeight="1">
      <c r="A87" s="243">
        <v>20</v>
      </c>
      <c r="B87" s="926"/>
      <c r="C87" s="927"/>
      <c r="D87" s="927"/>
      <c r="E87" s="927"/>
      <c r="F87" s="927"/>
      <c r="G87" s="927"/>
      <c r="H87" s="927"/>
      <c r="I87" s="927"/>
      <c r="J87" s="927"/>
      <c r="K87" s="927"/>
      <c r="L87" s="927"/>
      <c r="M87" s="927"/>
      <c r="N87" s="927"/>
      <c r="O87" s="927"/>
      <c r="P87" s="928"/>
      <c r="Q87" s="929"/>
      <c r="R87" s="930"/>
      <c r="S87" s="930"/>
      <c r="T87" s="930"/>
      <c r="U87" s="930"/>
      <c r="V87" s="930"/>
      <c r="W87" s="930"/>
      <c r="X87" s="930"/>
      <c r="Y87" s="930"/>
      <c r="Z87" s="930"/>
      <c r="AA87" s="930"/>
      <c r="AB87" s="930"/>
      <c r="AC87" s="930"/>
      <c r="AD87" s="930"/>
      <c r="AE87" s="930"/>
      <c r="AF87" s="930"/>
      <c r="AG87" s="930"/>
      <c r="AH87" s="930"/>
      <c r="AI87" s="930"/>
      <c r="AJ87" s="930"/>
      <c r="AK87" s="930"/>
      <c r="AL87" s="930"/>
      <c r="AM87" s="930"/>
      <c r="AN87" s="930"/>
      <c r="AO87" s="930"/>
      <c r="AP87" s="930"/>
      <c r="AQ87" s="930"/>
      <c r="AR87" s="930"/>
      <c r="AS87" s="930"/>
      <c r="AT87" s="930"/>
      <c r="AU87" s="930"/>
      <c r="AV87" s="930"/>
      <c r="AW87" s="930"/>
      <c r="AX87" s="930"/>
      <c r="AY87" s="930"/>
      <c r="AZ87" s="931"/>
      <c r="BA87" s="931"/>
      <c r="BB87" s="931"/>
      <c r="BC87" s="931"/>
      <c r="BD87" s="932"/>
      <c r="BE87" s="240"/>
      <c r="BF87" s="240"/>
      <c r="BG87" s="240"/>
      <c r="BH87" s="240"/>
      <c r="BI87" s="240"/>
      <c r="BJ87" s="240"/>
      <c r="BK87" s="240"/>
      <c r="BL87" s="240"/>
      <c r="BM87" s="240"/>
      <c r="BN87" s="240"/>
      <c r="BO87" s="240"/>
      <c r="BP87" s="240"/>
      <c r="BQ87" s="237">
        <v>81</v>
      </c>
      <c r="BR87" s="242"/>
      <c r="BS87" s="905"/>
      <c r="BT87" s="906"/>
      <c r="BU87" s="906"/>
      <c r="BV87" s="906"/>
      <c r="BW87" s="906"/>
      <c r="BX87" s="906"/>
      <c r="BY87" s="906"/>
      <c r="BZ87" s="906"/>
      <c r="CA87" s="906"/>
      <c r="CB87" s="906"/>
      <c r="CC87" s="906"/>
      <c r="CD87" s="906"/>
      <c r="CE87" s="906"/>
      <c r="CF87" s="906"/>
      <c r="CG87" s="911"/>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29"/>
    </row>
    <row r="88" spans="1:131" ht="26.25" customHeight="1" thickBot="1">
      <c r="A88" s="239" t="s">
        <v>398</v>
      </c>
      <c r="B88" s="803" t="s">
        <v>435</v>
      </c>
      <c r="C88" s="804"/>
      <c r="D88" s="804"/>
      <c r="E88" s="804"/>
      <c r="F88" s="804"/>
      <c r="G88" s="804"/>
      <c r="H88" s="804"/>
      <c r="I88" s="804"/>
      <c r="J88" s="804"/>
      <c r="K88" s="804"/>
      <c r="L88" s="804"/>
      <c r="M88" s="804"/>
      <c r="N88" s="804"/>
      <c r="O88" s="804"/>
      <c r="P88" s="805"/>
      <c r="Q88" s="885"/>
      <c r="R88" s="886"/>
      <c r="S88" s="886"/>
      <c r="T88" s="886"/>
      <c r="U88" s="886"/>
      <c r="V88" s="886"/>
      <c r="W88" s="886"/>
      <c r="X88" s="886"/>
      <c r="Y88" s="886"/>
      <c r="Z88" s="886"/>
      <c r="AA88" s="886"/>
      <c r="AB88" s="886"/>
      <c r="AC88" s="886"/>
      <c r="AD88" s="886"/>
      <c r="AE88" s="886"/>
      <c r="AF88" s="889"/>
      <c r="AG88" s="889"/>
      <c r="AH88" s="889"/>
      <c r="AI88" s="889"/>
      <c r="AJ88" s="889"/>
      <c r="AK88" s="886"/>
      <c r="AL88" s="886"/>
      <c r="AM88" s="886"/>
      <c r="AN88" s="886"/>
      <c r="AO88" s="886"/>
      <c r="AP88" s="889"/>
      <c r="AQ88" s="889"/>
      <c r="AR88" s="889"/>
      <c r="AS88" s="889"/>
      <c r="AT88" s="889"/>
      <c r="AU88" s="889"/>
      <c r="AV88" s="889"/>
      <c r="AW88" s="889"/>
      <c r="AX88" s="889"/>
      <c r="AY88" s="889"/>
      <c r="AZ88" s="895"/>
      <c r="BA88" s="895"/>
      <c r="BB88" s="895"/>
      <c r="BC88" s="895"/>
      <c r="BD88" s="896"/>
      <c r="BE88" s="240"/>
      <c r="BF88" s="240"/>
      <c r="BG88" s="240"/>
      <c r="BH88" s="240"/>
      <c r="BI88" s="240"/>
      <c r="BJ88" s="240"/>
      <c r="BK88" s="240"/>
      <c r="BL88" s="240"/>
      <c r="BM88" s="240"/>
      <c r="BN88" s="240"/>
      <c r="BO88" s="240"/>
      <c r="BP88" s="240"/>
      <c r="BQ88" s="237">
        <v>82</v>
      </c>
      <c r="BR88" s="242"/>
      <c r="BS88" s="905"/>
      <c r="BT88" s="906"/>
      <c r="BU88" s="906"/>
      <c r="BV88" s="906"/>
      <c r="BW88" s="906"/>
      <c r="BX88" s="906"/>
      <c r="BY88" s="906"/>
      <c r="BZ88" s="906"/>
      <c r="CA88" s="906"/>
      <c r="CB88" s="906"/>
      <c r="CC88" s="906"/>
      <c r="CD88" s="906"/>
      <c r="CE88" s="906"/>
      <c r="CF88" s="906"/>
      <c r="CG88" s="911"/>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29"/>
    </row>
    <row r="89" spans="1:131" ht="26.25" hidden="1" customHeight="1">
      <c r="A89" s="244"/>
      <c r="B89" s="245"/>
      <c r="C89" s="245"/>
      <c r="D89" s="245"/>
      <c r="E89" s="245"/>
      <c r="F89" s="245"/>
      <c r="G89" s="245"/>
      <c r="H89" s="245"/>
      <c r="I89" s="245"/>
      <c r="J89" s="245"/>
      <c r="K89" s="245"/>
      <c r="L89" s="245"/>
      <c r="M89" s="245"/>
      <c r="N89" s="245"/>
      <c r="O89" s="245"/>
      <c r="P89" s="245"/>
      <c r="Q89" s="246"/>
      <c r="R89" s="246"/>
      <c r="S89" s="246"/>
      <c r="T89" s="246"/>
      <c r="U89" s="246"/>
      <c r="V89" s="246"/>
      <c r="W89" s="246"/>
      <c r="X89" s="246"/>
      <c r="Y89" s="246"/>
      <c r="Z89" s="246"/>
      <c r="AA89" s="246"/>
      <c r="AB89" s="246"/>
      <c r="AC89" s="246"/>
      <c r="AD89" s="246"/>
      <c r="AE89" s="246"/>
      <c r="AF89" s="246"/>
      <c r="AG89" s="246"/>
      <c r="AH89" s="246"/>
      <c r="AI89" s="246"/>
      <c r="AJ89" s="246"/>
      <c r="AK89" s="246"/>
      <c r="AL89" s="246"/>
      <c r="AM89" s="246"/>
      <c r="AN89" s="246"/>
      <c r="AO89" s="246"/>
      <c r="AP89" s="246"/>
      <c r="AQ89" s="246"/>
      <c r="AR89" s="246"/>
      <c r="AS89" s="246"/>
      <c r="AT89" s="246"/>
      <c r="AU89" s="246"/>
      <c r="AV89" s="246"/>
      <c r="AW89" s="246"/>
      <c r="AX89" s="246"/>
      <c r="AY89" s="246"/>
      <c r="AZ89" s="247"/>
      <c r="BA89" s="247"/>
      <c r="BB89" s="247"/>
      <c r="BC89" s="247"/>
      <c r="BD89" s="247"/>
      <c r="BE89" s="240"/>
      <c r="BF89" s="240"/>
      <c r="BG89" s="240"/>
      <c r="BH89" s="240"/>
      <c r="BI89" s="240"/>
      <c r="BJ89" s="240"/>
      <c r="BK89" s="240"/>
      <c r="BL89" s="240"/>
      <c r="BM89" s="240"/>
      <c r="BN89" s="240"/>
      <c r="BO89" s="240"/>
      <c r="BP89" s="240"/>
      <c r="BQ89" s="237">
        <v>83</v>
      </c>
      <c r="BR89" s="242"/>
      <c r="BS89" s="905"/>
      <c r="BT89" s="906"/>
      <c r="BU89" s="906"/>
      <c r="BV89" s="906"/>
      <c r="BW89" s="906"/>
      <c r="BX89" s="906"/>
      <c r="BY89" s="906"/>
      <c r="BZ89" s="906"/>
      <c r="CA89" s="906"/>
      <c r="CB89" s="906"/>
      <c r="CC89" s="906"/>
      <c r="CD89" s="906"/>
      <c r="CE89" s="906"/>
      <c r="CF89" s="906"/>
      <c r="CG89" s="911"/>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29"/>
    </row>
    <row r="90" spans="1:131" ht="26.25" hidden="1" customHeight="1">
      <c r="A90" s="244"/>
      <c r="B90" s="245"/>
      <c r="C90" s="245"/>
      <c r="D90" s="245"/>
      <c r="E90" s="245"/>
      <c r="F90" s="245"/>
      <c r="G90" s="245"/>
      <c r="H90" s="245"/>
      <c r="I90" s="245"/>
      <c r="J90" s="245"/>
      <c r="K90" s="245"/>
      <c r="L90" s="245"/>
      <c r="M90" s="245"/>
      <c r="N90" s="245"/>
      <c r="O90" s="245"/>
      <c r="P90" s="245"/>
      <c r="Q90" s="246"/>
      <c r="R90" s="246"/>
      <c r="S90" s="246"/>
      <c r="T90" s="246"/>
      <c r="U90" s="246"/>
      <c r="V90" s="246"/>
      <c r="W90" s="246"/>
      <c r="X90" s="246"/>
      <c r="Y90" s="246"/>
      <c r="Z90" s="246"/>
      <c r="AA90" s="246"/>
      <c r="AB90" s="246"/>
      <c r="AC90" s="246"/>
      <c r="AD90" s="246"/>
      <c r="AE90" s="246"/>
      <c r="AF90" s="246"/>
      <c r="AG90" s="246"/>
      <c r="AH90" s="246"/>
      <c r="AI90" s="246"/>
      <c r="AJ90" s="246"/>
      <c r="AK90" s="246"/>
      <c r="AL90" s="246"/>
      <c r="AM90" s="246"/>
      <c r="AN90" s="246"/>
      <c r="AO90" s="246"/>
      <c r="AP90" s="246"/>
      <c r="AQ90" s="246"/>
      <c r="AR90" s="246"/>
      <c r="AS90" s="246"/>
      <c r="AT90" s="246"/>
      <c r="AU90" s="246"/>
      <c r="AV90" s="246"/>
      <c r="AW90" s="246"/>
      <c r="AX90" s="246"/>
      <c r="AY90" s="246"/>
      <c r="AZ90" s="247"/>
      <c r="BA90" s="247"/>
      <c r="BB90" s="247"/>
      <c r="BC90" s="247"/>
      <c r="BD90" s="247"/>
      <c r="BE90" s="240"/>
      <c r="BF90" s="240"/>
      <c r="BG90" s="240"/>
      <c r="BH90" s="240"/>
      <c r="BI90" s="240"/>
      <c r="BJ90" s="240"/>
      <c r="BK90" s="240"/>
      <c r="BL90" s="240"/>
      <c r="BM90" s="240"/>
      <c r="BN90" s="240"/>
      <c r="BO90" s="240"/>
      <c r="BP90" s="240"/>
      <c r="BQ90" s="237">
        <v>84</v>
      </c>
      <c r="BR90" s="242"/>
      <c r="BS90" s="905"/>
      <c r="BT90" s="906"/>
      <c r="BU90" s="906"/>
      <c r="BV90" s="906"/>
      <c r="BW90" s="906"/>
      <c r="BX90" s="906"/>
      <c r="BY90" s="906"/>
      <c r="BZ90" s="906"/>
      <c r="CA90" s="906"/>
      <c r="CB90" s="906"/>
      <c r="CC90" s="906"/>
      <c r="CD90" s="906"/>
      <c r="CE90" s="906"/>
      <c r="CF90" s="906"/>
      <c r="CG90" s="911"/>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29"/>
    </row>
    <row r="91" spans="1:131" ht="26.25" hidden="1" customHeight="1">
      <c r="A91" s="244"/>
      <c r="B91" s="245"/>
      <c r="C91" s="245"/>
      <c r="D91" s="245"/>
      <c r="E91" s="245"/>
      <c r="F91" s="245"/>
      <c r="G91" s="245"/>
      <c r="H91" s="245"/>
      <c r="I91" s="245"/>
      <c r="J91" s="245"/>
      <c r="K91" s="245"/>
      <c r="L91" s="245"/>
      <c r="M91" s="245"/>
      <c r="N91" s="245"/>
      <c r="O91" s="245"/>
      <c r="P91" s="245"/>
      <c r="Q91" s="246"/>
      <c r="R91" s="246"/>
      <c r="S91" s="246"/>
      <c r="T91" s="246"/>
      <c r="U91" s="246"/>
      <c r="V91" s="246"/>
      <c r="W91" s="246"/>
      <c r="X91" s="246"/>
      <c r="Y91" s="246"/>
      <c r="Z91" s="246"/>
      <c r="AA91" s="246"/>
      <c r="AB91" s="246"/>
      <c r="AC91" s="246"/>
      <c r="AD91" s="246"/>
      <c r="AE91" s="246"/>
      <c r="AF91" s="246"/>
      <c r="AG91" s="246"/>
      <c r="AH91" s="246"/>
      <c r="AI91" s="246"/>
      <c r="AJ91" s="246"/>
      <c r="AK91" s="246"/>
      <c r="AL91" s="246"/>
      <c r="AM91" s="246"/>
      <c r="AN91" s="246"/>
      <c r="AO91" s="246"/>
      <c r="AP91" s="246"/>
      <c r="AQ91" s="246"/>
      <c r="AR91" s="246"/>
      <c r="AS91" s="246"/>
      <c r="AT91" s="246"/>
      <c r="AU91" s="246"/>
      <c r="AV91" s="246"/>
      <c r="AW91" s="246"/>
      <c r="AX91" s="246"/>
      <c r="AY91" s="246"/>
      <c r="AZ91" s="247"/>
      <c r="BA91" s="247"/>
      <c r="BB91" s="247"/>
      <c r="BC91" s="247"/>
      <c r="BD91" s="247"/>
      <c r="BE91" s="240"/>
      <c r="BF91" s="240"/>
      <c r="BG91" s="240"/>
      <c r="BH91" s="240"/>
      <c r="BI91" s="240"/>
      <c r="BJ91" s="240"/>
      <c r="BK91" s="240"/>
      <c r="BL91" s="240"/>
      <c r="BM91" s="240"/>
      <c r="BN91" s="240"/>
      <c r="BO91" s="240"/>
      <c r="BP91" s="240"/>
      <c r="BQ91" s="237">
        <v>85</v>
      </c>
      <c r="BR91" s="242"/>
      <c r="BS91" s="905"/>
      <c r="BT91" s="906"/>
      <c r="BU91" s="906"/>
      <c r="BV91" s="906"/>
      <c r="BW91" s="906"/>
      <c r="BX91" s="906"/>
      <c r="BY91" s="906"/>
      <c r="BZ91" s="906"/>
      <c r="CA91" s="906"/>
      <c r="CB91" s="906"/>
      <c r="CC91" s="906"/>
      <c r="CD91" s="906"/>
      <c r="CE91" s="906"/>
      <c r="CF91" s="906"/>
      <c r="CG91" s="911"/>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29"/>
    </row>
    <row r="92" spans="1:131" ht="26.25" hidden="1" customHeight="1">
      <c r="A92" s="244"/>
      <c r="B92" s="245"/>
      <c r="C92" s="245"/>
      <c r="D92" s="245"/>
      <c r="E92" s="245"/>
      <c r="F92" s="245"/>
      <c r="G92" s="245"/>
      <c r="H92" s="245"/>
      <c r="I92" s="245"/>
      <c r="J92" s="245"/>
      <c r="K92" s="245"/>
      <c r="L92" s="245"/>
      <c r="M92" s="245"/>
      <c r="N92" s="245"/>
      <c r="O92" s="245"/>
      <c r="P92" s="245"/>
      <c r="Q92" s="246"/>
      <c r="R92" s="246"/>
      <c r="S92" s="246"/>
      <c r="T92" s="246"/>
      <c r="U92" s="246"/>
      <c r="V92" s="246"/>
      <c r="W92" s="246"/>
      <c r="X92" s="246"/>
      <c r="Y92" s="246"/>
      <c r="Z92" s="246"/>
      <c r="AA92" s="246"/>
      <c r="AB92" s="246"/>
      <c r="AC92" s="246"/>
      <c r="AD92" s="246"/>
      <c r="AE92" s="246"/>
      <c r="AF92" s="246"/>
      <c r="AG92" s="246"/>
      <c r="AH92" s="246"/>
      <c r="AI92" s="246"/>
      <c r="AJ92" s="246"/>
      <c r="AK92" s="246"/>
      <c r="AL92" s="246"/>
      <c r="AM92" s="246"/>
      <c r="AN92" s="246"/>
      <c r="AO92" s="246"/>
      <c r="AP92" s="246"/>
      <c r="AQ92" s="246"/>
      <c r="AR92" s="246"/>
      <c r="AS92" s="246"/>
      <c r="AT92" s="246"/>
      <c r="AU92" s="246"/>
      <c r="AV92" s="246"/>
      <c r="AW92" s="246"/>
      <c r="AX92" s="246"/>
      <c r="AY92" s="246"/>
      <c r="AZ92" s="247"/>
      <c r="BA92" s="247"/>
      <c r="BB92" s="247"/>
      <c r="BC92" s="247"/>
      <c r="BD92" s="247"/>
      <c r="BE92" s="240"/>
      <c r="BF92" s="240"/>
      <c r="BG92" s="240"/>
      <c r="BH92" s="240"/>
      <c r="BI92" s="240"/>
      <c r="BJ92" s="240"/>
      <c r="BK92" s="240"/>
      <c r="BL92" s="240"/>
      <c r="BM92" s="240"/>
      <c r="BN92" s="240"/>
      <c r="BO92" s="240"/>
      <c r="BP92" s="240"/>
      <c r="BQ92" s="237">
        <v>86</v>
      </c>
      <c r="BR92" s="242"/>
      <c r="BS92" s="905"/>
      <c r="BT92" s="906"/>
      <c r="BU92" s="906"/>
      <c r="BV92" s="906"/>
      <c r="BW92" s="906"/>
      <c r="BX92" s="906"/>
      <c r="BY92" s="906"/>
      <c r="BZ92" s="906"/>
      <c r="CA92" s="906"/>
      <c r="CB92" s="906"/>
      <c r="CC92" s="906"/>
      <c r="CD92" s="906"/>
      <c r="CE92" s="906"/>
      <c r="CF92" s="906"/>
      <c r="CG92" s="911"/>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29"/>
    </row>
    <row r="93" spans="1:131" ht="26.25" hidden="1" customHeight="1">
      <c r="A93" s="244"/>
      <c r="B93" s="245"/>
      <c r="C93" s="245"/>
      <c r="D93" s="245"/>
      <c r="E93" s="245"/>
      <c r="F93" s="245"/>
      <c r="G93" s="245"/>
      <c r="H93" s="245"/>
      <c r="I93" s="245"/>
      <c r="J93" s="245"/>
      <c r="K93" s="245"/>
      <c r="L93" s="245"/>
      <c r="M93" s="245"/>
      <c r="N93" s="245"/>
      <c r="O93" s="245"/>
      <c r="P93" s="245"/>
      <c r="Q93" s="246"/>
      <c r="R93" s="246"/>
      <c r="S93" s="246"/>
      <c r="T93" s="246"/>
      <c r="U93" s="246"/>
      <c r="V93" s="246"/>
      <c r="W93" s="246"/>
      <c r="X93" s="246"/>
      <c r="Y93" s="246"/>
      <c r="Z93" s="246"/>
      <c r="AA93" s="246"/>
      <c r="AB93" s="246"/>
      <c r="AC93" s="246"/>
      <c r="AD93" s="246"/>
      <c r="AE93" s="246"/>
      <c r="AF93" s="246"/>
      <c r="AG93" s="246"/>
      <c r="AH93" s="246"/>
      <c r="AI93" s="246"/>
      <c r="AJ93" s="246"/>
      <c r="AK93" s="246"/>
      <c r="AL93" s="246"/>
      <c r="AM93" s="246"/>
      <c r="AN93" s="246"/>
      <c r="AO93" s="246"/>
      <c r="AP93" s="246"/>
      <c r="AQ93" s="246"/>
      <c r="AR93" s="246"/>
      <c r="AS93" s="246"/>
      <c r="AT93" s="246"/>
      <c r="AU93" s="246"/>
      <c r="AV93" s="246"/>
      <c r="AW93" s="246"/>
      <c r="AX93" s="246"/>
      <c r="AY93" s="246"/>
      <c r="AZ93" s="247"/>
      <c r="BA93" s="247"/>
      <c r="BB93" s="247"/>
      <c r="BC93" s="247"/>
      <c r="BD93" s="247"/>
      <c r="BE93" s="240"/>
      <c r="BF93" s="240"/>
      <c r="BG93" s="240"/>
      <c r="BH93" s="240"/>
      <c r="BI93" s="240"/>
      <c r="BJ93" s="240"/>
      <c r="BK93" s="240"/>
      <c r="BL93" s="240"/>
      <c r="BM93" s="240"/>
      <c r="BN93" s="240"/>
      <c r="BO93" s="240"/>
      <c r="BP93" s="240"/>
      <c r="BQ93" s="237">
        <v>87</v>
      </c>
      <c r="BR93" s="242"/>
      <c r="BS93" s="905"/>
      <c r="BT93" s="906"/>
      <c r="BU93" s="906"/>
      <c r="BV93" s="906"/>
      <c r="BW93" s="906"/>
      <c r="BX93" s="906"/>
      <c r="BY93" s="906"/>
      <c r="BZ93" s="906"/>
      <c r="CA93" s="906"/>
      <c r="CB93" s="906"/>
      <c r="CC93" s="906"/>
      <c r="CD93" s="906"/>
      <c r="CE93" s="906"/>
      <c r="CF93" s="906"/>
      <c r="CG93" s="911"/>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29"/>
    </row>
    <row r="94" spans="1:131" ht="26.25" hidden="1" customHeight="1">
      <c r="A94" s="244"/>
      <c r="B94" s="245"/>
      <c r="C94" s="245"/>
      <c r="D94" s="245"/>
      <c r="E94" s="245"/>
      <c r="F94" s="245"/>
      <c r="G94" s="245"/>
      <c r="H94" s="245"/>
      <c r="I94" s="245"/>
      <c r="J94" s="245"/>
      <c r="K94" s="245"/>
      <c r="L94" s="245"/>
      <c r="M94" s="245"/>
      <c r="N94" s="245"/>
      <c r="O94" s="245"/>
      <c r="P94" s="245"/>
      <c r="Q94" s="246"/>
      <c r="R94" s="246"/>
      <c r="S94" s="246"/>
      <c r="T94" s="246"/>
      <c r="U94" s="246"/>
      <c r="V94" s="246"/>
      <c r="W94" s="246"/>
      <c r="X94" s="246"/>
      <c r="Y94" s="246"/>
      <c r="Z94" s="246"/>
      <c r="AA94" s="246"/>
      <c r="AB94" s="246"/>
      <c r="AC94" s="246"/>
      <c r="AD94" s="246"/>
      <c r="AE94" s="246"/>
      <c r="AF94" s="246"/>
      <c r="AG94" s="246"/>
      <c r="AH94" s="246"/>
      <c r="AI94" s="246"/>
      <c r="AJ94" s="246"/>
      <c r="AK94" s="246"/>
      <c r="AL94" s="246"/>
      <c r="AM94" s="246"/>
      <c r="AN94" s="246"/>
      <c r="AO94" s="246"/>
      <c r="AP94" s="246"/>
      <c r="AQ94" s="246"/>
      <c r="AR94" s="246"/>
      <c r="AS94" s="246"/>
      <c r="AT94" s="246"/>
      <c r="AU94" s="246"/>
      <c r="AV94" s="246"/>
      <c r="AW94" s="246"/>
      <c r="AX94" s="246"/>
      <c r="AY94" s="246"/>
      <c r="AZ94" s="247"/>
      <c r="BA94" s="247"/>
      <c r="BB94" s="247"/>
      <c r="BC94" s="247"/>
      <c r="BD94" s="247"/>
      <c r="BE94" s="240"/>
      <c r="BF94" s="240"/>
      <c r="BG94" s="240"/>
      <c r="BH94" s="240"/>
      <c r="BI94" s="240"/>
      <c r="BJ94" s="240"/>
      <c r="BK94" s="240"/>
      <c r="BL94" s="240"/>
      <c r="BM94" s="240"/>
      <c r="BN94" s="240"/>
      <c r="BO94" s="240"/>
      <c r="BP94" s="240"/>
      <c r="BQ94" s="237">
        <v>88</v>
      </c>
      <c r="BR94" s="242"/>
      <c r="BS94" s="905"/>
      <c r="BT94" s="906"/>
      <c r="BU94" s="906"/>
      <c r="BV94" s="906"/>
      <c r="BW94" s="906"/>
      <c r="BX94" s="906"/>
      <c r="BY94" s="906"/>
      <c r="BZ94" s="906"/>
      <c r="CA94" s="906"/>
      <c r="CB94" s="906"/>
      <c r="CC94" s="906"/>
      <c r="CD94" s="906"/>
      <c r="CE94" s="906"/>
      <c r="CF94" s="906"/>
      <c r="CG94" s="911"/>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29"/>
    </row>
    <row r="95" spans="1:131" ht="26.25" hidden="1" customHeight="1">
      <c r="A95" s="244"/>
      <c r="B95" s="245"/>
      <c r="C95" s="245"/>
      <c r="D95" s="245"/>
      <c r="E95" s="245"/>
      <c r="F95" s="245"/>
      <c r="G95" s="245"/>
      <c r="H95" s="245"/>
      <c r="I95" s="245"/>
      <c r="J95" s="245"/>
      <c r="K95" s="245"/>
      <c r="L95" s="245"/>
      <c r="M95" s="245"/>
      <c r="N95" s="245"/>
      <c r="O95" s="245"/>
      <c r="P95" s="245"/>
      <c r="Q95" s="246"/>
      <c r="R95" s="246"/>
      <c r="S95" s="246"/>
      <c r="T95" s="246"/>
      <c r="U95" s="246"/>
      <c r="V95" s="246"/>
      <c r="W95" s="246"/>
      <c r="X95" s="246"/>
      <c r="Y95" s="246"/>
      <c r="Z95" s="246"/>
      <c r="AA95" s="246"/>
      <c r="AB95" s="246"/>
      <c r="AC95" s="246"/>
      <c r="AD95" s="246"/>
      <c r="AE95" s="246"/>
      <c r="AF95" s="246"/>
      <c r="AG95" s="246"/>
      <c r="AH95" s="246"/>
      <c r="AI95" s="246"/>
      <c r="AJ95" s="246"/>
      <c r="AK95" s="246"/>
      <c r="AL95" s="246"/>
      <c r="AM95" s="246"/>
      <c r="AN95" s="246"/>
      <c r="AO95" s="246"/>
      <c r="AP95" s="246"/>
      <c r="AQ95" s="246"/>
      <c r="AR95" s="246"/>
      <c r="AS95" s="246"/>
      <c r="AT95" s="246"/>
      <c r="AU95" s="246"/>
      <c r="AV95" s="246"/>
      <c r="AW95" s="246"/>
      <c r="AX95" s="246"/>
      <c r="AY95" s="246"/>
      <c r="AZ95" s="247"/>
      <c r="BA95" s="247"/>
      <c r="BB95" s="247"/>
      <c r="BC95" s="247"/>
      <c r="BD95" s="247"/>
      <c r="BE95" s="240"/>
      <c r="BF95" s="240"/>
      <c r="BG95" s="240"/>
      <c r="BH95" s="240"/>
      <c r="BI95" s="240"/>
      <c r="BJ95" s="240"/>
      <c r="BK95" s="240"/>
      <c r="BL95" s="240"/>
      <c r="BM95" s="240"/>
      <c r="BN95" s="240"/>
      <c r="BO95" s="240"/>
      <c r="BP95" s="240"/>
      <c r="BQ95" s="237">
        <v>89</v>
      </c>
      <c r="BR95" s="242"/>
      <c r="BS95" s="905"/>
      <c r="BT95" s="906"/>
      <c r="BU95" s="906"/>
      <c r="BV95" s="906"/>
      <c r="BW95" s="906"/>
      <c r="BX95" s="906"/>
      <c r="BY95" s="906"/>
      <c r="BZ95" s="906"/>
      <c r="CA95" s="906"/>
      <c r="CB95" s="906"/>
      <c r="CC95" s="906"/>
      <c r="CD95" s="906"/>
      <c r="CE95" s="906"/>
      <c r="CF95" s="906"/>
      <c r="CG95" s="911"/>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29"/>
    </row>
    <row r="96" spans="1:131" ht="26.25" hidden="1" customHeight="1">
      <c r="A96" s="244"/>
      <c r="B96" s="245"/>
      <c r="C96" s="245"/>
      <c r="D96" s="245"/>
      <c r="E96" s="245"/>
      <c r="F96" s="245"/>
      <c r="G96" s="245"/>
      <c r="H96" s="245"/>
      <c r="I96" s="245"/>
      <c r="J96" s="245"/>
      <c r="K96" s="245"/>
      <c r="L96" s="245"/>
      <c r="M96" s="245"/>
      <c r="N96" s="245"/>
      <c r="O96" s="245"/>
      <c r="P96" s="245"/>
      <c r="Q96" s="246"/>
      <c r="R96" s="246"/>
      <c r="S96" s="246"/>
      <c r="T96" s="246"/>
      <c r="U96" s="246"/>
      <c r="V96" s="246"/>
      <c r="W96" s="246"/>
      <c r="X96" s="246"/>
      <c r="Y96" s="246"/>
      <c r="Z96" s="246"/>
      <c r="AA96" s="246"/>
      <c r="AB96" s="246"/>
      <c r="AC96" s="246"/>
      <c r="AD96" s="246"/>
      <c r="AE96" s="246"/>
      <c r="AF96" s="246"/>
      <c r="AG96" s="246"/>
      <c r="AH96" s="246"/>
      <c r="AI96" s="246"/>
      <c r="AJ96" s="246"/>
      <c r="AK96" s="246"/>
      <c r="AL96" s="246"/>
      <c r="AM96" s="246"/>
      <c r="AN96" s="246"/>
      <c r="AO96" s="246"/>
      <c r="AP96" s="246"/>
      <c r="AQ96" s="246"/>
      <c r="AR96" s="246"/>
      <c r="AS96" s="246"/>
      <c r="AT96" s="246"/>
      <c r="AU96" s="246"/>
      <c r="AV96" s="246"/>
      <c r="AW96" s="246"/>
      <c r="AX96" s="246"/>
      <c r="AY96" s="246"/>
      <c r="AZ96" s="247"/>
      <c r="BA96" s="247"/>
      <c r="BB96" s="247"/>
      <c r="BC96" s="247"/>
      <c r="BD96" s="247"/>
      <c r="BE96" s="240"/>
      <c r="BF96" s="240"/>
      <c r="BG96" s="240"/>
      <c r="BH96" s="240"/>
      <c r="BI96" s="240"/>
      <c r="BJ96" s="240"/>
      <c r="BK96" s="240"/>
      <c r="BL96" s="240"/>
      <c r="BM96" s="240"/>
      <c r="BN96" s="240"/>
      <c r="BO96" s="240"/>
      <c r="BP96" s="240"/>
      <c r="BQ96" s="237">
        <v>90</v>
      </c>
      <c r="BR96" s="242"/>
      <c r="BS96" s="905"/>
      <c r="BT96" s="906"/>
      <c r="BU96" s="906"/>
      <c r="BV96" s="906"/>
      <c r="BW96" s="906"/>
      <c r="BX96" s="906"/>
      <c r="BY96" s="906"/>
      <c r="BZ96" s="906"/>
      <c r="CA96" s="906"/>
      <c r="CB96" s="906"/>
      <c r="CC96" s="906"/>
      <c r="CD96" s="906"/>
      <c r="CE96" s="906"/>
      <c r="CF96" s="906"/>
      <c r="CG96" s="911"/>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29"/>
    </row>
    <row r="97" spans="1:131" ht="26.25" hidden="1" customHeight="1">
      <c r="A97" s="244"/>
      <c r="B97" s="245"/>
      <c r="C97" s="245"/>
      <c r="D97" s="245"/>
      <c r="E97" s="245"/>
      <c r="F97" s="245"/>
      <c r="G97" s="245"/>
      <c r="H97" s="245"/>
      <c r="I97" s="245"/>
      <c r="J97" s="245"/>
      <c r="K97" s="245"/>
      <c r="L97" s="245"/>
      <c r="M97" s="245"/>
      <c r="N97" s="245"/>
      <c r="O97" s="245"/>
      <c r="P97" s="245"/>
      <c r="Q97" s="246"/>
      <c r="R97" s="246"/>
      <c r="S97" s="246"/>
      <c r="T97" s="246"/>
      <c r="U97" s="246"/>
      <c r="V97" s="246"/>
      <c r="W97" s="246"/>
      <c r="X97" s="246"/>
      <c r="Y97" s="246"/>
      <c r="Z97" s="246"/>
      <c r="AA97" s="246"/>
      <c r="AB97" s="246"/>
      <c r="AC97" s="246"/>
      <c r="AD97" s="246"/>
      <c r="AE97" s="246"/>
      <c r="AF97" s="246"/>
      <c r="AG97" s="246"/>
      <c r="AH97" s="246"/>
      <c r="AI97" s="246"/>
      <c r="AJ97" s="246"/>
      <c r="AK97" s="246"/>
      <c r="AL97" s="246"/>
      <c r="AM97" s="246"/>
      <c r="AN97" s="246"/>
      <c r="AO97" s="246"/>
      <c r="AP97" s="246"/>
      <c r="AQ97" s="246"/>
      <c r="AR97" s="246"/>
      <c r="AS97" s="246"/>
      <c r="AT97" s="246"/>
      <c r="AU97" s="246"/>
      <c r="AV97" s="246"/>
      <c r="AW97" s="246"/>
      <c r="AX97" s="246"/>
      <c r="AY97" s="246"/>
      <c r="AZ97" s="247"/>
      <c r="BA97" s="247"/>
      <c r="BB97" s="247"/>
      <c r="BC97" s="247"/>
      <c r="BD97" s="247"/>
      <c r="BE97" s="240"/>
      <c r="BF97" s="240"/>
      <c r="BG97" s="240"/>
      <c r="BH97" s="240"/>
      <c r="BI97" s="240"/>
      <c r="BJ97" s="240"/>
      <c r="BK97" s="240"/>
      <c r="BL97" s="240"/>
      <c r="BM97" s="240"/>
      <c r="BN97" s="240"/>
      <c r="BO97" s="240"/>
      <c r="BP97" s="240"/>
      <c r="BQ97" s="237">
        <v>91</v>
      </c>
      <c r="BR97" s="242"/>
      <c r="BS97" s="905"/>
      <c r="BT97" s="906"/>
      <c r="BU97" s="906"/>
      <c r="BV97" s="906"/>
      <c r="BW97" s="906"/>
      <c r="BX97" s="906"/>
      <c r="BY97" s="906"/>
      <c r="BZ97" s="906"/>
      <c r="CA97" s="906"/>
      <c r="CB97" s="906"/>
      <c r="CC97" s="906"/>
      <c r="CD97" s="906"/>
      <c r="CE97" s="906"/>
      <c r="CF97" s="906"/>
      <c r="CG97" s="911"/>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29"/>
    </row>
    <row r="98" spans="1:131" ht="26.25" hidden="1" customHeight="1">
      <c r="A98" s="244"/>
      <c r="B98" s="245"/>
      <c r="C98" s="245"/>
      <c r="D98" s="245"/>
      <c r="E98" s="245"/>
      <c r="F98" s="245"/>
      <c r="G98" s="245"/>
      <c r="H98" s="245"/>
      <c r="I98" s="245"/>
      <c r="J98" s="245"/>
      <c r="K98" s="245"/>
      <c r="L98" s="245"/>
      <c r="M98" s="245"/>
      <c r="N98" s="245"/>
      <c r="O98" s="245"/>
      <c r="P98" s="245"/>
      <c r="Q98" s="246"/>
      <c r="R98" s="246"/>
      <c r="S98" s="246"/>
      <c r="T98" s="246"/>
      <c r="U98" s="246"/>
      <c r="V98" s="246"/>
      <c r="W98" s="246"/>
      <c r="X98" s="246"/>
      <c r="Y98" s="246"/>
      <c r="Z98" s="246"/>
      <c r="AA98" s="246"/>
      <c r="AB98" s="246"/>
      <c r="AC98" s="246"/>
      <c r="AD98" s="246"/>
      <c r="AE98" s="246"/>
      <c r="AF98" s="246"/>
      <c r="AG98" s="246"/>
      <c r="AH98" s="246"/>
      <c r="AI98" s="246"/>
      <c r="AJ98" s="246"/>
      <c r="AK98" s="246"/>
      <c r="AL98" s="246"/>
      <c r="AM98" s="246"/>
      <c r="AN98" s="246"/>
      <c r="AO98" s="246"/>
      <c r="AP98" s="246"/>
      <c r="AQ98" s="246"/>
      <c r="AR98" s="246"/>
      <c r="AS98" s="246"/>
      <c r="AT98" s="246"/>
      <c r="AU98" s="246"/>
      <c r="AV98" s="246"/>
      <c r="AW98" s="246"/>
      <c r="AX98" s="246"/>
      <c r="AY98" s="246"/>
      <c r="AZ98" s="247"/>
      <c r="BA98" s="247"/>
      <c r="BB98" s="247"/>
      <c r="BC98" s="247"/>
      <c r="BD98" s="247"/>
      <c r="BE98" s="240"/>
      <c r="BF98" s="240"/>
      <c r="BG98" s="240"/>
      <c r="BH98" s="240"/>
      <c r="BI98" s="240"/>
      <c r="BJ98" s="240"/>
      <c r="BK98" s="240"/>
      <c r="BL98" s="240"/>
      <c r="BM98" s="240"/>
      <c r="BN98" s="240"/>
      <c r="BO98" s="240"/>
      <c r="BP98" s="240"/>
      <c r="BQ98" s="237">
        <v>92</v>
      </c>
      <c r="BR98" s="242"/>
      <c r="BS98" s="905"/>
      <c r="BT98" s="906"/>
      <c r="BU98" s="906"/>
      <c r="BV98" s="906"/>
      <c r="BW98" s="906"/>
      <c r="BX98" s="906"/>
      <c r="BY98" s="906"/>
      <c r="BZ98" s="906"/>
      <c r="CA98" s="906"/>
      <c r="CB98" s="906"/>
      <c r="CC98" s="906"/>
      <c r="CD98" s="906"/>
      <c r="CE98" s="906"/>
      <c r="CF98" s="906"/>
      <c r="CG98" s="911"/>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29"/>
    </row>
    <row r="99" spans="1:131" ht="26.25" hidden="1" customHeight="1">
      <c r="A99" s="244"/>
      <c r="B99" s="245"/>
      <c r="C99" s="245"/>
      <c r="D99" s="245"/>
      <c r="E99" s="245"/>
      <c r="F99" s="245"/>
      <c r="G99" s="245"/>
      <c r="H99" s="245"/>
      <c r="I99" s="245"/>
      <c r="J99" s="245"/>
      <c r="K99" s="245"/>
      <c r="L99" s="245"/>
      <c r="M99" s="245"/>
      <c r="N99" s="245"/>
      <c r="O99" s="245"/>
      <c r="P99" s="245"/>
      <c r="Q99" s="246"/>
      <c r="R99" s="246"/>
      <c r="S99" s="246"/>
      <c r="T99" s="246"/>
      <c r="U99" s="246"/>
      <c r="V99" s="246"/>
      <c r="W99" s="246"/>
      <c r="X99" s="246"/>
      <c r="Y99" s="246"/>
      <c r="Z99" s="246"/>
      <c r="AA99" s="246"/>
      <c r="AB99" s="246"/>
      <c r="AC99" s="246"/>
      <c r="AD99" s="246"/>
      <c r="AE99" s="246"/>
      <c r="AF99" s="246"/>
      <c r="AG99" s="246"/>
      <c r="AH99" s="246"/>
      <c r="AI99" s="246"/>
      <c r="AJ99" s="246"/>
      <c r="AK99" s="246"/>
      <c r="AL99" s="246"/>
      <c r="AM99" s="246"/>
      <c r="AN99" s="246"/>
      <c r="AO99" s="246"/>
      <c r="AP99" s="246"/>
      <c r="AQ99" s="246"/>
      <c r="AR99" s="246"/>
      <c r="AS99" s="246"/>
      <c r="AT99" s="246"/>
      <c r="AU99" s="246"/>
      <c r="AV99" s="246"/>
      <c r="AW99" s="246"/>
      <c r="AX99" s="246"/>
      <c r="AY99" s="246"/>
      <c r="AZ99" s="247"/>
      <c r="BA99" s="247"/>
      <c r="BB99" s="247"/>
      <c r="BC99" s="247"/>
      <c r="BD99" s="247"/>
      <c r="BE99" s="240"/>
      <c r="BF99" s="240"/>
      <c r="BG99" s="240"/>
      <c r="BH99" s="240"/>
      <c r="BI99" s="240"/>
      <c r="BJ99" s="240"/>
      <c r="BK99" s="240"/>
      <c r="BL99" s="240"/>
      <c r="BM99" s="240"/>
      <c r="BN99" s="240"/>
      <c r="BO99" s="240"/>
      <c r="BP99" s="240"/>
      <c r="BQ99" s="237">
        <v>93</v>
      </c>
      <c r="BR99" s="242"/>
      <c r="BS99" s="905"/>
      <c r="BT99" s="906"/>
      <c r="BU99" s="906"/>
      <c r="BV99" s="906"/>
      <c r="BW99" s="906"/>
      <c r="BX99" s="906"/>
      <c r="BY99" s="906"/>
      <c r="BZ99" s="906"/>
      <c r="CA99" s="906"/>
      <c r="CB99" s="906"/>
      <c r="CC99" s="906"/>
      <c r="CD99" s="906"/>
      <c r="CE99" s="906"/>
      <c r="CF99" s="906"/>
      <c r="CG99" s="911"/>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29"/>
    </row>
    <row r="100" spans="1:131" ht="26.25" hidden="1" customHeight="1">
      <c r="A100" s="244"/>
      <c r="B100" s="245"/>
      <c r="C100" s="245"/>
      <c r="D100" s="245"/>
      <c r="E100" s="245"/>
      <c r="F100" s="245"/>
      <c r="G100" s="245"/>
      <c r="H100" s="245"/>
      <c r="I100" s="245"/>
      <c r="J100" s="245"/>
      <c r="K100" s="245"/>
      <c r="L100" s="245"/>
      <c r="M100" s="245"/>
      <c r="N100" s="245"/>
      <c r="O100" s="245"/>
      <c r="P100" s="245"/>
      <c r="Q100" s="246"/>
      <c r="R100" s="246"/>
      <c r="S100" s="246"/>
      <c r="T100" s="246"/>
      <c r="U100" s="246"/>
      <c r="V100" s="246"/>
      <c r="W100" s="246"/>
      <c r="X100" s="246"/>
      <c r="Y100" s="246"/>
      <c r="Z100" s="246"/>
      <c r="AA100" s="246"/>
      <c r="AB100" s="246"/>
      <c r="AC100" s="246"/>
      <c r="AD100" s="246"/>
      <c r="AE100" s="246"/>
      <c r="AF100" s="246"/>
      <c r="AG100" s="246"/>
      <c r="AH100" s="246"/>
      <c r="AI100" s="246"/>
      <c r="AJ100" s="246"/>
      <c r="AK100" s="246"/>
      <c r="AL100" s="246"/>
      <c r="AM100" s="246"/>
      <c r="AN100" s="246"/>
      <c r="AO100" s="246"/>
      <c r="AP100" s="246"/>
      <c r="AQ100" s="246"/>
      <c r="AR100" s="246"/>
      <c r="AS100" s="246"/>
      <c r="AT100" s="246"/>
      <c r="AU100" s="246"/>
      <c r="AV100" s="246"/>
      <c r="AW100" s="246"/>
      <c r="AX100" s="246"/>
      <c r="AY100" s="246"/>
      <c r="AZ100" s="247"/>
      <c r="BA100" s="247"/>
      <c r="BB100" s="247"/>
      <c r="BC100" s="247"/>
      <c r="BD100" s="247"/>
      <c r="BE100" s="240"/>
      <c r="BF100" s="240"/>
      <c r="BG100" s="240"/>
      <c r="BH100" s="240"/>
      <c r="BI100" s="240"/>
      <c r="BJ100" s="240"/>
      <c r="BK100" s="240"/>
      <c r="BL100" s="240"/>
      <c r="BM100" s="240"/>
      <c r="BN100" s="240"/>
      <c r="BO100" s="240"/>
      <c r="BP100" s="240"/>
      <c r="BQ100" s="237">
        <v>94</v>
      </c>
      <c r="BR100" s="242"/>
      <c r="BS100" s="905"/>
      <c r="BT100" s="906"/>
      <c r="BU100" s="906"/>
      <c r="BV100" s="906"/>
      <c r="BW100" s="906"/>
      <c r="BX100" s="906"/>
      <c r="BY100" s="906"/>
      <c r="BZ100" s="906"/>
      <c r="CA100" s="906"/>
      <c r="CB100" s="906"/>
      <c r="CC100" s="906"/>
      <c r="CD100" s="906"/>
      <c r="CE100" s="906"/>
      <c r="CF100" s="906"/>
      <c r="CG100" s="911"/>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29"/>
    </row>
    <row r="101" spans="1:131" ht="26.25" hidden="1" customHeight="1">
      <c r="A101" s="244"/>
      <c r="B101" s="245"/>
      <c r="C101" s="245"/>
      <c r="D101" s="245"/>
      <c r="E101" s="245"/>
      <c r="F101" s="245"/>
      <c r="G101" s="245"/>
      <c r="H101" s="245"/>
      <c r="I101" s="245"/>
      <c r="J101" s="245"/>
      <c r="K101" s="245"/>
      <c r="L101" s="245"/>
      <c r="M101" s="245"/>
      <c r="N101" s="245"/>
      <c r="O101" s="245"/>
      <c r="P101" s="245"/>
      <c r="Q101" s="246"/>
      <c r="R101" s="246"/>
      <c r="S101" s="246"/>
      <c r="T101" s="246"/>
      <c r="U101" s="246"/>
      <c r="V101" s="246"/>
      <c r="W101" s="246"/>
      <c r="X101" s="246"/>
      <c r="Y101" s="246"/>
      <c r="Z101" s="246"/>
      <c r="AA101" s="246"/>
      <c r="AB101" s="246"/>
      <c r="AC101" s="246"/>
      <c r="AD101" s="246"/>
      <c r="AE101" s="246"/>
      <c r="AF101" s="246"/>
      <c r="AG101" s="246"/>
      <c r="AH101" s="246"/>
      <c r="AI101" s="246"/>
      <c r="AJ101" s="246"/>
      <c r="AK101" s="246"/>
      <c r="AL101" s="246"/>
      <c r="AM101" s="246"/>
      <c r="AN101" s="246"/>
      <c r="AO101" s="246"/>
      <c r="AP101" s="246"/>
      <c r="AQ101" s="246"/>
      <c r="AR101" s="246"/>
      <c r="AS101" s="246"/>
      <c r="AT101" s="246"/>
      <c r="AU101" s="246"/>
      <c r="AV101" s="246"/>
      <c r="AW101" s="246"/>
      <c r="AX101" s="246"/>
      <c r="AY101" s="246"/>
      <c r="AZ101" s="247"/>
      <c r="BA101" s="247"/>
      <c r="BB101" s="247"/>
      <c r="BC101" s="247"/>
      <c r="BD101" s="247"/>
      <c r="BE101" s="240"/>
      <c r="BF101" s="240"/>
      <c r="BG101" s="240"/>
      <c r="BH101" s="240"/>
      <c r="BI101" s="240"/>
      <c r="BJ101" s="240"/>
      <c r="BK101" s="240"/>
      <c r="BL101" s="240"/>
      <c r="BM101" s="240"/>
      <c r="BN101" s="240"/>
      <c r="BO101" s="240"/>
      <c r="BP101" s="240"/>
      <c r="BQ101" s="237">
        <v>95</v>
      </c>
      <c r="BR101" s="242"/>
      <c r="BS101" s="905"/>
      <c r="BT101" s="906"/>
      <c r="BU101" s="906"/>
      <c r="BV101" s="906"/>
      <c r="BW101" s="906"/>
      <c r="BX101" s="906"/>
      <c r="BY101" s="906"/>
      <c r="BZ101" s="906"/>
      <c r="CA101" s="906"/>
      <c r="CB101" s="906"/>
      <c r="CC101" s="906"/>
      <c r="CD101" s="906"/>
      <c r="CE101" s="906"/>
      <c r="CF101" s="906"/>
      <c r="CG101" s="911"/>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29"/>
    </row>
    <row r="102" spans="1:131" ht="26.25" customHeight="1" thickBot="1">
      <c r="A102" s="244"/>
      <c r="B102" s="245"/>
      <c r="C102" s="245"/>
      <c r="D102" s="245"/>
      <c r="E102" s="245"/>
      <c r="F102" s="245"/>
      <c r="G102" s="245"/>
      <c r="H102" s="245"/>
      <c r="I102" s="245"/>
      <c r="J102" s="245"/>
      <c r="K102" s="245"/>
      <c r="L102" s="245"/>
      <c r="M102" s="245"/>
      <c r="N102" s="245"/>
      <c r="O102" s="245"/>
      <c r="P102" s="245"/>
      <c r="Q102" s="246"/>
      <c r="R102" s="246"/>
      <c r="S102" s="246"/>
      <c r="T102" s="246"/>
      <c r="U102" s="246"/>
      <c r="V102" s="246"/>
      <c r="W102" s="246"/>
      <c r="X102" s="246"/>
      <c r="Y102" s="246"/>
      <c r="Z102" s="246"/>
      <c r="AA102" s="246"/>
      <c r="AB102" s="246"/>
      <c r="AC102" s="246"/>
      <c r="AD102" s="246"/>
      <c r="AE102" s="246"/>
      <c r="AF102" s="246"/>
      <c r="AG102" s="246"/>
      <c r="AH102" s="246"/>
      <c r="AI102" s="246"/>
      <c r="AJ102" s="246"/>
      <c r="AK102" s="246"/>
      <c r="AL102" s="246"/>
      <c r="AM102" s="246"/>
      <c r="AN102" s="246"/>
      <c r="AO102" s="246"/>
      <c r="AP102" s="246"/>
      <c r="AQ102" s="246"/>
      <c r="AR102" s="246"/>
      <c r="AS102" s="246"/>
      <c r="AT102" s="246"/>
      <c r="AU102" s="246"/>
      <c r="AV102" s="246"/>
      <c r="AW102" s="246"/>
      <c r="AX102" s="246"/>
      <c r="AY102" s="246"/>
      <c r="AZ102" s="247"/>
      <c r="BA102" s="247"/>
      <c r="BB102" s="247"/>
      <c r="BC102" s="247"/>
      <c r="BD102" s="247"/>
      <c r="BE102" s="240"/>
      <c r="BF102" s="240"/>
      <c r="BG102" s="240"/>
      <c r="BH102" s="240"/>
      <c r="BI102" s="240"/>
      <c r="BJ102" s="240"/>
      <c r="BK102" s="240"/>
      <c r="BL102" s="240"/>
      <c r="BM102" s="240"/>
      <c r="BN102" s="240"/>
      <c r="BO102" s="240"/>
      <c r="BP102" s="240"/>
      <c r="BQ102" s="239" t="s">
        <v>398</v>
      </c>
      <c r="BR102" s="803" t="s">
        <v>436</v>
      </c>
      <c r="BS102" s="804"/>
      <c r="BT102" s="804"/>
      <c r="BU102" s="804"/>
      <c r="BV102" s="804"/>
      <c r="BW102" s="804"/>
      <c r="BX102" s="804"/>
      <c r="BY102" s="804"/>
      <c r="BZ102" s="804"/>
      <c r="CA102" s="804"/>
      <c r="CB102" s="804"/>
      <c r="CC102" s="804"/>
      <c r="CD102" s="804"/>
      <c r="CE102" s="804"/>
      <c r="CF102" s="804"/>
      <c r="CG102" s="805"/>
      <c r="CH102" s="933"/>
      <c r="CI102" s="934"/>
      <c r="CJ102" s="934"/>
      <c r="CK102" s="934"/>
      <c r="CL102" s="935"/>
      <c r="CM102" s="933"/>
      <c r="CN102" s="934"/>
      <c r="CO102" s="934"/>
      <c r="CP102" s="934"/>
      <c r="CQ102" s="935"/>
      <c r="CR102" s="936"/>
      <c r="CS102" s="898"/>
      <c r="CT102" s="898"/>
      <c r="CU102" s="898"/>
      <c r="CV102" s="937"/>
      <c r="CW102" s="936"/>
      <c r="CX102" s="898"/>
      <c r="CY102" s="898"/>
      <c r="CZ102" s="898"/>
      <c r="DA102" s="937"/>
      <c r="DB102" s="936"/>
      <c r="DC102" s="898"/>
      <c r="DD102" s="898"/>
      <c r="DE102" s="898"/>
      <c r="DF102" s="937"/>
      <c r="DG102" s="936"/>
      <c r="DH102" s="898"/>
      <c r="DI102" s="898"/>
      <c r="DJ102" s="898"/>
      <c r="DK102" s="937"/>
      <c r="DL102" s="936"/>
      <c r="DM102" s="898"/>
      <c r="DN102" s="898"/>
      <c r="DO102" s="898"/>
      <c r="DP102" s="937"/>
      <c r="DQ102" s="936"/>
      <c r="DR102" s="898"/>
      <c r="DS102" s="898"/>
      <c r="DT102" s="898"/>
      <c r="DU102" s="937"/>
      <c r="DV102" s="936"/>
      <c r="DW102" s="898"/>
      <c r="DX102" s="898"/>
      <c r="DY102" s="898"/>
      <c r="DZ102" s="937"/>
      <c r="EA102" s="229"/>
    </row>
    <row r="103" spans="1:131" ht="26.25" customHeight="1">
      <c r="A103" s="244"/>
      <c r="B103" s="245"/>
      <c r="C103" s="245"/>
      <c r="D103" s="245"/>
      <c r="E103" s="245"/>
      <c r="F103" s="245"/>
      <c r="G103" s="245"/>
      <c r="H103" s="245"/>
      <c r="I103" s="245"/>
      <c r="J103" s="245"/>
      <c r="K103" s="245"/>
      <c r="L103" s="245"/>
      <c r="M103" s="245"/>
      <c r="N103" s="245"/>
      <c r="O103" s="245"/>
      <c r="P103" s="245"/>
      <c r="Q103" s="246"/>
      <c r="R103" s="246"/>
      <c r="S103" s="246"/>
      <c r="T103" s="246"/>
      <c r="U103" s="246"/>
      <c r="V103" s="246"/>
      <c r="W103" s="246"/>
      <c r="X103" s="246"/>
      <c r="Y103" s="246"/>
      <c r="Z103" s="246"/>
      <c r="AA103" s="246"/>
      <c r="AB103" s="246"/>
      <c r="AC103" s="246"/>
      <c r="AD103" s="246"/>
      <c r="AE103" s="246"/>
      <c r="AF103" s="246"/>
      <c r="AG103" s="246"/>
      <c r="AH103" s="246"/>
      <c r="AI103" s="246"/>
      <c r="AJ103" s="246"/>
      <c r="AK103" s="246"/>
      <c r="AL103" s="246"/>
      <c r="AM103" s="246"/>
      <c r="AN103" s="246"/>
      <c r="AO103" s="246"/>
      <c r="AP103" s="246"/>
      <c r="AQ103" s="246"/>
      <c r="AR103" s="246"/>
      <c r="AS103" s="246"/>
      <c r="AT103" s="246"/>
      <c r="AU103" s="246"/>
      <c r="AV103" s="246"/>
      <c r="AW103" s="246"/>
      <c r="AX103" s="246"/>
      <c r="AY103" s="246"/>
      <c r="AZ103" s="247"/>
      <c r="BA103" s="247"/>
      <c r="BB103" s="247"/>
      <c r="BC103" s="247"/>
      <c r="BD103" s="247"/>
      <c r="BE103" s="240"/>
      <c r="BF103" s="240"/>
      <c r="BG103" s="240"/>
      <c r="BH103" s="240"/>
      <c r="BI103" s="240"/>
      <c r="BJ103" s="240"/>
      <c r="BK103" s="240"/>
      <c r="BL103" s="240"/>
      <c r="BM103" s="240"/>
      <c r="BN103" s="240"/>
      <c r="BO103" s="240"/>
      <c r="BP103" s="240"/>
      <c r="BQ103" s="960" t="s">
        <v>437</v>
      </c>
      <c r="BR103" s="960"/>
      <c r="BS103" s="960"/>
      <c r="BT103" s="960"/>
      <c r="BU103" s="960"/>
      <c r="BV103" s="960"/>
      <c r="BW103" s="960"/>
      <c r="BX103" s="960"/>
      <c r="BY103" s="960"/>
      <c r="BZ103" s="960"/>
      <c r="CA103" s="960"/>
      <c r="CB103" s="960"/>
      <c r="CC103" s="960"/>
      <c r="CD103" s="960"/>
      <c r="CE103" s="960"/>
      <c r="CF103" s="960"/>
      <c r="CG103" s="960"/>
      <c r="CH103" s="960"/>
      <c r="CI103" s="960"/>
      <c r="CJ103" s="960"/>
      <c r="CK103" s="960"/>
      <c r="CL103" s="960"/>
      <c r="CM103" s="960"/>
      <c r="CN103" s="960"/>
      <c r="CO103" s="960"/>
      <c r="CP103" s="960"/>
      <c r="CQ103" s="960"/>
      <c r="CR103" s="960"/>
      <c r="CS103" s="960"/>
      <c r="CT103" s="960"/>
      <c r="CU103" s="960"/>
      <c r="CV103" s="960"/>
      <c r="CW103" s="960"/>
      <c r="CX103" s="960"/>
      <c r="CY103" s="960"/>
      <c r="CZ103" s="960"/>
      <c r="DA103" s="960"/>
      <c r="DB103" s="960"/>
      <c r="DC103" s="960"/>
      <c r="DD103" s="960"/>
      <c r="DE103" s="960"/>
      <c r="DF103" s="960"/>
      <c r="DG103" s="960"/>
      <c r="DH103" s="960"/>
      <c r="DI103" s="960"/>
      <c r="DJ103" s="960"/>
      <c r="DK103" s="960"/>
      <c r="DL103" s="960"/>
      <c r="DM103" s="960"/>
      <c r="DN103" s="960"/>
      <c r="DO103" s="960"/>
      <c r="DP103" s="960"/>
      <c r="DQ103" s="960"/>
      <c r="DR103" s="960"/>
      <c r="DS103" s="960"/>
      <c r="DT103" s="960"/>
      <c r="DU103" s="960"/>
      <c r="DV103" s="960"/>
      <c r="DW103" s="960"/>
      <c r="DX103" s="960"/>
      <c r="DY103" s="960"/>
      <c r="DZ103" s="960"/>
      <c r="EA103" s="229"/>
    </row>
    <row r="104" spans="1:131" ht="26.25" customHeight="1">
      <c r="A104" s="244"/>
      <c r="B104" s="245"/>
      <c r="C104" s="245"/>
      <c r="D104" s="245"/>
      <c r="E104" s="245"/>
      <c r="F104" s="245"/>
      <c r="G104" s="245"/>
      <c r="H104" s="245"/>
      <c r="I104" s="245"/>
      <c r="J104" s="245"/>
      <c r="K104" s="245"/>
      <c r="L104" s="245"/>
      <c r="M104" s="245"/>
      <c r="N104" s="245"/>
      <c r="O104" s="245"/>
      <c r="P104" s="245"/>
      <c r="Q104" s="246"/>
      <c r="R104" s="246"/>
      <c r="S104" s="246"/>
      <c r="T104" s="246"/>
      <c r="U104" s="246"/>
      <c r="V104" s="246"/>
      <c r="W104" s="246"/>
      <c r="X104" s="246"/>
      <c r="Y104" s="246"/>
      <c r="Z104" s="246"/>
      <c r="AA104" s="246"/>
      <c r="AB104" s="246"/>
      <c r="AC104" s="246"/>
      <c r="AD104" s="246"/>
      <c r="AE104" s="246"/>
      <c r="AF104" s="246"/>
      <c r="AG104" s="246"/>
      <c r="AH104" s="246"/>
      <c r="AI104" s="246"/>
      <c r="AJ104" s="246"/>
      <c r="AK104" s="246"/>
      <c r="AL104" s="246"/>
      <c r="AM104" s="246"/>
      <c r="AN104" s="246"/>
      <c r="AO104" s="246"/>
      <c r="AP104" s="246"/>
      <c r="AQ104" s="246"/>
      <c r="AR104" s="246"/>
      <c r="AS104" s="246"/>
      <c r="AT104" s="246"/>
      <c r="AU104" s="246"/>
      <c r="AV104" s="246"/>
      <c r="AW104" s="246"/>
      <c r="AX104" s="246"/>
      <c r="AY104" s="246"/>
      <c r="AZ104" s="247"/>
      <c r="BA104" s="247"/>
      <c r="BB104" s="247"/>
      <c r="BC104" s="247"/>
      <c r="BD104" s="247"/>
      <c r="BE104" s="240"/>
      <c r="BF104" s="240"/>
      <c r="BG104" s="240"/>
      <c r="BH104" s="240"/>
      <c r="BI104" s="240"/>
      <c r="BJ104" s="240"/>
      <c r="BK104" s="240"/>
      <c r="BL104" s="240"/>
      <c r="BM104" s="240"/>
      <c r="BN104" s="240"/>
      <c r="BO104" s="240"/>
      <c r="BP104" s="240"/>
      <c r="BQ104" s="961" t="s">
        <v>438</v>
      </c>
      <c r="BR104" s="961"/>
      <c r="BS104" s="961"/>
      <c r="BT104" s="961"/>
      <c r="BU104" s="961"/>
      <c r="BV104" s="961"/>
      <c r="BW104" s="961"/>
      <c r="BX104" s="961"/>
      <c r="BY104" s="961"/>
      <c r="BZ104" s="961"/>
      <c r="CA104" s="961"/>
      <c r="CB104" s="961"/>
      <c r="CC104" s="961"/>
      <c r="CD104" s="961"/>
      <c r="CE104" s="961"/>
      <c r="CF104" s="961"/>
      <c r="CG104" s="961"/>
      <c r="CH104" s="961"/>
      <c r="CI104" s="961"/>
      <c r="CJ104" s="961"/>
      <c r="CK104" s="961"/>
      <c r="CL104" s="961"/>
      <c r="CM104" s="961"/>
      <c r="CN104" s="961"/>
      <c r="CO104" s="961"/>
      <c r="CP104" s="961"/>
      <c r="CQ104" s="961"/>
      <c r="CR104" s="961"/>
      <c r="CS104" s="961"/>
      <c r="CT104" s="961"/>
      <c r="CU104" s="961"/>
      <c r="CV104" s="961"/>
      <c r="CW104" s="961"/>
      <c r="CX104" s="961"/>
      <c r="CY104" s="961"/>
      <c r="CZ104" s="961"/>
      <c r="DA104" s="961"/>
      <c r="DB104" s="961"/>
      <c r="DC104" s="961"/>
      <c r="DD104" s="961"/>
      <c r="DE104" s="961"/>
      <c r="DF104" s="961"/>
      <c r="DG104" s="961"/>
      <c r="DH104" s="961"/>
      <c r="DI104" s="961"/>
      <c r="DJ104" s="961"/>
      <c r="DK104" s="961"/>
      <c r="DL104" s="961"/>
      <c r="DM104" s="961"/>
      <c r="DN104" s="961"/>
      <c r="DO104" s="961"/>
      <c r="DP104" s="961"/>
      <c r="DQ104" s="961"/>
      <c r="DR104" s="961"/>
      <c r="DS104" s="961"/>
      <c r="DT104" s="961"/>
      <c r="DU104" s="961"/>
      <c r="DV104" s="961"/>
      <c r="DW104" s="961"/>
      <c r="DX104" s="961"/>
      <c r="DY104" s="961"/>
      <c r="DZ104" s="961"/>
      <c r="EA104" s="229"/>
    </row>
    <row r="105" spans="1:131" ht="11.25" customHeight="1">
      <c r="A105" s="240"/>
      <c r="B105" s="240"/>
      <c r="C105" s="240"/>
      <c r="D105" s="240"/>
      <c r="E105" s="240"/>
      <c r="F105" s="240"/>
      <c r="G105" s="240"/>
      <c r="H105" s="240"/>
      <c r="I105" s="240"/>
      <c r="J105" s="240"/>
      <c r="K105" s="240"/>
      <c r="L105" s="240"/>
      <c r="M105" s="240"/>
      <c r="N105" s="240"/>
      <c r="O105" s="240"/>
      <c r="P105" s="240"/>
      <c r="Q105" s="240"/>
      <c r="R105" s="240"/>
      <c r="S105" s="240"/>
      <c r="T105" s="240"/>
      <c r="U105" s="240"/>
      <c r="V105" s="240"/>
      <c r="W105" s="240"/>
      <c r="X105" s="240"/>
      <c r="Y105" s="240"/>
      <c r="Z105" s="240"/>
      <c r="AA105" s="240"/>
      <c r="AB105" s="240"/>
      <c r="AC105" s="240"/>
      <c r="AD105" s="240"/>
      <c r="AE105" s="240"/>
      <c r="AF105" s="240"/>
      <c r="AG105" s="240"/>
      <c r="AH105" s="240"/>
      <c r="AI105" s="240"/>
      <c r="AJ105" s="240"/>
      <c r="AK105" s="240"/>
      <c r="AL105" s="240"/>
      <c r="AM105" s="240"/>
      <c r="AN105" s="240"/>
      <c r="AO105" s="240"/>
      <c r="AP105" s="240"/>
      <c r="AQ105" s="240"/>
      <c r="AR105" s="240"/>
      <c r="AS105" s="240"/>
      <c r="AT105" s="240"/>
      <c r="AU105" s="240"/>
      <c r="AV105" s="240"/>
      <c r="AW105" s="240"/>
      <c r="AX105" s="240"/>
      <c r="AY105" s="240"/>
      <c r="AZ105" s="240"/>
      <c r="BA105" s="240"/>
      <c r="BB105" s="240"/>
      <c r="BC105" s="240"/>
      <c r="BD105" s="240"/>
      <c r="BE105" s="240"/>
      <c r="BF105" s="240"/>
      <c r="BG105" s="240"/>
      <c r="BH105" s="240"/>
      <c r="BI105" s="240"/>
      <c r="BJ105" s="240"/>
      <c r="BK105" s="240"/>
      <c r="BL105" s="240"/>
      <c r="BM105" s="240"/>
      <c r="BN105" s="240"/>
      <c r="BO105" s="240"/>
      <c r="BP105" s="240"/>
      <c r="BQ105" s="229"/>
      <c r="BR105" s="229"/>
      <c r="BS105" s="229"/>
      <c r="BT105" s="229"/>
      <c r="BU105" s="229"/>
      <c r="BV105" s="229"/>
      <c r="BW105" s="229"/>
      <c r="BX105" s="229"/>
      <c r="BY105" s="229"/>
      <c r="BZ105" s="229"/>
      <c r="CA105" s="229"/>
      <c r="CB105" s="229"/>
      <c r="CC105" s="229"/>
      <c r="CD105" s="229"/>
      <c r="CE105" s="229"/>
      <c r="CF105" s="229"/>
      <c r="CG105" s="229"/>
      <c r="CH105" s="229"/>
      <c r="CI105" s="229"/>
      <c r="CJ105" s="229"/>
      <c r="CK105" s="229"/>
      <c r="CL105" s="229"/>
      <c r="CM105" s="229"/>
      <c r="CN105" s="229"/>
      <c r="CO105" s="229"/>
      <c r="CP105" s="229"/>
      <c r="CQ105" s="229"/>
      <c r="CR105" s="229"/>
      <c r="CS105" s="229"/>
      <c r="CT105" s="229"/>
      <c r="CU105" s="229"/>
      <c r="CV105" s="229"/>
      <c r="CW105" s="229"/>
      <c r="CX105" s="229"/>
      <c r="CY105" s="229"/>
      <c r="CZ105" s="229"/>
      <c r="DA105" s="229"/>
      <c r="DB105" s="229"/>
      <c r="DC105" s="229"/>
      <c r="DD105" s="229"/>
      <c r="DE105" s="229"/>
      <c r="DF105" s="229"/>
      <c r="DG105" s="229"/>
      <c r="DH105" s="229"/>
      <c r="DI105" s="229"/>
      <c r="DJ105" s="229"/>
      <c r="DK105" s="229"/>
      <c r="DL105" s="229"/>
      <c r="DM105" s="229"/>
      <c r="DN105" s="229"/>
      <c r="DO105" s="229"/>
      <c r="DP105" s="229"/>
      <c r="DQ105" s="229"/>
      <c r="DR105" s="229"/>
      <c r="DS105" s="229"/>
      <c r="DT105" s="229"/>
      <c r="DU105" s="229"/>
      <c r="DV105" s="229"/>
      <c r="DW105" s="229"/>
      <c r="DX105" s="229"/>
      <c r="DY105" s="229"/>
      <c r="DZ105" s="229"/>
      <c r="EA105" s="229"/>
    </row>
    <row r="106" spans="1:131" ht="11.25" customHeight="1">
      <c r="A106" s="240"/>
      <c r="B106" s="240"/>
      <c r="C106" s="240"/>
      <c r="D106" s="240"/>
      <c r="E106" s="240"/>
      <c r="F106" s="240"/>
      <c r="G106" s="240"/>
      <c r="H106" s="240"/>
      <c r="I106" s="240"/>
      <c r="J106" s="240"/>
      <c r="K106" s="240"/>
      <c r="L106" s="240"/>
      <c r="M106" s="240"/>
      <c r="N106" s="240"/>
      <c r="O106" s="240"/>
      <c r="P106" s="240"/>
      <c r="Q106" s="240"/>
      <c r="R106" s="240"/>
      <c r="S106" s="240"/>
      <c r="T106" s="240"/>
      <c r="U106" s="240"/>
      <c r="V106" s="240"/>
      <c r="W106" s="240"/>
      <c r="X106" s="240"/>
      <c r="Y106" s="240"/>
      <c r="Z106" s="240"/>
      <c r="AA106" s="240"/>
      <c r="AB106" s="240"/>
      <c r="AC106" s="240"/>
      <c r="AD106" s="240"/>
      <c r="AE106" s="240"/>
      <c r="AF106" s="240"/>
      <c r="AG106" s="240"/>
      <c r="AH106" s="240"/>
      <c r="AI106" s="240"/>
      <c r="AJ106" s="240"/>
      <c r="AK106" s="240"/>
      <c r="AL106" s="240"/>
      <c r="AM106" s="240"/>
      <c r="AN106" s="240"/>
      <c r="AO106" s="240"/>
      <c r="AP106" s="240"/>
      <c r="AQ106" s="240"/>
      <c r="AR106" s="240"/>
      <c r="AS106" s="240"/>
      <c r="AT106" s="240"/>
      <c r="AU106" s="240"/>
      <c r="AV106" s="240"/>
      <c r="AW106" s="240"/>
      <c r="AX106" s="240"/>
      <c r="AY106" s="240"/>
      <c r="AZ106" s="240"/>
      <c r="BA106" s="240"/>
      <c r="BB106" s="240"/>
      <c r="BC106" s="240"/>
      <c r="BD106" s="240"/>
      <c r="BE106" s="240"/>
      <c r="BF106" s="240"/>
      <c r="BG106" s="240"/>
      <c r="BH106" s="240"/>
      <c r="BI106" s="240"/>
      <c r="BJ106" s="240"/>
      <c r="BK106" s="240"/>
      <c r="BL106" s="240"/>
      <c r="BM106" s="240"/>
      <c r="BN106" s="240"/>
      <c r="BO106" s="240"/>
      <c r="BP106" s="240"/>
      <c r="BQ106" s="229"/>
      <c r="BR106" s="229"/>
      <c r="BS106" s="229"/>
      <c r="BT106" s="229"/>
      <c r="BU106" s="229"/>
      <c r="BV106" s="229"/>
      <c r="BW106" s="229"/>
      <c r="BX106" s="229"/>
      <c r="BY106" s="229"/>
      <c r="BZ106" s="229"/>
      <c r="CA106" s="229"/>
      <c r="CB106" s="229"/>
      <c r="CC106" s="229"/>
      <c r="CD106" s="229"/>
      <c r="CE106" s="229"/>
      <c r="CF106" s="229"/>
      <c r="CG106" s="229"/>
      <c r="CH106" s="229"/>
      <c r="CI106" s="229"/>
      <c r="CJ106" s="229"/>
      <c r="CK106" s="229"/>
      <c r="CL106" s="229"/>
      <c r="CM106" s="229"/>
      <c r="CN106" s="229"/>
      <c r="CO106" s="229"/>
      <c r="CP106" s="229"/>
      <c r="CQ106" s="229"/>
      <c r="CR106" s="229"/>
      <c r="CS106" s="229"/>
      <c r="CT106" s="229"/>
      <c r="CU106" s="229"/>
      <c r="CV106" s="229"/>
      <c r="CW106" s="229"/>
      <c r="CX106" s="229"/>
      <c r="CY106" s="229"/>
      <c r="CZ106" s="229"/>
      <c r="DA106" s="229"/>
      <c r="DB106" s="229"/>
      <c r="DC106" s="229"/>
      <c r="DD106" s="229"/>
      <c r="DE106" s="229"/>
      <c r="DF106" s="229"/>
      <c r="DG106" s="229"/>
      <c r="DH106" s="229"/>
      <c r="DI106" s="229"/>
      <c r="DJ106" s="229"/>
      <c r="DK106" s="229"/>
      <c r="DL106" s="229"/>
      <c r="DM106" s="229"/>
      <c r="DN106" s="229"/>
      <c r="DO106" s="229"/>
      <c r="DP106" s="229"/>
      <c r="DQ106" s="229"/>
      <c r="DR106" s="229"/>
      <c r="DS106" s="229"/>
      <c r="DT106" s="229"/>
      <c r="DU106" s="229"/>
      <c r="DV106" s="229"/>
      <c r="DW106" s="229"/>
      <c r="DX106" s="229"/>
      <c r="DY106" s="229"/>
      <c r="DZ106" s="229"/>
      <c r="EA106" s="229"/>
    </row>
    <row r="107" spans="1:131" s="229" customFormat="1" ht="26.25" customHeight="1" thickBot="1">
      <c r="A107" s="248" t="s">
        <v>439</v>
      </c>
      <c r="B107" s="249"/>
      <c r="C107" s="249"/>
      <c r="D107" s="249"/>
      <c r="E107" s="249"/>
      <c r="F107" s="249"/>
      <c r="G107" s="249"/>
      <c r="H107" s="249"/>
      <c r="I107" s="249"/>
      <c r="J107" s="249"/>
      <c r="K107" s="249"/>
      <c r="L107" s="249"/>
      <c r="M107" s="249"/>
      <c r="N107" s="249"/>
      <c r="O107" s="249"/>
      <c r="P107" s="249"/>
      <c r="Q107" s="249"/>
      <c r="R107" s="249"/>
      <c r="S107" s="249"/>
      <c r="T107" s="249"/>
      <c r="U107" s="249"/>
      <c r="V107" s="249"/>
      <c r="W107" s="249"/>
      <c r="X107" s="249"/>
      <c r="Y107" s="249"/>
      <c r="Z107" s="249"/>
      <c r="AA107" s="249"/>
      <c r="AB107" s="249"/>
      <c r="AC107" s="249"/>
      <c r="AD107" s="249"/>
      <c r="AE107" s="249"/>
      <c r="AF107" s="249"/>
      <c r="AG107" s="249"/>
      <c r="AH107" s="249"/>
      <c r="AI107" s="249"/>
      <c r="AJ107" s="249"/>
      <c r="AK107" s="249"/>
      <c r="AL107" s="249"/>
      <c r="AM107" s="249"/>
      <c r="AN107" s="249"/>
      <c r="AO107" s="249"/>
      <c r="AP107" s="249"/>
      <c r="AQ107" s="249"/>
      <c r="AR107" s="249"/>
      <c r="AS107" s="249"/>
      <c r="AT107" s="249"/>
      <c r="AU107" s="248" t="s">
        <v>440</v>
      </c>
      <c r="AV107" s="249"/>
      <c r="AW107" s="249"/>
      <c r="AX107" s="249"/>
      <c r="AY107" s="249"/>
      <c r="AZ107" s="249"/>
      <c r="BA107" s="249"/>
      <c r="BB107" s="249"/>
      <c r="BC107" s="249"/>
      <c r="BD107" s="249"/>
      <c r="BE107" s="249"/>
      <c r="BF107" s="249"/>
      <c r="BG107" s="249"/>
      <c r="BH107" s="249"/>
      <c r="BI107" s="249"/>
      <c r="BJ107" s="249"/>
      <c r="BK107" s="249"/>
      <c r="BL107" s="249"/>
      <c r="BM107" s="249"/>
      <c r="BN107" s="249"/>
      <c r="BO107" s="249"/>
      <c r="BP107" s="249"/>
      <c r="BQ107" s="249"/>
      <c r="BR107" s="249"/>
      <c r="BS107" s="249"/>
      <c r="BT107" s="249"/>
      <c r="BU107" s="249"/>
      <c r="BV107" s="249"/>
      <c r="BW107" s="249"/>
      <c r="BX107" s="249"/>
      <c r="BY107" s="249"/>
      <c r="BZ107" s="249"/>
      <c r="CA107" s="249"/>
      <c r="CB107" s="249"/>
      <c r="CC107" s="249"/>
      <c r="CD107" s="249"/>
      <c r="CE107" s="249"/>
      <c r="CF107" s="249"/>
      <c r="CG107" s="249"/>
      <c r="CH107" s="249"/>
      <c r="CI107" s="249"/>
      <c r="CJ107" s="249"/>
      <c r="CK107" s="249"/>
      <c r="CL107" s="249"/>
      <c r="CM107" s="249"/>
      <c r="CN107" s="249"/>
      <c r="CO107" s="249"/>
      <c r="CP107" s="249"/>
      <c r="CQ107" s="249"/>
      <c r="CR107" s="249"/>
      <c r="CS107" s="249"/>
      <c r="CT107" s="249"/>
      <c r="CU107" s="249"/>
      <c r="CV107" s="249"/>
      <c r="CW107" s="249"/>
      <c r="CX107" s="249"/>
      <c r="CY107" s="249"/>
      <c r="CZ107" s="249"/>
      <c r="DA107" s="249"/>
      <c r="DB107" s="249"/>
      <c r="DC107" s="249"/>
      <c r="DD107" s="249"/>
      <c r="DE107" s="249"/>
      <c r="DF107" s="249"/>
      <c r="DG107" s="249"/>
      <c r="DH107" s="249"/>
      <c r="DI107" s="249"/>
      <c r="DJ107" s="249"/>
      <c r="DK107" s="249"/>
      <c r="DL107" s="249"/>
      <c r="DM107" s="249"/>
      <c r="DN107" s="249"/>
      <c r="DO107" s="249"/>
      <c r="DP107" s="249"/>
      <c r="DQ107" s="249"/>
      <c r="DR107" s="249"/>
      <c r="DS107" s="249"/>
      <c r="DT107" s="249"/>
      <c r="DU107" s="249"/>
      <c r="DV107" s="249"/>
      <c r="DW107" s="249"/>
      <c r="DX107" s="249"/>
      <c r="DY107" s="249"/>
      <c r="DZ107" s="249"/>
    </row>
    <row r="108" spans="1:131" s="229" customFormat="1" ht="26.25" customHeight="1">
      <c r="A108" s="962" t="s">
        <v>441</v>
      </c>
      <c r="B108" s="963"/>
      <c r="C108" s="963"/>
      <c r="D108" s="963"/>
      <c r="E108" s="963"/>
      <c r="F108" s="963"/>
      <c r="G108" s="963"/>
      <c r="H108" s="963"/>
      <c r="I108" s="963"/>
      <c r="J108" s="963"/>
      <c r="K108" s="963"/>
      <c r="L108" s="963"/>
      <c r="M108" s="963"/>
      <c r="N108" s="963"/>
      <c r="O108" s="963"/>
      <c r="P108" s="963"/>
      <c r="Q108" s="963"/>
      <c r="R108" s="963"/>
      <c r="S108" s="963"/>
      <c r="T108" s="963"/>
      <c r="U108" s="963"/>
      <c r="V108" s="963"/>
      <c r="W108" s="963"/>
      <c r="X108" s="963"/>
      <c r="Y108" s="963"/>
      <c r="Z108" s="963"/>
      <c r="AA108" s="963"/>
      <c r="AB108" s="963"/>
      <c r="AC108" s="963"/>
      <c r="AD108" s="963"/>
      <c r="AE108" s="963"/>
      <c r="AF108" s="963"/>
      <c r="AG108" s="963"/>
      <c r="AH108" s="963"/>
      <c r="AI108" s="963"/>
      <c r="AJ108" s="963"/>
      <c r="AK108" s="963"/>
      <c r="AL108" s="963"/>
      <c r="AM108" s="963"/>
      <c r="AN108" s="963"/>
      <c r="AO108" s="963"/>
      <c r="AP108" s="963"/>
      <c r="AQ108" s="963"/>
      <c r="AR108" s="963"/>
      <c r="AS108" s="963"/>
      <c r="AT108" s="964"/>
      <c r="AU108" s="962" t="s">
        <v>442</v>
      </c>
      <c r="AV108" s="963"/>
      <c r="AW108" s="963"/>
      <c r="AX108" s="963"/>
      <c r="AY108" s="963"/>
      <c r="AZ108" s="963"/>
      <c r="BA108" s="963"/>
      <c r="BB108" s="963"/>
      <c r="BC108" s="963"/>
      <c r="BD108" s="963"/>
      <c r="BE108" s="963"/>
      <c r="BF108" s="963"/>
      <c r="BG108" s="963"/>
      <c r="BH108" s="963"/>
      <c r="BI108" s="963"/>
      <c r="BJ108" s="963"/>
      <c r="BK108" s="963"/>
      <c r="BL108" s="963"/>
      <c r="BM108" s="963"/>
      <c r="BN108" s="963"/>
      <c r="BO108" s="963"/>
      <c r="BP108" s="963"/>
      <c r="BQ108" s="963"/>
      <c r="BR108" s="963"/>
      <c r="BS108" s="963"/>
      <c r="BT108" s="963"/>
      <c r="BU108" s="963"/>
      <c r="BV108" s="963"/>
      <c r="BW108" s="963"/>
      <c r="BX108" s="963"/>
      <c r="BY108" s="963"/>
      <c r="BZ108" s="963"/>
      <c r="CA108" s="963"/>
      <c r="CB108" s="963"/>
      <c r="CC108" s="963"/>
      <c r="CD108" s="963"/>
      <c r="CE108" s="963"/>
      <c r="CF108" s="963"/>
      <c r="CG108" s="963"/>
      <c r="CH108" s="963"/>
      <c r="CI108" s="963"/>
      <c r="CJ108" s="963"/>
      <c r="CK108" s="963"/>
      <c r="CL108" s="963"/>
      <c r="CM108" s="963"/>
      <c r="CN108" s="963"/>
      <c r="CO108" s="963"/>
      <c r="CP108" s="963"/>
      <c r="CQ108" s="963"/>
      <c r="CR108" s="963"/>
      <c r="CS108" s="963"/>
      <c r="CT108" s="963"/>
      <c r="CU108" s="963"/>
      <c r="CV108" s="963"/>
      <c r="CW108" s="963"/>
      <c r="CX108" s="963"/>
      <c r="CY108" s="963"/>
      <c r="CZ108" s="963"/>
      <c r="DA108" s="963"/>
      <c r="DB108" s="963"/>
      <c r="DC108" s="963"/>
      <c r="DD108" s="963"/>
      <c r="DE108" s="963"/>
      <c r="DF108" s="963"/>
      <c r="DG108" s="963"/>
      <c r="DH108" s="963"/>
      <c r="DI108" s="963"/>
      <c r="DJ108" s="963"/>
      <c r="DK108" s="963"/>
      <c r="DL108" s="963"/>
      <c r="DM108" s="963"/>
      <c r="DN108" s="963"/>
      <c r="DO108" s="963"/>
      <c r="DP108" s="963"/>
      <c r="DQ108" s="963"/>
      <c r="DR108" s="963"/>
      <c r="DS108" s="963"/>
      <c r="DT108" s="963"/>
      <c r="DU108" s="963"/>
      <c r="DV108" s="963"/>
      <c r="DW108" s="963"/>
      <c r="DX108" s="963"/>
      <c r="DY108" s="963"/>
      <c r="DZ108" s="964"/>
    </row>
    <row r="109" spans="1:131" s="229" customFormat="1" ht="26.25" customHeight="1">
      <c r="A109" s="958" t="s">
        <v>443</v>
      </c>
      <c r="B109" s="939"/>
      <c r="C109" s="939"/>
      <c r="D109" s="939"/>
      <c r="E109" s="939"/>
      <c r="F109" s="939"/>
      <c r="G109" s="939"/>
      <c r="H109" s="939"/>
      <c r="I109" s="939"/>
      <c r="J109" s="939"/>
      <c r="K109" s="939"/>
      <c r="L109" s="939"/>
      <c r="M109" s="939"/>
      <c r="N109" s="939"/>
      <c r="O109" s="939"/>
      <c r="P109" s="939"/>
      <c r="Q109" s="939"/>
      <c r="R109" s="939"/>
      <c r="S109" s="939"/>
      <c r="T109" s="939"/>
      <c r="U109" s="939"/>
      <c r="V109" s="939"/>
      <c r="W109" s="939"/>
      <c r="X109" s="939"/>
      <c r="Y109" s="939"/>
      <c r="Z109" s="940"/>
      <c r="AA109" s="938" t="s">
        <v>444</v>
      </c>
      <c r="AB109" s="939"/>
      <c r="AC109" s="939"/>
      <c r="AD109" s="939"/>
      <c r="AE109" s="940"/>
      <c r="AF109" s="938" t="s">
        <v>445</v>
      </c>
      <c r="AG109" s="939"/>
      <c r="AH109" s="939"/>
      <c r="AI109" s="939"/>
      <c r="AJ109" s="940"/>
      <c r="AK109" s="938" t="s">
        <v>306</v>
      </c>
      <c r="AL109" s="939"/>
      <c r="AM109" s="939"/>
      <c r="AN109" s="939"/>
      <c r="AO109" s="940"/>
      <c r="AP109" s="938" t="s">
        <v>446</v>
      </c>
      <c r="AQ109" s="939"/>
      <c r="AR109" s="939"/>
      <c r="AS109" s="939"/>
      <c r="AT109" s="941"/>
      <c r="AU109" s="958" t="s">
        <v>443</v>
      </c>
      <c r="AV109" s="939"/>
      <c r="AW109" s="939"/>
      <c r="AX109" s="939"/>
      <c r="AY109" s="939"/>
      <c r="AZ109" s="939"/>
      <c r="BA109" s="939"/>
      <c r="BB109" s="939"/>
      <c r="BC109" s="939"/>
      <c r="BD109" s="939"/>
      <c r="BE109" s="939"/>
      <c r="BF109" s="939"/>
      <c r="BG109" s="939"/>
      <c r="BH109" s="939"/>
      <c r="BI109" s="939"/>
      <c r="BJ109" s="939"/>
      <c r="BK109" s="939"/>
      <c r="BL109" s="939"/>
      <c r="BM109" s="939"/>
      <c r="BN109" s="939"/>
      <c r="BO109" s="939"/>
      <c r="BP109" s="940"/>
      <c r="BQ109" s="938" t="s">
        <v>444</v>
      </c>
      <c r="BR109" s="939"/>
      <c r="BS109" s="939"/>
      <c r="BT109" s="939"/>
      <c r="BU109" s="940"/>
      <c r="BV109" s="938" t="s">
        <v>445</v>
      </c>
      <c r="BW109" s="939"/>
      <c r="BX109" s="939"/>
      <c r="BY109" s="939"/>
      <c r="BZ109" s="940"/>
      <c r="CA109" s="938" t="s">
        <v>306</v>
      </c>
      <c r="CB109" s="939"/>
      <c r="CC109" s="939"/>
      <c r="CD109" s="939"/>
      <c r="CE109" s="940"/>
      <c r="CF109" s="959" t="s">
        <v>446</v>
      </c>
      <c r="CG109" s="959"/>
      <c r="CH109" s="959"/>
      <c r="CI109" s="959"/>
      <c r="CJ109" s="959"/>
      <c r="CK109" s="938" t="s">
        <v>447</v>
      </c>
      <c r="CL109" s="939"/>
      <c r="CM109" s="939"/>
      <c r="CN109" s="939"/>
      <c r="CO109" s="939"/>
      <c r="CP109" s="939"/>
      <c r="CQ109" s="939"/>
      <c r="CR109" s="939"/>
      <c r="CS109" s="939"/>
      <c r="CT109" s="939"/>
      <c r="CU109" s="939"/>
      <c r="CV109" s="939"/>
      <c r="CW109" s="939"/>
      <c r="CX109" s="939"/>
      <c r="CY109" s="939"/>
      <c r="CZ109" s="939"/>
      <c r="DA109" s="939"/>
      <c r="DB109" s="939"/>
      <c r="DC109" s="939"/>
      <c r="DD109" s="939"/>
      <c r="DE109" s="939"/>
      <c r="DF109" s="940"/>
      <c r="DG109" s="938" t="s">
        <v>444</v>
      </c>
      <c r="DH109" s="939"/>
      <c r="DI109" s="939"/>
      <c r="DJ109" s="939"/>
      <c r="DK109" s="940"/>
      <c r="DL109" s="938" t="s">
        <v>445</v>
      </c>
      <c r="DM109" s="939"/>
      <c r="DN109" s="939"/>
      <c r="DO109" s="939"/>
      <c r="DP109" s="940"/>
      <c r="DQ109" s="938" t="s">
        <v>306</v>
      </c>
      <c r="DR109" s="939"/>
      <c r="DS109" s="939"/>
      <c r="DT109" s="939"/>
      <c r="DU109" s="940"/>
      <c r="DV109" s="938" t="s">
        <v>446</v>
      </c>
      <c r="DW109" s="939"/>
      <c r="DX109" s="939"/>
      <c r="DY109" s="939"/>
      <c r="DZ109" s="941"/>
    </row>
    <row r="110" spans="1:131" s="229" customFormat="1" ht="26.25" customHeight="1">
      <c r="A110" s="942" t="s">
        <v>448</v>
      </c>
      <c r="B110" s="943"/>
      <c r="C110" s="943"/>
      <c r="D110" s="943"/>
      <c r="E110" s="943"/>
      <c r="F110" s="943"/>
      <c r="G110" s="943"/>
      <c r="H110" s="943"/>
      <c r="I110" s="943"/>
      <c r="J110" s="943"/>
      <c r="K110" s="943"/>
      <c r="L110" s="943"/>
      <c r="M110" s="943"/>
      <c r="N110" s="943"/>
      <c r="O110" s="943"/>
      <c r="P110" s="943"/>
      <c r="Q110" s="943"/>
      <c r="R110" s="943"/>
      <c r="S110" s="943"/>
      <c r="T110" s="943"/>
      <c r="U110" s="943"/>
      <c r="V110" s="943"/>
      <c r="W110" s="943"/>
      <c r="X110" s="943"/>
      <c r="Y110" s="943"/>
      <c r="Z110" s="944"/>
      <c r="AA110" s="945">
        <v>46325642</v>
      </c>
      <c r="AB110" s="946"/>
      <c r="AC110" s="946"/>
      <c r="AD110" s="946"/>
      <c r="AE110" s="947"/>
      <c r="AF110" s="948">
        <v>43137327</v>
      </c>
      <c r="AG110" s="946"/>
      <c r="AH110" s="946"/>
      <c r="AI110" s="946"/>
      <c r="AJ110" s="947"/>
      <c r="AK110" s="948">
        <v>40658715</v>
      </c>
      <c r="AL110" s="946"/>
      <c r="AM110" s="946"/>
      <c r="AN110" s="946"/>
      <c r="AO110" s="947"/>
      <c r="AP110" s="949">
        <v>13.8</v>
      </c>
      <c r="AQ110" s="950"/>
      <c r="AR110" s="950"/>
      <c r="AS110" s="950"/>
      <c r="AT110" s="951"/>
      <c r="AU110" s="952" t="s">
        <v>75</v>
      </c>
      <c r="AV110" s="953"/>
      <c r="AW110" s="953"/>
      <c r="AX110" s="953"/>
      <c r="AY110" s="953"/>
      <c r="AZ110" s="974" t="s">
        <v>449</v>
      </c>
      <c r="BA110" s="943"/>
      <c r="BB110" s="943"/>
      <c r="BC110" s="943"/>
      <c r="BD110" s="943"/>
      <c r="BE110" s="943"/>
      <c r="BF110" s="943"/>
      <c r="BG110" s="943"/>
      <c r="BH110" s="943"/>
      <c r="BI110" s="943"/>
      <c r="BJ110" s="943"/>
      <c r="BK110" s="943"/>
      <c r="BL110" s="943"/>
      <c r="BM110" s="943"/>
      <c r="BN110" s="943"/>
      <c r="BO110" s="943"/>
      <c r="BP110" s="944"/>
      <c r="BQ110" s="975">
        <v>1178248433</v>
      </c>
      <c r="BR110" s="976"/>
      <c r="BS110" s="976"/>
      <c r="BT110" s="976"/>
      <c r="BU110" s="976"/>
      <c r="BV110" s="976">
        <v>1195915550</v>
      </c>
      <c r="BW110" s="976"/>
      <c r="BX110" s="976"/>
      <c r="BY110" s="976"/>
      <c r="BZ110" s="976"/>
      <c r="CA110" s="976">
        <v>1234266564</v>
      </c>
      <c r="CB110" s="976"/>
      <c r="CC110" s="976"/>
      <c r="CD110" s="976"/>
      <c r="CE110" s="976"/>
      <c r="CF110" s="989">
        <v>417.4</v>
      </c>
      <c r="CG110" s="990"/>
      <c r="CH110" s="990"/>
      <c r="CI110" s="990"/>
      <c r="CJ110" s="990"/>
      <c r="CK110" s="991" t="s">
        <v>450</v>
      </c>
      <c r="CL110" s="992"/>
      <c r="CM110" s="974" t="s">
        <v>451</v>
      </c>
      <c r="CN110" s="943"/>
      <c r="CO110" s="943"/>
      <c r="CP110" s="943"/>
      <c r="CQ110" s="943"/>
      <c r="CR110" s="943"/>
      <c r="CS110" s="943"/>
      <c r="CT110" s="943"/>
      <c r="CU110" s="943"/>
      <c r="CV110" s="943"/>
      <c r="CW110" s="943"/>
      <c r="CX110" s="943"/>
      <c r="CY110" s="943"/>
      <c r="CZ110" s="943"/>
      <c r="DA110" s="943"/>
      <c r="DB110" s="943"/>
      <c r="DC110" s="943"/>
      <c r="DD110" s="943"/>
      <c r="DE110" s="943"/>
      <c r="DF110" s="944"/>
      <c r="DG110" s="975" t="s">
        <v>452</v>
      </c>
      <c r="DH110" s="976"/>
      <c r="DI110" s="976"/>
      <c r="DJ110" s="976"/>
      <c r="DK110" s="976"/>
      <c r="DL110" s="976" t="s">
        <v>453</v>
      </c>
      <c r="DM110" s="976"/>
      <c r="DN110" s="976"/>
      <c r="DO110" s="976"/>
      <c r="DP110" s="976"/>
      <c r="DQ110" s="976" t="s">
        <v>421</v>
      </c>
      <c r="DR110" s="976"/>
      <c r="DS110" s="976"/>
      <c r="DT110" s="976"/>
      <c r="DU110" s="976"/>
      <c r="DV110" s="977" t="s">
        <v>452</v>
      </c>
      <c r="DW110" s="977"/>
      <c r="DX110" s="977"/>
      <c r="DY110" s="977"/>
      <c r="DZ110" s="978"/>
    </row>
    <row r="111" spans="1:131" s="229" customFormat="1" ht="26.25" customHeight="1">
      <c r="A111" s="979" t="s">
        <v>454</v>
      </c>
      <c r="B111" s="980"/>
      <c r="C111" s="980"/>
      <c r="D111" s="980"/>
      <c r="E111" s="980"/>
      <c r="F111" s="980"/>
      <c r="G111" s="980"/>
      <c r="H111" s="980"/>
      <c r="I111" s="980"/>
      <c r="J111" s="980"/>
      <c r="K111" s="980"/>
      <c r="L111" s="980"/>
      <c r="M111" s="980"/>
      <c r="N111" s="980"/>
      <c r="O111" s="980"/>
      <c r="P111" s="980"/>
      <c r="Q111" s="980"/>
      <c r="R111" s="980"/>
      <c r="S111" s="980"/>
      <c r="T111" s="980"/>
      <c r="U111" s="980"/>
      <c r="V111" s="980"/>
      <c r="W111" s="980"/>
      <c r="X111" s="980"/>
      <c r="Y111" s="980"/>
      <c r="Z111" s="981"/>
      <c r="AA111" s="982">
        <v>4299120</v>
      </c>
      <c r="AB111" s="983"/>
      <c r="AC111" s="983"/>
      <c r="AD111" s="983"/>
      <c r="AE111" s="984"/>
      <c r="AF111" s="985">
        <v>5771796</v>
      </c>
      <c r="AG111" s="983"/>
      <c r="AH111" s="983"/>
      <c r="AI111" s="983"/>
      <c r="AJ111" s="984"/>
      <c r="AK111" s="985">
        <v>170236</v>
      </c>
      <c r="AL111" s="983"/>
      <c r="AM111" s="983"/>
      <c r="AN111" s="983"/>
      <c r="AO111" s="984"/>
      <c r="AP111" s="986">
        <v>0.1</v>
      </c>
      <c r="AQ111" s="987"/>
      <c r="AR111" s="987"/>
      <c r="AS111" s="987"/>
      <c r="AT111" s="988"/>
      <c r="AU111" s="954"/>
      <c r="AV111" s="955"/>
      <c r="AW111" s="955"/>
      <c r="AX111" s="955"/>
      <c r="AY111" s="955"/>
      <c r="AZ111" s="967" t="s">
        <v>455</v>
      </c>
      <c r="BA111" s="968"/>
      <c r="BB111" s="968"/>
      <c r="BC111" s="968"/>
      <c r="BD111" s="968"/>
      <c r="BE111" s="968"/>
      <c r="BF111" s="968"/>
      <c r="BG111" s="968"/>
      <c r="BH111" s="968"/>
      <c r="BI111" s="968"/>
      <c r="BJ111" s="968"/>
      <c r="BK111" s="968"/>
      <c r="BL111" s="968"/>
      <c r="BM111" s="968"/>
      <c r="BN111" s="968"/>
      <c r="BO111" s="968"/>
      <c r="BP111" s="969"/>
      <c r="BQ111" s="970">
        <v>1027334</v>
      </c>
      <c r="BR111" s="971"/>
      <c r="BS111" s="971"/>
      <c r="BT111" s="971"/>
      <c r="BU111" s="971"/>
      <c r="BV111" s="971">
        <v>967749</v>
      </c>
      <c r="BW111" s="971"/>
      <c r="BX111" s="971"/>
      <c r="BY111" s="971"/>
      <c r="BZ111" s="971"/>
      <c r="CA111" s="971">
        <v>850143</v>
      </c>
      <c r="CB111" s="971"/>
      <c r="CC111" s="971"/>
      <c r="CD111" s="971"/>
      <c r="CE111" s="971"/>
      <c r="CF111" s="965">
        <v>0.3</v>
      </c>
      <c r="CG111" s="966"/>
      <c r="CH111" s="966"/>
      <c r="CI111" s="966"/>
      <c r="CJ111" s="966"/>
      <c r="CK111" s="993"/>
      <c r="CL111" s="994"/>
      <c r="CM111" s="967" t="s">
        <v>456</v>
      </c>
      <c r="CN111" s="968"/>
      <c r="CO111" s="968"/>
      <c r="CP111" s="968"/>
      <c r="CQ111" s="968"/>
      <c r="CR111" s="968"/>
      <c r="CS111" s="968"/>
      <c r="CT111" s="968"/>
      <c r="CU111" s="968"/>
      <c r="CV111" s="968"/>
      <c r="CW111" s="968"/>
      <c r="CX111" s="968"/>
      <c r="CY111" s="968"/>
      <c r="CZ111" s="968"/>
      <c r="DA111" s="968"/>
      <c r="DB111" s="968"/>
      <c r="DC111" s="968"/>
      <c r="DD111" s="968"/>
      <c r="DE111" s="968"/>
      <c r="DF111" s="969"/>
      <c r="DG111" s="970">
        <v>637792</v>
      </c>
      <c r="DH111" s="971"/>
      <c r="DI111" s="971"/>
      <c r="DJ111" s="971"/>
      <c r="DK111" s="971"/>
      <c r="DL111" s="971">
        <v>581033</v>
      </c>
      <c r="DM111" s="971"/>
      <c r="DN111" s="971"/>
      <c r="DO111" s="971"/>
      <c r="DP111" s="971"/>
      <c r="DQ111" s="971">
        <v>523964</v>
      </c>
      <c r="DR111" s="971"/>
      <c r="DS111" s="971"/>
      <c r="DT111" s="971"/>
      <c r="DU111" s="971"/>
      <c r="DV111" s="972">
        <v>0.2</v>
      </c>
      <c r="DW111" s="972"/>
      <c r="DX111" s="972"/>
      <c r="DY111" s="972"/>
      <c r="DZ111" s="973"/>
    </row>
    <row r="112" spans="1:131" s="229" customFormat="1" ht="26.25" customHeight="1">
      <c r="A112" s="997" t="s">
        <v>457</v>
      </c>
      <c r="B112" s="998"/>
      <c r="C112" s="968" t="s">
        <v>458</v>
      </c>
      <c r="D112" s="968"/>
      <c r="E112" s="968"/>
      <c r="F112" s="968"/>
      <c r="G112" s="968"/>
      <c r="H112" s="968"/>
      <c r="I112" s="968"/>
      <c r="J112" s="968"/>
      <c r="K112" s="968"/>
      <c r="L112" s="968"/>
      <c r="M112" s="968"/>
      <c r="N112" s="968"/>
      <c r="O112" s="968"/>
      <c r="P112" s="968"/>
      <c r="Q112" s="968"/>
      <c r="R112" s="968"/>
      <c r="S112" s="968"/>
      <c r="T112" s="968"/>
      <c r="U112" s="968"/>
      <c r="V112" s="968"/>
      <c r="W112" s="968"/>
      <c r="X112" s="968"/>
      <c r="Y112" s="968"/>
      <c r="Z112" s="969"/>
      <c r="AA112" s="1003">
        <v>29494527</v>
      </c>
      <c r="AB112" s="1004"/>
      <c r="AC112" s="1004"/>
      <c r="AD112" s="1004"/>
      <c r="AE112" s="1005"/>
      <c r="AF112" s="1006">
        <v>32978655</v>
      </c>
      <c r="AG112" s="1004"/>
      <c r="AH112" s="1004"/>
      <c r="AI112" s="1004"/>
      <c r="AJ112" s="1005"/>
      <c r="AK112" s="1006">
        <v>35534630</v>
      </c>
      <c r="AL112" s="1004"/>
      <c r="AM112" s="1004"/>
      <c r="AN112" s="1004"/>
      <c r="AO112" s="1005"/>
      <c r="AP112" s="1007">
        <v>12</v>
      </c>
      <c r="AQ112" s="1008"/>
      <c r="AR112" s="1008"/>
      <c r="AS112" s="1008"/>
      <c r="AT112" s="1009"/>
      <c r="AU112" s="954"/>
      <c r="AV112" s="955"/>
      <c r="AW112" s="955"/>
      <c r="AX112" s="955"/>
      <c r="AY112" s="955"/>
      <c r="AZ112" s="967" t="s">
        <v>459</v>
      </c>
      <c r="BA112" s="968"/>
      <c r="BB112" s="968"/>
      <c r="BC112" s="968"/>
      <c r="BD112" s="968"/>
      <c r="BE112" s="968"/>
      <c r="BF112" s="968"/>
      <c r="BG112" s="968"/>
      <c r="BH112" s="968"/>
      <c r="BI112" s="968"/>
      <c r="BJ112" s="968"/>
      <c r="BK112" s="968"/>
      <c r="BL112" s="968"/>
      <c r="BM112" s="968"/>
      <c r="BN112" s="968"/>
      <c r="BO112" s="968"/>
      <c r="BP112" s="969"/>
      <c r="BQ112" s="970">
        <v>216249390</v>
      </c>
      <c r="BR112" s="971"/>
      <c r="BS112" s="971"/>
      <c r="BT112" s="971"/>
      <c r="BU112" s="971"/>
      <c r="BV112" s="971">
        <v>205060209</v>
      </c>
      <c r="BW112" s="971"/>
      <c r="BX112" s="971"/>
      <c r="BY112" s="971"/>
      <c r="BZ112" s="971"/>
      <c r="CA112" s="971">
        <v>199462275</v>
      </c>
      <c r="CB112" s="971"/>
      <c r="CC112" s="971"/>
      <c r="CD112" s="971"/>
      <c r="CE112" s="971"/>
      <c r="CF112" s="965">
        <v>67.5</v>
      </c>
      <c r="CG112" s="966"/>
      <c r="CH112" s="966"/>
      <c r="CI112" s="966"/>
      <c r="CJ112" s="966"/>
      <c r="CK112" s="993"/>
      <c r="CL112" s="994"/>
      <c r="CM112" s="967" t="s">
        <v>460</v>
      </c>
      <c r="CN112" s="968"/>
      <c r="CO112" s="968"/>
      <c r="CP112" s="968"/>
      <c r="CQ112" s="968"/>
      <c r="CR112" s="968"/>
      <c r="CS112" s="968"/>
      <c r="CT112" s="968"/>
      <c r="CU112" s="968"/>
      <c r="CV112" s="968"/>
      <c r="CW112" s="968"/>
      <c r="CX112" s="968"/>
      <c r="CY112" s="968"/>
      <c r="CZ112" s="968"/>
      <c r="DA112" s="968"/>
      <c r="DB112" s="968"/>
      <c r="DC112" s="968"/>
      <c r="DD112" s="968"/>
      <c r="DE112" s="968"/>
      <c r="DF112" s="969"/>
      <c r="DG112" s="970" t="s">
        <v>461</v>
      </c>
      <c r="DH112" s="971"/>
      <c r="DI112" s="971"/>
      <c r="DJ112" s="971"/>
      <c r="DK112" s="971"/>
      <c r="DL112" s="971" t="s">
        <v>453</v>
      </c>
      <c r="DM112" s="971"/>
      <c r="DN112" s="971"/>
      <c r="DO112" s="971"/>
      <c r="DP112" s="971"/>
      <c r="DQ112" s="971" t="s">
        <v>452</v>
      </c>
      <c r="DR112" s="971"/>
      <c r="DS112" s="971"/>
      <c r="DT112" s="971"/>
      <c r="DU112" s="971"/>
      <c r="DV112" s="972" t="s">
        <v>462</v>
      </c>
      <c r="DW112" s="972"/>
      <c r="DX112" s="972"/>
      <c r="DY112" s="972"/>
      <c r="DZ112" s="973"/>
    </row>
    <row r="113" spans="1:130" s="229" customFormat="1" ht="26.25" customHeight="1">
      <c r="A113" s="999"/>
      <c r="B113" s="1000"/>
      <c r="C113" s="968" t="s">
        <v>463</v>
      </c>
      <c r="D113" s="968"/>
      <c r="E113" s="968"/>
      <c r="F113" s="968"/>
      <c r="G113" s="968"/>
      <c r="H113" s="968"/>
      <c r="I113" s="968"/>
      <c r="J113" s="968"/>
      <c r="K113" s="968"/>
      <c r="L113" s="968"/>
      <c r="M113" s="968"/>
      <c r="N113" s="968"/>
      <c r="O113" s="968"/>
      <c r="P113" s="968"/>
      <c r="Q113" s="968"/>
      <c r="R113" s="968"/>
      <c r="S113" s="968"/>
      <c r="T113" s="968"/>
      <c r="U113" s="968"/>
      <c r="V113" s="968"/>
      <c r="W113" s="968"/>
      <c r="X113" s="968"/>
      <c r="Y113" s="968"/>
      <c r="Z113" s="969"/>
      <c r="AA113" s="982">
        <v>15671873</v>
      </c>
      <c r="AB113" s="983"/>
      <c r="AC113" s="983"/>
      <c r="AD113" s="983"/>
      <c r="AE113" s="984"/>
      <c r="AF113" s="985">
        <v>14438310</v>
      </c>
      <c r="AG113" s="983"/>
      <c r="AH113" s="983"/>
      <c r="AI113" s="983"/>
      <c r="AJ113" s="984"/>
      <c r="AK113" s="985">
        <v>15054911</v>
      </c>
      <c r="AL113" s="983"/>
      <c r="AM113" s="983"/>
      <c r="AN113" s="983"/>
      <c r="AO113" s="984"/>
      <c r="AP113" s="986">
        <v>5.0999999999999996</v>
      </c>
      <c r="AQ113" s="987"/>
      <c r="AR113" s="987"/>
      <c r="AS113" s="987"/>
      <c r="AT113" s="988"/>
      <c r="AU113" s="954"/>
      <c r="AV113" s="955"/>
      <c r="AW113" s="955"/>
      <c r="AX113" s="955"/>
      <c r="AY113" s="955"/>
      <c r="AZ113" s="967" t="s">
        <v>464</v>
      </c>
      <c r="BA113" s="968"/>
      <c r="BB113" s="968"/>
      <c r="BC113" s="968"/>
      <c r="BD113" s="968"/>
      <c r="BE113" s="968"/>
      <c r="BF113" s="968"/>
      <c r="BG113" s="968"/>
      <c r="BH113" s="968"/>
      <c r="BI113" s="968"/>
      <c r="BJ113" s="968"/>
      <c r="BK113" s="968"/>
      <c r="BL113" s="968"/>
      <c r="BM113" s="968"/>
      <c r="BN113" s="968"/>
      <c r="BO113" s="968"/>
      <c r="BP113" s="969"/>
      <c r="BQ113" s="970" t="s">
        <v>453</v>
      </c>
      <c r="BR113" s="971"/>
      <c r="BS113" s="971"/>
      <c r="BT113" s="971"/>
      <c r="BU113" s="971"/>
      <c r="BV113" s="971" t="s">
        <v>396</v>
      </c>
      <c r="BW113" s="971"/>
      <c r="BX113" s="971"/>
      <c r="BY113" s="971"/>
      <c r="BZ113" s="971"/>
      <c r="CA113" s="971" t="s">
        <v>452</v>
      </c>
      <c r="CB113" s="971"/>
      <c r="CC113" s="971"/>
      <c r="CD113" s="971"/>
      <c r="CE113" s="971"/>
      <c r="CF113" s="965" t="s">
        <v>452</v>
      </c>
      <c r="CG113" s="966"/>
      <c r="CH113" s="966"/>
      <c r="CI113" s="966"/>
      <c r="CJ113" s="966"/>
      <c r="CK113" s="993"/>
      <c r="CL113" s="994"/>
      <c r="CM113" s="967" t="s">
        <v>465</v>
      </c>
      <c r="CN113" s="968"/>
      <c r="CO113" s="968"/>
      <c r="CP113" s="968"/>
      <c r="CQ113" s="968"/>
      <c r="CR113" s="968"/>
      <c r="CS113" s="968"/>
      <c r="CT113" s="968"/>
      <c r="CU113" s="968"/>
      <c r="CV113" s="968"/>
      <c r="CW113" s="968"/>
      <c r="CX113" s="968"/>
      <c r="CY113" s="968"/>
      <c r="CZ113" s="968"/>
      <c r="DA113" s="968"/>
      <c r="DB113" s="968"/>
      <c r="DC113" s="968"/>
      <c r="DD113" s="968"/>
      <c r="DE113" s="968"/>
      <c r="DF113" s="969"/>
      <c r="DG113" s="1003" t="s">
        <v>421</v>
      </c>
      <c r="DH113" s="1004"/>
      <c r="DI113" s="1004"/>
      <c r="DJ113" s="1004"/>
      <c r="DK113" s="1005"/>
      <c r="DL113" s="1006" t="s">
        <v>390</v>
      </c>
      <c r="DM113" s="1004"/>
      <c r="DN113" s="1004"/>
      <c r="DO113" s="1004"/>
      <c r="DP113" s="1005"/>
      <c r="DQ113" s="1006" t="s">
        <v>462</v>
      </c>
      <c r="DR113" s="1004"/>
      <c r="DS113" s="1004"/>
      <c r="DT113" s="1004"/>
      <c r="DU113" s="1005"/>
      <c r="DV113" s="1007" t="s">
        <v>462</v>
      </c>
      <c r="DW113" s="1008"/>
      <c r="DX113" s="1008"/>
      <c r="DY113" s="1008"/>
      <c r="DZ113" s="1009"/>
    </row>
    <row r="114" spans="1:130" s="229" customFormat="1" ht="26.25" customHeight="1">
      <c r="A114" s="999"/>
      <c r="B114" s="1000"/>
      <c r="C114" s="968" t="s">
        <v>466</v>
      </c>
      <c r="D114" s="968"/>
      <c r="E114" s="968"/>
      <c r="F114" s="968"/>
      <c r="G114" s="968"/>
      <c r="H114" s="968"/>
      <c r="I114" s="968"/>
      <c r="J114" s="968"/>
      <c r="K114" s="968"/>
      <c r="L114" s="968"/>
      <c r="M114" s="968"/>
      <c r="N114" s="968"/>
      <c r="O114" s="968"/>
      <c r="P114" s="968"/>
      <c r="Q114" s="968"/>
      <c r="R114" s="968"/>
      <c r="S114" s="968"/>
      <c r="T114" s="968"/>
      <c r="U114" s="968"/>
      <c r="V114" s="968"/>
      <c r="W114" s="968"/>
      <c r="X114" s="968"/>
      <c r="Y114" s="968"/>
      <c r="Z114" s="969"/>
      <c r="AA114" s="1003" t="s">
        <v>461</v>
      </c>
      <c r="AB114" s="1004"/>
      <c r="AC114" s="1004"/>
      <c r="AD114" s="1004"/>
      <c r="AE114" s="1005"/>
      <c r="AF114" s="1006" t="s">
        <v>452</v>
      </c>
      <c r="AG114" s="1004"/>
      <c r="AH114" s="1004"/>
      <c r="AI114" s="1004"/>
      <c r="AJ114" s="1005"/>
      <c r="AK114" s="1006" t="s">
        <v>396</v>
      </c>
      <c r="AL114" s="1004"/>
      <c r="AM114" s="1004"/>
      <c r="AN114" s="1004"/>
      <c r="AO114" s="1005"/>
      <c r="AP114" s="1007" t="s">
        <v>452</v>
      </c>
      <c r="AQ114" s="1008"/>
      <c r="AR114" s="1008"/>
      <c r="AS114" s="1008"/>
      <c r="AT114" s="1009"/>
      <c r="AU114" s="954"/>
      <c r="AV114" s="955"/>
      <c r="AW114" s="955"/>
      <c r="AX114" s="955"/>
      <c r="AY114" s="955"/>
      <c r="AZ114" s="967" t="s">
        <v>467</v>
      </c>
      <c r="BA114" s="968"/>
      <c r="BB114" s="968"/>
      <c r="BC114" s="968"/>
      <c r="BD114" s="968"/>
      <c r="BE114" s="968"/>
      <c r="BF114" s="968"/>
      <c r="BG114" s="968"/>
      <c r="BH114" s="968"/>
      <c r="BI114" s="968"/>
      <c r="BJ114" s="968"/>
      <c r="BK114" s="968"/>
      <c r="BL114" s="968"/>
      <c r="BM114" s="968"/>
      <c r="BN114" s="968"/>
      <c r="BO114" s="968"/>
      <c r="BP114" s="969"/>
      <c r="BQ114" s="970">
        <v>86475460</v>
      </c>
      <c r="BR114" s="971"/>
      <c r="BS114" s="971"/>
      <c r="BT114" s="971"/>
      <c r="BU114" s="971"/>
      <c r="BV114" s="971">
        <v>82898951</v>
      </c>
      <c r="BW114" s="971"/>
      <c r="BX114" s="971"/>
      <c r="BY114" s="971"/>
      <c r="BZ114" s="971"/>
      <c r="CA114" s="971">
        <v>80289076</v>
      </c>
      <c r="CB114" s="971"/>
      <c r="CC114" s="971"/>
      <c r="CD114" s="971"/>
      <c r="CE114" s="971"/>
      <c r="CF114" s="965">
        <v>27.2</v>
      </c>
      <c r="CG114" s="966"/>
      <c r="CH114" s="966"/>
      <c r="CI114" s="966"/>
      <c r="CJ114" s="966"/>
      <c r="CK114" s="993"/>
      <c r="CL114" s="994"/>
      <c r="CM114" s="967" t="s">
        <v>468</v>
      </c>
      <c r="CN114" s="968"/>
      <c r="CO114" s="968"/>
      <c r="CP114" s="968"/>
      <c r="CQ114" s="968"/>
      <c r="CR114" s="968"/>
      <c r="CS114" s="968"/>
      <c r="CT114" s="968"/>
      <c r="CU114" s="968"/>
      <c r="CV114" s="968"/>
      <c r="CW114" s="968"/>
      <c r="CX114" s="968"/>
      <c r="CY114" s="968"/>
      <c r="CZ114" s="968"/>
      <c r="DA114" s="968"/>
      <c r="DB114" s="968"/>
      <c r="DC114" s="968"/>
      <c r="DD114" s="968"/>
      <c r="DE114" s="968"/>
      <c r="DF114" s="969"/>
      <c r="DG114" s="1003" t="s">
        <v>452</v>
      </c>
      <c r="DH114" s="1004"/>
      <c r="DI114" s="1004"/>
      <c r="DJ114" s="1004"/>
      <c r="DK114" s="1005"/>
      <c r="DL114" s="1006" t="s">
        <v>461</v>
      </c>
      <c r="DM114" s="1004"/>
      <c r="DN114" s="1004"/>
      <c r="DO114" s="1004"/>
      <c r="DP114" s="1005"/>
      <c r="DQ114" s="1006" t="s">
        <v>453</v>
      </c>
      <c r="DR114" s="1004"/>
      <c r="DS114" s="1004"/>
      <c r="DT114" s="1004"/>
      <c r="DU114" s="1005"/>
      <c r="DV114" s="1007" t="s">
        <v>396</v>
      </c>
      <c r="DW114" s="1008"/>
      <c r="DX114" s="1008"/>
      <c r="DY114" s="1008"/>
      <c r="DZ114" s="1009"/>
    </row>
    <row r="115" spans="1:130" s="229" customFormat="1" ht="26.25" customHeight="1">
      <c r="A115" s="999"/>
      <c r="B115" s="1000"/>
      <c r="C115" s="968" t="s">
        <v>469</v>
      </c>
      <c r="D115" s="968"/>
      <c r="E115" s="968"/>
      <c r="F115" s="968"/>
      <c r="G115" s="968"/>
      <c r="H115" s="968"/>
      <c r="I115" s="968"/>
      <c r="J115" s="968"/>
      <c r="K115" s="968"/>
      <c r="L115" s="968"/>
      <c r="M115" s="968"/>
      <c r="N115" s="968"/>
      <c r="O115" s="968"/>
      <c r="P115" s="968"/>
      <c r="Q115" s="968"/>
      <c r="R115" s="968"/>
      <c r="S115" s="968"/>
      <c r="T115" s="968"/>
      <c r="U115" s="968"/>
      <c r="V115" s="968"/>
      <c r="W115" s="968"/>
      <c r="X115" s="968"/>
      <c r="Y115" s="968"/>
      <c r="Z115" s="969"/>
      <c r="AA115" s="982">
        <v>123622</v>
      </c>
      <c r="AB115" s="983"/>
      <c r="AC115" s="983"/>
      <c r="AD115" s="983"/>
      <c r="AE115" s="984"/>
      <c r="AF115" s="985">
        <v>127625</v>
      </c>
      <c r="AG115" s="983"/>
      <c r="AH115" s="983"/>
      <c r="AI115" s="983"/>
      <c r="AJ115" s="984"/>
      <c r="AK115" s="985">
        <v>127782</v>
      </c>
      <c r="AL115" s="983"/>
      <c r="AM115" s="983"/>
      <c r="AN115" s="983"/>
      <c r="AO115" s="984"/>
      <c r="AP115" s="986">
        <v>0</v>
      </c>
      <c r="AQ115" s="987"/>
      <c r="AR115" s="987"/>
      <c r="AS115" s="987"/>
      <c r="AT115" s="988"/>
      <c r="AU115" s="954"/>
      <c r="AV115" s="955"/>
      <c r="AW115" s="955"/>
      <c r="AX115" s="955"/>
      <c r="AY115" s="955"/>
      <c r="AZ115" s="967" t="s">
        <v>470</v>
      </c>
      <c r="BA115" s="968"/>
      <c r="BB115" s="968"/>
      <c r="BC115" s="968"/>
      <c r="BD115" s="968"/>
      <c r="BE115" s="968"/>
      <c r="BF115" s="968"/>
      <c r="BG115" s="968"/>
      <c r="BH115" s="968"/>
      <c r="BI115" s="968"/>
      <c r="BJ115" s="968"/>
      <c r="BK115" s="968"/>
      <c r="BL115" s="968"/>
      <c r="BM115" s="968"/>
      <c r="BN115" s="968"/>
      <c r="BO115" s="968"/>
      <c r="BP115" s="969"/>
      <c r="BQ115" s="970">
        <v>22623168</v>
      </c>
      <c r="BR115" s="971"/>
      <c r="BS115" s="971"/>
      <c r="BT115" s="971"/>
      <c r="BU115" s="971"/>
      <c r="BV115" s="971">
        <v>25854773</v>
      </c>
      <c r="BW115" s="971"/>
      <c r="BX115" s="971"/>
      <c r="BY115" s="971"/>
      <c r="BZ115" s="971"/>
      <c r="CA115" s="971">
        <v>28730714</v>
      </c>
      <c r="CB115" s="971"/>
      <c r="CC115" s="971"/>
      <c r="CD115" s="971"/>
      <c r="CE115" s="971"/>
      <c r="CF115" s="965">
        <v>9.6999999999999993</v>
      </c>
      <c r="CG115" s="966"/>
      <c r="CH115" s="966"/>
      <c r="CI115" s="966"/>
      <c r="CJ115" s="966"/>
      <c r="CK115" s="993"/>
      <c r="CL115" s="994"/>
      <c r="CM115" s="967" t="s">
        <v>471</v>
      </c>
      <c r="CN115" s="968"/>
      <c r="CO115" s="968"/>
      <c r="CP115" s="968"/>
      <c r="CQ115" s="968"/>
      <c r="CR115" s="968"/>
      <c r="CS115" s="968"/>
      <c r="CT115" s="968"/>
      <c r="CU115" s="968"/>
      <c r="CV115" s="968"/>
      <c r="CW115" s="968"/>
      <c r="CX115" s="968"/>
      <c r="CY115" s="968"/>
      <c r="CZ115" s="968"/>
      <c r="DA115" s="968"/>
      <c r="DB115" s="968"/>
      <c r="DC115" s="968"/>
      <c r="DD115" s="968"/>
      <c r="DE115" s="968"/>
      <c r="DF115" s="969"/>
      <c r="DG115" s="1003" t="s">
        <v>419</v>
      </c>
      <c r="DH115" s="1004"/>
      <c r="DI115" s="1004"/>
      <c r="DJ115" s="1004"/>
      <c r="DK115" s="1005"/>
      <c r="DL115" s="1006" t="s">
        <v>452</v>
      </c>
      <c r="DM115" s="1004"/>
      <c r="DN115" s="1004"/>
      <c r="DO115" s="1004"/>
      <c r="DP115" s="1005"/>
      <c r="DQ115" s="1006" t="s">
        <v>462</v>
      </c>
      <c r="DR115" s="1004"/>
      <c r="DS115" s="1004"/>
      <c r="DT115" s="1004"/>
      <c r="DU115" s="1005"/>
      <c r="DV115" s="1007" t="s">
        <v>452</v>
      </c>
      <c r="DW115" s="1008"/>
      <c r="DX115" s="1008"/>
      <c r="DY115" s="1008"/>
      <c r="DZ115" s="1009"/>
    </row>
    <row r="116" spans="1:130" s="229" customFormat="1" ht="26.25" customHeight="1">
      <c r="A116" s="1001"/>
      <c r="B116" s="1002"/>
      <c r="C116" s="1010" t="s">
        <v>472</v>
      </c>
      <c r="D116" s="1010"/>
      <c r="E116" s="1010"/>
      <c r="F116" s="1010"/>
      <c r="G116" s="1010"/>
      <c r="H116" s="1010"/>
      <c r="I116" s="1010"/>
      <c r="J116" s="1010"/>
      <c r="K116" s="1010"/>
      <c r="L116" s="1010"/>
      <c r="M116" s="1010"/>
      <c r="N116" s="1010"/>
      <c r="O116" s="1010"/>
      <c r="P116" s="1010"/>
      <c r="Q116" s="1010"/>
      <c r="R116" s="1010"/>
      <c r="S116" s="1010"/>
      <c r="T116" s="1010"/>
      <c r="U116" s="1010"/>
      <c r="V116" s="1010"/>
      <c r="W116" s="1010"/>
      <c r="X116" s="1010"/>
      <c r="Y116" s="1010"/>
      <c r="Z116" s="1011"/>
      <c r="AA116" s="1003" t="s">
        <v>452</v>
      </c>
      <c r="AB116" s="1004"/>
      <c r="AC116" s="1004"/>
      <c r="AD116" s="1004"/>
      <c r="AE116" s="1005"/>
      <c r="AF116" s="1006" t="s">
        <v>421</v>
      </c>
      <c r="AG116" s="1004"/>
      <c r="AH116" s="1004"/>
      <c r="AI116" s="1004"/>
      <c r="AJ116" s="1005"/>
      <c r="AK116" s="1006" t="s">
        <v>462</v>
      </c>
      <c r="AL116" s="1004"/>
      <c r="AM116" s="1004"/>
      <c r="AN116" s="1004"/>
      <c r="AO116" s="1005"/>
      <c r="AP116" s="1007" t="s">
        <v>396</v>
      </c>
      <c r="AQ116" s="1008"/>
      <c r="AR116" s="1008"/>
      <c r="AS116" s="1008"/>
      <c r="AT116" s="1009"/>
      <c r="AU116" s="954"/>
      <c r="AV116" s="955"/>
      <c r="AW116" s="955"/>
      <c r="AX116" s="955"/>
      <c r="AY116" s="955"/>
      <c r="AZ116" s="1012" t="s">
        <v>473</v>
      </c>
      <c r="BA116" s="1013"/>
      <c r="BB116" s="1013"/>
      <c r="BC116" s="1013"/>
      <c r="BD116" s="1013"/>
      <c r="BE116" s="1013"/>
      <c r="BF116" s="1013"/>
      <c r="BG116" s="1013"/>
      <c r="BH116" s="1013"/>
      <c r="BI116" s="1013"/>
      <c r="BJ116" s="1013"/>
      <c r="BK116" s="1013"/>
      <c r="BL116" s="1013"/>
      <c r="BM116" s="1013"/>
      <c r="BN116" s="1013"/>
      <c r="BO116" s="1013"/>
      <c r="BP116" s="1014"/>
      <c r="BQ116" s="970" t="s">
        <v>462</v>
      </c>
      <c r="BR116" s="971"/>
      <c r="BS116" s="971"/>
      <c r="BT116" s="971"/>
      <c r="BU116" s="971"/>
      <c r="BV116" s="971" t="s">
        <v>462</v>
      </c>
      <c r="BW116" s="971"/>
      <c r="BX116" s="971"/>
      <c r="BY116" s="971"/>
      <c r="BZ116" s="971"/>
      <c r="CA116" s="971" t="s">
        <v>421</v>
      </c>
      <c r="CB116" s="971"/>
      <c r="CC116" s="971"/>
      <c r="CD116" s="971"/>
      <c r="CE116" s="971"/>
      <c r="CF116" s="965" t="s">
        <v>452</v>
      </c>
      <c r="CG116" s="966"/>
      <c r="CH116" s="966"/>
      <c r="CI116" s="966"/>
      <c r="CJ116" s="966"/>
      <c r="CK116" s="993"/>
      <c r="CL116" s="994"/>
      <c r="CM116" s="967" t="s">
        <v>474</v>
      </c>
      <c r="CN116" s="968"/>
      <c r="CO116" s="968"/>
      <c r="CP116" s="968"/>
      <c r="CQ116" s="968"/>
      <c r="CR116" s="968"/>
      <c r="CS116" s="968"/>
      <c r="CT116" s="968"/>
      <c r="CU116" s="968"/>
      <c r="CV116" s="968"/>
      <c r="CW116" s="968"/>
      <c r="CX116" s="968"/>
      <c r="CY116" s="968"/>
      <c r="CZ116" s="968"/>
      <c r="DA116" s="968"/>
      <c r="DB116" s="968"/>
      <c r="DC116" s="968"/>
      <c r="DD116" s="968"/>
      <c r="DE116" s="968"/>
      <c r="DF116" s="969"/>
      <c r="DG116" s="1003" t="s">
        <v>421</v>
      </c>
      <c r="DH116" s="1004"/>
      <c r="DI116" s="1004"/>
      <c r="DJ116" s="1004"/>
      <c r="DK116" s="1005"/>
      <c r="DL116" s="1006" t="s">
        <v>396</v>
      </c>
      <c r="DM116" s="1004"/>
      <c r="DN116" s="1004"/>
      <c r="DO116" s="1004"/>
      <c r="DP116" s="1005"/>
      <c r="DQ116" s="1006" t="s">
        <v>461</v>
      </c>
      <c r="DR116" s="1004"/>
      <c r="DS116" s="1004"/>
      <c r="DT116" s="1004"/>
      <c r="DU116" s="1005"/>
      <c r="DV116" s="1007" t="s">
        <v>462</v>
      </c>
      <c r="DW116" s="1008"/>
      <c r="DX116" s="1008"/>
      <c r="DY116" s="1008"/>
      <c r="DZ116" s="1009"/>
    </row>
    <row r="117" spans="1:130" s="229" customFormat="1" ht="26.25" customHeight="1">
      <c r="A117" s="958" t="s">
        <v>187</v>
      </c>
      <c r="B117" s="939"/>
      <c r="C117" s="939"/>
      <c r="D117" s="939"/>
      <c r="E117" s="939"/>
      <c r="F117" s="939"/>
      <c r="G117" s="939"/>
      <c r="H117" s="939"/>
      <c r="I117" s="939"/>
      <c r="J117" s="939"/>
      <c r="K117" s="939"/>
      <c r="L117" s="939"/>
      <c r="M117" s="939"/>
      <c r="N117" s="939"/>
      <c r="O117" s="939"/>
      <c r="P117" s="939"/>
      <c r="Q117" s="939"/>
      <c r="R117" s="939"/>
      <c r="S117" s="939"/>
      <c r="T117" s="939"/>
      <c r="U117" s="939"/>
      <c r="V117" s="939"/>
      <c r="W117" s="939"/>
      <c r="X117" s="939"/>
      <c r="Y117" s="1022" t="s">
        <v>475</v>
      </c>
      <c r="Z117" s="940"/>
      <c r="AA117" s="1023">
        <v>95914784</v>
      </c>
      <c r="AB117" s="1024"/>
      <c r="AC117" s="1024"/>
      <c r="AD117" s="1024"/>
      <c r="AE117" s="1025"/>
      <c r="AF117" s="1026">
        <v>96453713</v>
      </c>
      <c r="AG117" s="1024"/>
      <c r="AH117" s="1024"/>
      <c r="AI117" s="1024"/>
      <c r="AJ117" s="1025"/>
      <c r="AK117" s="1026">
        <v>91546274</v>
      </c>
      <c r="AL117" s="1024"/>
      <c r="AM117" s="1024"/>
      <c r="AN117" s="1024"/>
      <c r="AO117" s="1025"/>
      <c r="AP117" s="1027"/>
      <c r="AQ117" s="1028"/>
      <c r="AR117" s="1028"/>
      <c r="AS117" s="1028"/>
      <c r="AT117" s="1029"/>
      <c r="AU117" s="954"/>
      <c r="AV117" s="955"/>
      <c r="AW117" s="955"/>
      <c r="AX117" s="955"/>
      <c r="AY117" s="955"/>
      <c r="AZ117" s="1019" t="s">
        <v>476</v>
      </c>
      <c r="BA117" s="1020"/>
      <c r="BB117" s="1020"/>
      <c r="BC117" s="1020"/>
      <c r="BD117" s="1020"/>
      <c r="BE117" s="1020"/>
      <c r="BF117" s="1020"/>
      <c r="BG117" s="1020"/>
      <c r="BH117" s="1020"/>
      <c r="BI117" s="1020"/>
      <c r="BJ117" s="1020"/>
      <c r="BK117" s="1020"/>
      <c r="BL117" s="1020"/>
      <c r="BM117" s="1020"/>
      <c r="BN117" s="1020"/>
      <c r="BO117" s="1020"/>
      <c r="BP117" s="1021"/>
      <c r="BQ117" s="970" t="s">
        <v>396</v>
      </c>
      <c r="BR117" s="971"/>
      <c r="BS117" s="971"/>
      <c r="BT117" s="971"/>
      <c r="BU117" s="971"/>
      <c r="BV117" s="971" t="s">
        <v>392</v>
      </c>
      <c r="BW117" s="971"/>
      <c r="BX117" s="971"/>
      <c r="BY117" s="971"/>
      <c r="BZ117" s="971"/>
      <c r="CA117" s="971" t="s">
        <v>392</v>
      </c>
      <c r="CB117" s="971"/>
      <c r="CC117" s="971"/>
      <c r="CD117" s="971"/>
      <c r="CE117" s="971"/>
      <c r="CF117" s="965" t="s">
        <v>477</v>
      </c>
      <c r="CG117" s="966"/>
      <c r="CH117" s="966"/>
      <c r="CI117" s="966"/>
      <c r="CJ117" s="966"/>
      <c r="CK117" s="993"/>
      <c r="CL117" s="994"/>
      <c r="CM117" s="967" t="s">
        <v>478</v>
      </c>
      <c r="CN117" s="968"/>
      <c r="CO117" s="968"/>
      <c r="CP117" s="968"/>
      <c r="CQ117" s="968"/>
      <c r="CR117" s="968"/>
      <c r="CS117" s="968"/>
      <c r="CT117" s="968"/>
      <c r="CU117" s="968"/>
      <c r="CV117" s="968"/>
      <c r="CW117" s="968"/>
      <c r="CX117" s="968"/>
      <c r="CY117" s="968"/>
      <c r="CZ117" s="968"/>
      <c r="DA117" s="968"/>
      <c r="DB117" s="968"/>
      <c r="DC117" s="968"/>
      <c r="DD117" s="968"/>
      <c r="DE117" s="968"/>
      <c r="DF117" s="969"/>
      <c r="DG117" s="1003" t="s">
        <v>452</v>
      </c>
      <c r="DH117" s="1004"/>
      <c r="DI117" s="1004"/>
      <c r="DJ117" s="1004"/>
      <c r="DK117" s="1005"/>
      <c r="DL117" s="1006" t="s">
        <v>452</v>
      </c>
      <c r="DM117" s="1004"/>
      <c r="DN117" s="1004"/>
      <c r="DO117" s="1004"/>
      <c r="DP117" s="1005"/>
      <c r="DQ117" s="1006" t="s">
        <v>392</v>
      </c>
      <c r="DR117" s="1004"/>
      <c r="DS117" s="1004"/>
      <c r="DT117" s="1004"/>
      <c r="DU117" s="1005"/>
      <c r="DV117" s="1007" t="s">
        <v>392</v>
      </c>
      <c r="DW117" s="1008"/>
      <c r="DX117" s="1008"/>
      <c r="DY117" s="1008"/>
      <c r="DZ117" s="1009"/>
    </row>
    <row r="118" spans="1:130" s="229" customFormat="1" ht="26.25" customHeight="1">
      <c r="A118" s="958" t="s">
        <v>447</v>
      </c>
      <c r="B118" s="939"/>
      <c r="C118" s="939"/>
      <c r="D118" s="939"/>
      <c r="E118" s="939"/>
      <c r="F118" s="939"/>
      <c r="G118" s="939"/>
      <c r="H118" s="939"/>
      <c r="I118" s="939"/>
      <c r="J118" s="939"/>
      <c r="K118" s="939"/>
      <c r="L118" s="939"/>
      <c r="M118" s="939"/>
      <c r="N118" s="939"/>
      <c r="O118" s="939"/>
      <c r="P118" s="939"/>
      <c r="Q118" s="939"/>
      <c r="R118" s="939"/>
      <c r="S118" s="939"/>
      <c r="T118" s="939"/>
      <c r="U118" s="939"/>
      <c r="V118" s="939"/>
      <c r="W118" s="939"/>
      <c r="X118" s="939"/>
      <c r="Y118" s="939"/>
      <c r="Z118" s="940"/>
      <c r="AA118" s="938" t="s">
        <v>444</v>
      </c>
      <c r="AB118" s="939"/>
      <c r="AC118" s="939"/>
      <c r="AD118" s="939"/>
      <c r="AE118" s="940"/>
      <c r="AF118" s="938" t="s">
        <v>445</v>
      </c>
      <c r="AG118" s="939"/>
      <c r="AH118" s="939"/>
      <c r="AI118" s="939"/>
      <c r="AJ118" s="940"/>
      <c r="AK118" s="938" t="s">
        <v>306</v>
      </c>
      <c r="AL118" s="939"/>
      <c r="AM118" s="939"/>
      <c r="AN118" s="939"/>
      <c r="AO118" s="940"/>
      <c r="AP118" s="1015" t="s">
        <v>446</v>
      </c>
      <c r="AQ118" s="1016"/>
      <c r="AR118" s="1016"/>
      <c r="AS118" s="1016"/>
      <c r="AT118" s="1017"/>
      <c r="AU118" s="954"/>
      <c r="AV118" s="955"/>
      <c r="AW118" s="955"/>
      <c r="AX118" s="955"/>
      <c r="AY118" s="955"/>
      <c r="AZ118" s="1018" t="s">
        <v>479</v>
      </c>
      <c r="BA118" s="1010"/>
      <c r="BB118" s="1010"/>
      <c r="BC118" s="1010"/>
      <c r="BD118" s="1010"/>
      <c r="BE118" s="1010"/>
      <c r="BF118" s="1010"/>
      <c r="BG118" s="1010"/>
      <c r="BH118" s="1010"/>
      <c r="BI118" s="1010"/>
      <c r="BJ118" s="1010"/>
      <c r="BK118" s="1010"/>
      <c r="BL118" s="1010"/>
      <c r="BM118" s="1010"/>
      <c r="BN118" s="1010"/>
      <c r="BO118" s="1010"/>
      <c r="BP118" s="1011"/>
      <c r="BQ118" s="1044" t="s">
        <v>462</v>
      </c>
      <c r="BR118" s="1045"/>
      <c r="BS118" s="1045"/>
      <c r="BT118" s="1045"/>
      <c r="BU118" s="1045"/>
      <c r="BV118" s="1045" t="s">
        <v>396</v>
      </c>
      <c r="BW118" s="1045"/>
      <c r="BX118" s="1045"/>
      <c r="BY118" s="1045"/>
      <c r="BZ118" s="1045"/>
      <c r="CA118" s="1045" t="s">
        <v>392</v>
      </c>
      <c r="CB118" s="1045"/>
      <c r="CC118" s="1045"/>
      <c r="CD118" s="1045"/>
      <c r="CE118" s="1045"/>
      <c r="CF118" s="965" t="s">
        <v>462</v>
      </c>
      <c r="CG118" s="966"/>
      <c r="CH118" s="966"/>
      <c r="CI118" s="966"/>
      <c r="CJ118" s="966"/>
      <c r="CK118" s="993"/>
      <c r="CL118" s="994"/>
      <c r="CM118" s="967" t="s">
        <v>480</v>
      </c>
      <c r="CN118" s="968"/>
      <c r="CO118" s="968"/>
      <c r="CP118" s="968"/>
      <c r="CQ118" s="968"/>
      <c r="CR118" s="968"/>
      <c r="CS118" s="968"/>
      <c r="CT118" s="968"/>
      <c r="CU118" s="968"/>
      <c r="CV118" s="968"/>
      <c r="CW118" s="968"/>
      <c r="CX118" s="968"/>
      <c r="CY118" s="968"/>
      <c r="CZ118" s="968"/>
      <c r="DA118" s="968"/>
      <c r="DB118" s="968"/>
      <c r="DC118" s="968"/>
      <c r="DD118" s="968"/>
      <c r="DE118" s="968"/>
      <c r="DF118" s="969"/>
      <c r="DG118" s="1003" t="s">
        <v>392</v>
      </c>
      <c r="DH118" s="1004"/>
      <c r="DI118" s="1004"/>
      <c r="DJ118" s="1004"/>
      <c r="DK118" s="1005"/>
      <c r="DL118" s="1006" t="s">
        <v>396</v>
      </c>
      <c r="DM118" s="1004"/>
      <c r="DN118" s="1004"/>
      <c r="DO118" s="1004"/>
      <c r="DP118" s="1005"/>
      <c r="DQ118" s="1006" t="s">
        <v>396</v>
      </c>
      <c r="DR118" s="1004"/>
      <c r="DS118" s="1004"/>
      <c r="DT118" s="1004"/>
      <c r="DU118" s="1005"/>
      <c r="DV118" s="1007" t="s">
        <v>396</v>
      </c>
      <c r="DW118" s="1008"/>
      <c r="DX118" s="1008"/>
      <c r="DY118" s="1008"/>
      <c r="DZ118" s="1009"/>
    </row>
    <row r="119" spans="1:130" s="229" customFormat="1" ht="26.25" customHeight="1">
      <c r="A119" s="1101" t="s">
        <v>450</v>
      </c>
      <c r="B119" s="992"/>
      <c r="C119" s="974" t="s">
        <v>451</v>
      </c>
      <c r="D119" s="943"/>
      <c r="E119" s="943"/>
      <c r="F119" s="943"/>
      <c r="G119" s="943"/>
      <c r="H119" s="943"/>
      <c r="I119" s="943"/>
      <c r="J119" s="943"/>
      <c r="K119" s="943"/>
      <c r="L119" s="943"/>
      <c r="M119" s="943"/>
      <c r="N119" s="943"/>
      <c r="O119" s="943"/>
      <c r="P119" s="943"/>
      <c r="Q119" s="943"/>
      <c r="R119" s="943"/>
      <c r="S119" s="943"/>
      <c r="T119" s="943"/>
      <c r="U119" s="943"/>
      <c r="V119" s="943"/>
      <c r="W119" s="943"/>
      <c r="X119" s="943"/>
      <c r="Y119" s="943"/>
      <c r="Z119" s="944"/>
      <c r="AA119" s="945" t="s">
        <v>396</v>
      </c>
      <c r="AB119" s="946"/>
      <c r="AC119" s="946"/>
      <c r="AD119" s="946"/>
      <c r="AE119" s="947"/>
      <c r="AF119" s="948" t="s">
        <v>462</v>
      </c>
      <c r="AG119" s="946"/>
      <c r="AH119" s="946"/>
      <c r="AI119" s="946"/>
      <c r="AJ119" s="947"/>
      <c r="AK119" s="948" t="s">
        <v>462</v>
      </c>
      <c r="AL119" s="946"/>
      <c r="AM119" s="946"/>
      <c r="AN119" s="946"/>
      <c r="AO119" s="947"/>
      <c r="AP119" s="949" t="s">
        <v>392</v>
      </c>
      <c r="AQ119" s="950"/>
      <c r="AR119" s="950"/>
      <c r="AS119" s="950"/>
      <c r="AT119" s="951"/>
      <c r="AU119" s="956"/>
      <c r="AV119" s="957"/>
      <c r="AW119" s="957"/>
      <c r="AX119" s="957"/>
      <c r="AY119" s="957"/>
      <c r="AZ119" s="250" t="s">
        <v>187</v>
      </c>
      <c r="BA119" s="250"/>
      <c r="BB119" s="250"/>
      <c r="BC119" s="250"/>
      <c r="BD119" s="250"/>
      <c r="BE119" s="250"/>
      <c r="BF119" s="250"/>
      <c r="BG119" s="250"/>
      <c r="BH119" s="250"/>
      <c r="BI119" s="250"/>
      <c r="BJ119" s="250"/>
      <c r="BK119" s="250"/>
      <c r="BL119" s="250"/>
      <c r="BM119" s="250"/>
      <c r="BN119" s="250"/>
      <c r="BO119" s="1022" t="s">
        <v>481</v>
      </c>
      <c r="BP119" s="1050"/>
      <c r="BQ119" s="1044">
        <v>1504623785</v>
      </c>
      <c r="BR119" s="1045"/>
      <c r="BS119" s="1045"/>
      <c r="BT119" s="1045"/>
      <c r="BU119" s="1045"/>
      <c r="BV119" s="1045">
        <v>1510697232</v>
      </c>
      <c r="BW119" s="1045"/>
      <c r="BX119" s="1045"/>
      <c r="BY119" s="1045"/>
      <c r="BZ119" s="1045"/>
      <c r="CA119" s="1045">
        <v>1543598772</v>
      </c>
      <c r="CB119" s="1045"/>
      <c r="CC119" s="1045"/>
      <c r="CD119" s="1045"/>
      <c r="CE119" s="1045"/>
      <c r="CF119" s="1046"/>
      <c r="CG119" s="1047"/>
      <c r="CH119" s="1047"/>
      <c r="CI119" s="1047"/>
      <c r="CJ119" s="1048"/>
      <c r="CK119" s="995"/>
      <c r="CL119" s="996"/>
      <c r="CM119" s="1018" t="s">
        <v>482</v>
      </c>
      <c r="CN119" s="1010"/>
      <c r="CO119" s="1010"/>
      <c r="CP119" s="1010"/>
      <c r="CQ119" s="1010"/>
      <c r="CR119" s="1010"/>
      <c r="CS119" s="1010"/>
      <c r="CT119" s="1010"/>
      <c r="CU119" s="1010"/>
      <c r="CV119" s="1010"/>
      <c r="CW119" s="1010"/>
      <c r="CX119" s="1010"/>
      <c r="CY119" s="1010"/>
      <c r="CZ119" s="1010"/>
      <c r="DA119" s="1010"/>
      <c r="DB119" s="1010"/>
      <c r="DC119" s="1010"/>
      <c r="DD119" s="1010"/>
      <c r="DE119" s="1010"/>
      <c r="DF119" s="1011"/>
      <c r="DG119" s="1049">
        <v>389542</v>
      </c>
      <c r="DH119" s="1031"/>
      <c r="DI119" s="1031"/>
      <c r="DJ119" s="1031"/>
      <c r="DK119" s="1032"/>
      <c r="DL119" s="1030">
        <v>386716</v>
      </c>
      <c r="DM119" s="1031"/>
      <c r="DN119" s="1031"/>
      <c r="DO119" s="1031"/>
      <c r="DP119" s="1032"/>
      <c r="DQ119" s="1030">
        <v>326179</v>
      </c>
      <c r="DR119" s="1031"/>
      <c r="DS119" s="1031"/>
      <c r="DT119" s="1031"/>
      <c r="DU119" s="1032"/>
      <c r="DV119" s="1033">
        <v>0.1</v>
      </c>
      <c r="DW119" s="1034"/>
      <c r="DX119" s="1034"/>
      <c r="DY119" s="1034"/>
      <c r="DZ119" s="1035"/>
    </row>
    <row r="120" spans="1:130" s="229" customFormat="1" ht="26.25" customHeight="1">
      <c r="A120" s="1102"/>
      <c r="B120" s="994"/>
      <c r="C120" s="967" t="s">
        <v>456</v>
      </c>
      <c r="D120" s="968"/>
      <c r="E120" s="968"/>
      <c r="F120" s="968"/>
      <c r="G120" s="968"/>
      <c r="H120" s="968"/>
      <c r="I120" s="968"/>
      <c r="J120" s="968"/>
      <c r="K120" s="968"/>
      <c r="L120" s="968"/>
      <c r="M120" s="968"/>
      <c r="N120" s="968"/>
      <c r="O120" s="968"/>
      <c r="P120" s="968"/>
      <c r="Q120" s="968"/>
      <c r="R120" s="968"/>
      <c r="S120" s="968"/>
      <c r="T120" s="968"/>
      <c r="U120" s="968"/>
      <c r="V120" s="968"/>
      <c r="W120" s="968"/>
      <c r="X120" s="968"/>
      <c r="Y120" s="968"/>
      <c r="Z120" s="969"/>
      <c r="AA120" s="1003" t="s">
        <v>477</v>
      </c>
      <c r="AB120" s="1004"/>
      <c r="AC120" s="1004"/>
      <c r="AD120" s="1004"/>
      <c r="AE120" s="1005"/>
      <c r="AF120" s="1006" t="s">
        <v>392</v>
      </c>
      <c r="AG120" s="1004"/>
      <c r="AH120" s="1004"/>
      <c r="AI120" s="1004"/>
      <c r="AJ120" s="1005"/>
      <c r="AK120" s="1006" t="s">
        <v>396</v>
      </c>
      <c r="AL120" s="1004"/>
      <c r="AM120" s="1004"/>
      <c r="AN120" s="1004"/>
      <c r="AO120" s="1005"/>
      <c r="AP120" s="1007" t="s">
        <v>396</v>
      </c>
      <c r="AQ120" s="1008"/>
      <c r="AR120" s="1008"/>
      <c r="AS120" s="1008"/>
      <c r="AT120" s="1009"/>
      <c r="AU120" s="1036" t="s">
        <v>483</v>
      </c>
      <c r="AV120" s="1037"/>
      <c r="AW120" s="1037"/>
      <c r="AX120" s="1037"/>
      <c r="AY120" s="1038"/>
      <c r="AZ120" s="974" t="s">
        <v>484</v>
      </c>
      <c r="BA120" s="943"/>
      <c r="BB120" s="943"/>
      <c r="BC120" s="943"/>
      <c r="BD120" s="943"/>
      <c r="BE120" s="943"/>
      <c r="BF120" s="943"/>
      <c r="BG120" s="943"/>
      <c r="BH120" s="943"/>
      <c r="BI120" s="943"/>
      <c r="BJ120" s="943"/>
      <c r="BK120" s="943"/>
      <c r="BL120" s="943"/>
      <c r="BM120" s="943"/>
      <c r="BN120" s="943"/>
      <c r="BO120" s="943"/>
      <c r="BP120" s="944"/>
      <c r="BQ120" s="975">
        <v>97606208</v>
      </c>
      <c r="BR120" s="976"/>
      <c r="BS120" s="976"/>
      <c r="BT120" s="976"/>
      <c r="BU120" s="976"/>
      <c r="BV120" s="976">
        <v>105495678</v>
      </c>
      <c r="BW120" s="976"/>
      <c r="BX120" s="976"/>
      <c r="BY120" s="976"/>
      <c r="BZ120" s="976"/>
      <c r="CA120" s="976">
        <v>134738484</v>
      </c>
      <c r="CB120" s="976"/>
      <c r="CC120" s="976"/>
      <c r="CD120" s="976"/>
      <c r="CE120" s="976"/>
      <c r="CF120" s="989">
        <v>45.6</v>
      </c>
      <c r="CG120" s="990"/>
      <c r="CH120" s="990"/>
      <c r="CI120" s="990"/>
      <c r="CJ120" s="990"/>
      <c r="CK120" s="1051" t="s">
        <v>485</v>
      </c>
      <c r="CL120" s="1052"/>
      <c r="CM120" s="1052"/>
      <c r="CN120" s="1052"/>
      <c r="CO120" s="1053"/>
      <c r="CP120" s="1059" t="s">
        <v>417</v>
      </c>
      <c r="CQ120" s="1060"/>
      <c r="CR120" s="1060"/>
      <c r="CS120" s="1060"/>
      <c r="CT120" s="1060"/>
      <c r="CU120" s="1060"/>
      <c r="CV120" s="1060"/>
      <c r="CW120" s="1060"/>
      <c r="CX120" s="1060"/>
      <c r="CY120" s="1060"/>
      <c r="CZ120" s="1060"/>
      <c r="DA120" s="1060"/>
      <c r="DB120" s="1060"/>
      <c r="DC120" s="1060"/>
      <c r="DD120" s="1060"/>
      <c r="DE120" s="1060"/>
      <c r="DF120" s="1061"/>
      <c r="DG120" s="975">
        <v>211210511</v>
      </c>
      <c r="DH120" s="976"/>
      <c r="DI120" s="976"/>
      <c r="DJ120" s="976"/>
      <c r="DK120" s="976"/>
      <c r="DL120" s="976">
        <v>200572909</v>
      </c>
      <c r="DM120" s="976"/>
      <c r="DN120" s="976"/>
      <c r="DO120" s="976"/>
      <c r="DP120" s="976"/>
      <c r="DQ120" s="976">
        <v>195227516</v>
      </c>
      <c r="DR120" s="976"/>
      <c r="DS120" s="976"/>
      <c r="DT120" s="976"/>
      <c r="DU120" s="976"/>
      <c r="DV120" s="977">
        <v>66</v>
      </c>
      <c r="DW120" s="977"/>
      <c r="DX120" s="977"/>
      <c r="DY120" s="977"/>
      <c r="DZ120" s="978"/>
    </row>
    <row r="121" spans="1:130" s="229" customFormat="1" ht="26.25" customHeight="1">
      <c r="A121" s="1102"/>
      <c r="B121" s="994"/>
      <c r="C121" s="1019" t="s">
        <v>486</v>
      </c>
      <c r="D121" s="1020"/>
      <c r="E121" s="1020"/>
      <c r="F121" s="1020"/>
      <c r="G121" s="1020"/>
      <c r="H121" s="1020"/>
      <c r="I121" s="1020"/>
      <c r="J121" s="1020"/>
      <c r="K121" s="1020"/>
      <c r="L121" s="1020"/>
      <c r="M121" s="1020"/>
      <c r="N121" s="1020"/>
      <c r="O121" s="1020"/>
      <c r="P121" s="1020"/>
      <c r="Q121" s="1020"/>
      <c r="R121" s="1020"/>
      <c r="S121" s="1020"/>
      <c r="T121" s="1020"/>
      <c r="U121" s="1020"/>
      <c r="V121" s="1020"/>
      <c r="W121" s="1020"/>
      <c r="X121" s="1020"/>
      <c r="Y121" s="1020"/>
      <c r="Z121" s="1021"/>
      <c r="AA121" s="1003" t="s">
        <v>396</v>
      </c>
      <c r="AB121" s="1004"/>
      <c r="AC121" s="1004"/>
      <c r="AD121" s="1004"/>
      <c r="AE121" s="1005"/>
      <c r="AF121" s="1006" t="s">
        <v>396</v>
      </c>
      <c r="AG121" s="1004"/>
      <c r="AH121" s="1004"/>
      <c r="AI121" s="1004"/>
      <c r="AJ121" s="1005"/>
      <c r="AK121" s="1006" t="s">
        <v>462</v>
      </c>
      <c r="AL121" s="1004"/>
      <c r="AM121" s="1004"/>
      <c r="AN121" s="1004"/>
      <c r="AO121" s="1005"/>
      <c r="AP121" s="1007" t="s">
        <v>396</v>
      </c>
      <c r="AQ121" s="1008"/>
      <c r="AR121" s="1008"/>
      <c r="AS121" s="1008"/>
      <c r="AT121" s="1009"/>
      <c r="AU121" s="1039"/>
      <c r="AV121" s="1040"/>
      <c r="AW121" s="1040"/>
      <c r="AX121" s="1040"/>
      <c r="AY121" s="1041"/>
      <c r="AZ121" s="967" t="s">
        <v>487</v>
      </c>
      <c r="BA121" s="968"/>
      <c r="BB121" s="968"/>
      <c r="BC121" s="968"/>
      <c r="BD121" s="968"/>
      <c r="BE121" s="968"/>
      <c r="BF121" s="968"/>
      <c r="BG121" s="968"/>
      <c r="BH121" s="968"/>
      <c r="BI121" s="968"/>
      <c r="BJ121" s="968"/>
      <c r="BK121" s="968"/>
      <c r="BL121" s="968"/>
      <c r="BM121" s="968"/>
      <c r="BN121" s="968"/>
      <c r="BO121" s="968"/>
      <c r="BP121" s="969"/>
      <c r="BQ121" s="970">
        <v>187932764</v>
      </c>
      <c r="BR121" s="971"/>
      <c r="BS121" s="971"/>
      <c r="BT121" s="971"/>
      <c r="BU121" s="971"/>
      <c r="BV121" s="971">
        <v>191873819</v>
      </c>
      <c r="BW121" s="971"/>
      <c r="BX121" s="971"/>
      <c r="BY121" s="971"/>
      <c r="BZ121" s="971"/>
      <c r="CA121" s="971">
        <v>193574001</v>
      </c>
      <c r="CB121" s="971"/>
      <c r="CC121" s="971"/>
      <c r="CD121" s="971"/>
      <c r="CE121" s="971"/>
      <c r="CF121" s="965">
        <v>65.5</v>
      </c>
      <c r="CG121" s="966"/>
      <c r="CH121" s="966"/>
      <c r="CI121" s="966"/>
      <c r="CJ121" s="966"/>
      <c r="CK121" s="1054"/>
      <c r="CL121" s="1055"/>
      <c r="CM121" s="1055"/>
      <c r="CN121" s="1055"/>
      <c r="CO121" s="1056"/>
      <c r="CP121" s="1064" t="s">
        <v>488</v>
      </c>
      <c r="CQ121" s="1065"/>
      <c r="CR121" s="1065"/>
      <c r="CS121" s="1065"/>
      <c r="CT121" s="1065"/>
      <c r="CU121" s="1065"/>
      <c r="CV121" s="1065"/>
      <c r="CW121" s="1065"/>
      <c r="CX121" s="1065"/>
      <c r="CY121" s="1065"/>
      <c r="CZ121" s="1065"/>
      <c r="DA121" s="1065"/>
      <c r="DB121" s="1065"/>
      <c r="DC121" s="1065"/>
      <c r="DD121" s="1065"/>
      <c r="DE121" s="1065"/>
      <c r="DF121" s="1066"/>
      <c r="DG121" s="970">
        <v>2446382</v>
      </c>
      <c r="DH121" s="971"/>
      <c r="DI121" s="971"/>
      <c r="DJ121" s="971"/>
      <c r="DK121" s="971"/>
      <c r="DL121" s="971">
        <v>2064467</v>
      </c>
      <c r="DM121" s="971"/>
      <c r="DN121" s="971"/>
      <c r="DO121" s="971"/>
      <c r="DP121" s="971"/>
      <c r="DQ121" s="971">
        <v>1782225</v>
      </c>
      <c r="DR121" s="971"/>
      <c r="DS121" s="971"/>
      <c r="DT121" s="971"/>
      <c r="DU121" s="971"/>
      <c r="DV121" s="972">
        <v>0.6</v>
      </c>
      <c r="DW121" s="972"/>
      <c r="DX121" s="972"/>
      <c r="DY121" s="972"/>
      <c r="DZ121" s="973"/>
    </row>
    <row r="122" spans="1:130" s="229" customFormat="1" ht="26.25" customHeight="1">
      <c r="A122" s="1102"/>
      <c r="B122" s="994"/>
      <c r="C122" s="967" t="s">
        <v>468</v>
      </c>
      <c r="D122" s="968"/>
      <c r="E122" s="968"/>
      <c r="F122" s="968"/>
      <c r="G122" s="968"/>
      <c r="H122" s="968"/>
      <c r="I122" s="968"/>
      <c r="J122" s="968"/>
      <c r="K122" s="968"/>
      <c r="L122" s="968"/>
      <c r="M122" s="968"/>
      <c r="N122" s="968"/>
      <c r="O122" s="968"/>
      <c r="P122" s="968"/>
      <c r="Q122" s="968"/>
      <c r="R122" s="968"/>
      <c r="S122" s="968"/>
      <c r="T122" s="968"/>
      <c r="U122" s="968"/>
      <c r="V122" s="968"/>
      <c r="W122" s="968"/>
      <c r="X122" s="968"/>
      <c r="Y122" s="968"/>
      <c r="Z122" s="969"/>
      <c r="AA122" s="1003" t="s">
        <v>462</v>
      </c>
      <c r="AB122" s="1004"/>
      <c r="AC122" s="1004"/>
      <c r="AD122" s="1004"/>
      <c r="AE122" s="1005"/>
      <c r="AF122" s="1006" t="s">
        <v>396</v>
      </c>
      <c r="AG122" s="1004"/>
      <c r="AH122" s="1004"/>
      <c r="AI122" s="1004"/>
      <c r="AJ122" s="1005"/>
      <c r="AK122" s="1006" t="s">
        <v>392</v>
      </c>
      <c r="AL122" s="1004"/>
      <c r="AM122" s="1004"/>
      <c r="AN122" s="1004"/>
      <c r="AO122" s="1005"/>
      <c r="AP122" s="1007" t="s">
        <v>392</v>
      </c>
      <c r="AQ122" s="1008"/>
      <c r="AR122" s="1008"/>
      <c r="AS122" s="1008"/>
      <c r="AT122" s="1009"/>
      <c r="AU122" s="1039"/>
      <c r="AV122" s="1040"/>
      <c r="AW122" s="1040"/>
      <c r="AX122" s="1040"/>
      <c r="AY122" s="1041"/>
      <c r="AZ122" s="1018" t="s">
        <v>489</v>
      </c>
      <c r="BA122" s="1010"/>
      <c r="BB122" s="1010"/>
      <c r="BC122" s="1010"/>
      <c r="BD122" s="1010"/>
      <c r="BE122" s="1010"/>
      <c r="BF122" s="1010"/>
      <c r="BG122" s="1010"/>
      <c r="BH122" s="1010"/>
      <c r="BI122" s="1010"/>
      <c r="BJ122" s="1010"/>
      <c r="BK122" s="1010"/>
      <c r="BL122" s="1010"/>
      <c r="BM122" s="1010"/>
      <c r="BN122" s="1010"/>
      <c r="BO122" s="1010"/>
      <c r="BP122" s="1011"/>
      <c r="BQ122" s="1044">
        <v>714030311</v>
      </c>
      <c r="BR122" s="1045"/>
      <c r="BS122" s="1045"/>
      <c r="BT122" s="1045"/>
      <c r="BU122" s="1045"/>
      <c r="BV122" s="1045">
        <v>727647927</v>
      </c>
      <c r="BW122" s="1045"/>
      <c r="BX122" s="1045"/>
      <c r="BY122" s="1045"/>
      <c r="BZ122" s="1045"/>
      <c r="CA122" s="1045">
        <v>727874890</v>
      </c>
      <c r="CB122" s="1045"/>
      <c r="CC122" s="1045"/>
      <c r="CD122" s="1045"/>
      <c r="CE122" s="1045"/>
      <c r="CF122" s="1062">
        <v>246.2</v>
      </c>
      <c r="CG122" s="1063"/>
      <c r="CH122" s="1063"/>
      <c r="CI122" s="1063"/>
      <c r="CJ122" s="1063"/>
      <c r="CK122" s="1054"/>
      <c r="CL122" s="1055"/>
      <c r="CM122" s="1055"/>
      <c r="CN122" s="1055"/>
      <c r="CO122" s="1056"/>
      <c r="CP122" s="1064" t="s">
        <v>490</v>
      </c>
      <c r="CQ122" s="1065"/>
      <c r="CR122" s="1065"/>
      <c r="CS122" s="1065"/>
      <c r="CT122" s="1065"/>
      <c r="CU122" s="1065"/>
      <c r="CV122" s="1065"/>
      <c r="CW122" s="1065"/>
      <c r="CX122" s="1065"/>
      <c r="CY122" s="1065"/>
      <c r="CZ122" s="1065"/>
      <c r="DA122" s="1065"/>
      <c r="DB122" s="1065"/>
      <c r="DC122" s="1065"/>
      <c r="DD122" s="1065"/>
      <c r="DE122" s="1065"/>
      <c r="DF122" s="1066"/>
      <c r="DG122" s="970">
        <v>1245943</v>
      </c>
      <c r="DH122" s="971"/>
      <c r="DI122" s="971"/>
      <c r="DJ122" s="971"/>
      <c r="DK122" s="971"/>
      <c r="DL122" s="971">
        <v>1001165</v>
      </c>
      <c r="DM122" s="971"/>
      <c r="DN122" s="971"/>
      <c r="DO122" s="971"/>
      <c r="DP122" s="971"/>
      <c r="DQ122" s="971">
        <v>931828</v>
      </c>
      <c r="DR122" s="971"/>
      <c r="DS122" s="971"/>
      <c r="DT122" s="971"/>
      <c r="DU122" s="971"/>
      <c r="DV122" s="972">
        <v>0.3</v>
      </c>
      <c r="DW122" s="972"/>
      <c r="DX122" s="972"/>
      <c r="DY122" s="972"/>
      <c r="DZ122" s="973"/>
    </row>
    <row r="123" spans="1:130" s="229" customFormat="1" ht="26.25" customHeight="1">
      <c r="A123" s="1102"/>
      <c r="B123" s="994"/>
      <c r="C123" s="967" t="s">
        <v>474</v>
      </c>
      <c r="D123" s="968"/>
      <c r="E123" s="968"/>
      <c r="F123" s="968"/>
      <c r="G123" s="968"/>
      <c r="H123" s="968"/>
      <c r="I123" s="968"/>
      <c r="J123" s="968"/>
      <c r="K123" s="968"/>
      <c r="L123" s="968"/>
      <c r="M123" s="968"/>
      <c r="N123" s="968"/>
      <c r="O123" s="968"/>
      <c r="P123" s="968"/>
      <c r="Q123" s="968"/>
      <c r="R123" s="968"/>
      <c r="S123" s="968"/>
      <c r="T123" s="968"/>
      <c r="U123" s="968"/>
      <c r="V123" s="968"/>
      <c r="W123" s="968"/>
      <c r="X123" s="968"/>
      <c r="Y123" s="968"/>
      <c r="Z123" s="969"/>
      <c r="AA123" s="1003" t="s">
        <v>396</v>
      </c>
      <c r="AB123" s="1004"/>
      <c r="AC123" s="1004"/>
      <c r="AD123" s="1004"/>
      <c r="AE123" s="1005"/>
      <c r="AF123" s="1006" t="s">
        <v>396</v>
      </c>
      <c r="AG123" s="1004"/>
      <c r="AH123" s="1004"/>
      <c r="AI123" s="1004"/>
      <c r="AJ123" s="1005"/>
      <c r="AK123" s="1006" t="s">
        <v>396</v>
      </c>
      <c r="AL123" s="1004"/>
      <c r="AM123" s="1004"/>
      <c r="AN123" s="1004"/>
      <c r="AO123" s="1005"/>
      <c r="AP123" s="1007" t="s">
        <v>396</v>
      </c>
      <c r="AQ123" s="1008"/>
      <c r="AR123" s="1008"/>
      <c r="AS123" s="1008"/>
      <c r="AT123" s="1009"/>
      <c r="AU123" s="1042"/>
      <c r="AV123" s="1043"/>
      <c r="AW123" s="1043"/>
      <c r="AX123" s="1043"/>
      <c r="AY123" s="1043"/>
      <c r="AZ123" s="250" t="s">
        <v>187</v>
      </c>
      <c r="BA123" s="250"/>
      <c r="BB123" s="250"/>
      <c r="BC123" s="250"/>
      <c r="BD123" s="250"/>
      <c r="BE123" s="250"/>
      <c r="BF123" s="250"/>
      <c r="BG123" s="250"/>
      <c r="BH123" s="250"/>
      <c r="BI123" s="250"/>
      <c r="BJ123" s="250"/>
      <c r="BK123" s="250"/>
      <c r="BL123" s="250"/>
      <c r="BM123" s="250"/>
      <c r="BN123" s="250"/>
      <c r="BO123" s="1022" t="s">
        <v>491</v>
      </c>
      <c r="BP123" s="1050"/>
      <c r="BQ123" s="1108">
        <v>999569283</v>
      </c>
      <c r="BR123" s="1109"/>
      <c r="BS123" s="1109"/>
      <c r="BT123" s="1109"/>
      <c r="BU123" s="1109"/>
      <c r="BV123" s="1109">
        <v>1025017424</v>
      </c>
      <c r="BW123" s="1109"/>
      <c r="BX123" s="1109"/>
      <c r="BY123" s="1109"/>
      <c r="BZ123" s="1109"/>
      <c r="CA123" s="1109">
        <v>1056187375</v>
      </c>
      <c r="CB123" s="1109"/>
      <c r="CC123" s="1109"/>
      <c r="CD123" s="1109"/>
      <c r="CE123" s="1109"/>
      <c r="CF123" s="1046"/>
      <c r="CG123" s="1047"/>
      <c r="CH123" s="1047"/>
      <c r="CI123" s="1047"/>
      <c r="CJ123" s="1048"/>
      <c r="CK123" s="1054"/>
      <c r="CL123" s="1055"/>
      <c r="CM123" s="1055"/>
      <c r="CN123" s="1055"/>
      <c r="CO123" s="1056"/>
      <c r="CP123" s="1064" t="s">
        <v>492</v>
      </c>
      <c r="CQ123" s="1065"/>
      <c r="CR123" s="1065"/>
      <c r="CS123" s="1065"/>
      <c r="CT123" s="1065"/>
      <c r="CU123" s="1065"/>
      <c r="CV123" s="1065"/>
      <c r="CW123" s="1065"/>
      <c r="CX123" s="1065"/>
      <c r="CY123" s="1065"/>
      <c r="CZ123" s="1065"/>
      <c r="DA123" s="1065"/>
      <c r="DB123" s="1065"/>
      <c r="DC123" s="1065"/>
      <c r="DD123" s="1065"/>
      <c r="DE123" s="1065"/>
      <c r="DF123" s="1066"/>
      <c r="DG123" s="1003">
        <v>762109</v>
      </c>
      <c r="DH123" s="1004"/>
      <c r="DI123" s="1004"/>
      <c r="DJ123" s="1004"/>
      <c r="DK123" s="1005"/>
      <c r="DL123" s="1006">
        <v>694433</v>
      </c>
      <c r="DM123" s="1004"/>
      <c r="DN123" s="1004"/>
      <c r="DO123" s="1004"/>
      <c r="DP123" s="1005"/>
      <c r="DQ123" s="1006">
        <v>819440</v>
      </c>
      <c r="DR123" s="1004"/>
      <c r="DS123" s="1004"/>
      <c r="DT123" s="1004"/>
      <c r="DU123" s="1005"/>
      <c r="DV123" s="1007">
        <v>0.3</v>
      </c>
      <c r="DW123" s="1008"/>
      <c r="DX123" s="1008"/>
      <c r="DY123" s="1008"/>
      <c r="DZ123" s="1009"/>
    </row>
    <row r="124" spans="1:130" s="229" customFormat="1" ht="26.25" customHeight="1" thickBot="1">
      <c r="A124" s="1102"/>
      <c r="B124" s="994"/>
      <c r="C124" s="967" t="s">
        <v>478</v>
      </c>
      <c r="D124" s="968"/>
      <c r="E124" s="968"/>
      <c r="F124" s="968"/>
      <c r="G124" s="968"/>
      <c r="H124" s="968"/>
      <c r="I124" s="968"/>
      <c r="J124" s="968"/>
      <c r="K124" s="968"/>
      <c r="L124" s="968"/>
      <c r="M124" s="968"/>
      <c r="N124" s="968"/>
      <c r="O124" s="968"/>
      <c r="P124" s="968"/>
      <c r="Q124" s="968"/>
      <c r="R124" s="968"/>
      <c r="S124" s="968"/>
      <c r="T124" s="968"/>
      <c r="U124" s="968"/>
      <c r="V124" s="968"/>
      <c r="W124" s="968"/>
      <c r="X124" s="968"/>
      <c r="Y124" s="968"/>
      <c r="Z124" s="969"/>
      <c r="AA124" s="1003" t="s">
        <v>477</v>
      </c>
      <c r="AB124" s="1004"/>
      <c r="AC124" s="1004"/>
      <c r="AD124" s="1004"/>
      <c r="AE124" s="1005"/>
      <c r="AF124" s="1006" t="s">
        <v>477</v>
      </c>
      <c r="AG124" s="1004"/>
      <c r="AH124" s="1004"/>
      <c r="AI124" s="1004"/>
      <c r="AJ124" s="1005"/>
      <c r="AK124" s="1006" t="s">
        <v>477</v>
      </c>
      <c r="AL124" s="1004"/>
      <c r="AM124" s="1004"/>
      <c r="AN124" s="1004"/>
      <c r="AO124" s="1005"/>
      <c r="AP124" s="1007" t="s">
        <v>477</v>
      </c>
      <c r="AQ124" s="1008"/>
      <c r="AR124" s="1008"/>
      <c r="AS124" s="1008"/>
      <c r="AT124" s="1009"/>
      <c r="AU124" s="1104" t="s">
        <v>493</v>
      </c>
      <c r="AV124" s="1105"/>
      <c r="AW124" s="1105"/>
      <c r="AX124" s="1105"/>
      <c r="AY124" s="1105"/>
      <c r="AZ124" s="1105"/>
      <c r="BA124" s="1105"/>
      <c r="BB124" s="1105"/>
      <c r="BC124" s="1105"/>
      <c r="BD124" s="1105"/>
      <c r="BE124" s="1105"/>
      <c r="BF124" s="1105"/>
      <c r="BG124" s="1105"/>
      <c r="BH124" s="1105"/>
      <c r="BI124" s="1105"/>
      <c r="BJ124" s="1105"/>
      <c r="BK124" s="1105"/>
      <c r="BL124" s="1105"/>
      <c r="BM124" s="1105"/>
      <c r="BN124" s="1105"/>
      <c r="BO124" s="1105"/>
      <c r="BP124" s="1106"/>
      <c r="BQ124" s="1107">
        <v>174.7</v>
      </c>
      <c r="BR124" s="1072"/>
      <c r="BS124" s="1072"/>
      <c r="BT124" s="1072"/>
      <c r="BU124" s="1072"/>
      <c r="BV124" s="1072">
        <v>158.9</v>
      </c>
      <c r="BW124" s="1072"/>
      <c r="BX124" s="1072"/>
      <c r="BY124" s="1072"/>
      <c r="BZ124" s="1072"/>
      <c r="CA124" s="1072">
        <v>164.8</v>
      </c>
      <c r="CB124" s="1072"/>
      <c r="CC124" s="1072"/>
      <c r="CD124" s="1072"/>
      <c r="CE124" s="1072"/>
      <c r="CF124" s="1073"/>
      <c r="CG124" s="1074"/>
      <c r="CH124" s="1074"/>
      <c r="CI124" s="1074"/>
      <c r="CJ124" s="1075"/>
      <c r="CK124" s="1057"/>
      <c r="CL124" s="1057"/>
      <c r="CM124" s="1057"/>
      <c r="CN124" s="1057"/>
      <c r="CO124" s="1058"/>
      <c r="CP124" s="1064" t="s">
        <v>494</v>
      </c>
      <c r="CQ124" s="1065"/>
      <c r="CR124" s="1065"/>
      <c r="CS124" s="1065"/>
      <c r="CT124" s="1065"/>
      <c r="CU124" s="1065"/>
      <c r="CV124" s="1065"/>
      <c r="CW124" s="1065"/>
      <c r="CX124" s="1065"/>
      <c r="CY124" s="1065"/>
      <c r="CZ124" s="1065"/>
      <c r="DA124" s="1065"/>
      <c r="DB124" s="1065"/>
      <c r="DC124" s="1065"/>
      <c r="DD124" s="1065"/>
      <c r="DE124" s="1065"/>
      <c r="DF124" s="1066"/>
      <c r="DG124" s="1049">
        <v>584445</v>
      </c>
      <c r="DH124" s="1031"/>
      <c r="DI124" s="1031"/>
      <c r="DJ124" s="1031"/>
      <c r="DK124" s="1032"/>
      <c r="DL124" s="1030">
        <v>727235</v>
      </c>
      <c r="DM124" s="1031"/>
      <c r="DN124" s="1031"/>
      <c r="DO124" s="1031"/>
      <c r="DP124" s="1032"/>
      <c r="DQ124" s="1030">
        <v>701266</v>
      </c>
      <c r="DR124" s="1031"/>
      <c r="DS124" s="1031"/>
      <c r="DT124" s="1031"/>
      <c r="DU124" s="1032"/>
      <c r="DV124" s="1033">
        <v>0.2</v>
      </c>
      <c r="DW124" s="1034"/>
      <c r="DX124" s="1034"/>
      <c r="DY124" s="1034"/>
      <c r="DZ124" s="1035"/>
    </row>
    <row r="125" spans="1:130" s="229" customFormat="1" ht="26.25" customHeight="1">
      <c r="A125" s="1102"/>
      <c r="B125" s="994"/>
      <c r="C125" s="967" t="s">
        <v>480</v>
      </c>
      <c r="D125" s="968"/>
      <c r="E125" s="968"/>
      <c r="F125" s="968"/>
      <c r="G125" s="968"/>
      <c r="H125" s="968"/>
      <c r="I125" s="968"/>
      <c r="J125" s="968"/>
      <c r="K125" s="968"/>
      <c r="L125" s="968"/>
      <c r="M125" s="968"/>
      <c r="N125" s="968"/>
      <c r="O125" s="968"/>
      <c r="P125" s="968"/>
      <c r="Q125" s="968"/>
      <c r="R125" s="968"/>
      <c r="S125" s="968"/>
      <c r="T125" s="968"/>
      <c r="U125" s="968"/>
      <c r="V125" s="968"/>
      <c r="W125" s="968"/>
      <c r="X125" s="968"/>
      <c r="Y125" s="968"/>
      <c r="Z125" s="969"/>
      <c r="AA125" s="1003" t="s">
        <v>495</v>
      </c>
      <c r="AB125" s="1004"/>
      <c r="AC125" s="1004"/>
      <c r="AD125" s="1004"/>
      <c r="AE125" s="1005"/>
      <c r="AF125" s="1006" t="s">
        <v>421</v>
      </c>
      <c r="AG125" s="1004"/>
      <c r="AH125" s="1004"/>
      <c r="AI125" s="1004"/>
      <c r="AJ125" s="1005"/>
      <c r="AK125" s="1006" t="s">
        <v>495</v>
      </c>
      <c r="AL125" s="1004"/>
      <c r="AM125" s="1004"/>
      <c r="AN125" s="1004"/>
      <c r="AO125" s="1005"/>
      <c r="AP125" s="1007" t="s">
        <v>396</v>
      </c>
      <c r="AQ125" s="1008"/>
      <c r="AR125" s="1008"/>
      <c r="AS125" s="1008"/>
      <c r="AT125" s="1009"/>
      <c r="AU125" s="251"/>
      <c r="AV125" s="252"/>
      <c r="AW125" s="252"/>
      <c r="AX125" s="252"/>
      <c r="AY125" s="252"/>
      <c r="AZ125" s="252"/>
      <c r="BA125" s="252"/>
      <c r="BB125" s="252"/>
      <c r="BC125" s="252"/>
      <c r="BD125" s="252"/>
      <c r="BE125" s="252"/>
      <c r="BF125" s="252"/>
      <c r="BG125" s="252"/>
      <c r="BH125" s="252"/>
      <c r="BI125" s="252"/>
      <c r="BJ125" s="252"/>
      <c r="BK125" s="252"/>
      <c r="BL125" s="252"/>
      <c r="BM125" s="252"/>
      <c r="BN125" s="252"/>
      <c r="BO125" s="252"/>
      <c r="BP125" s="252"/>
      <c r="BQ125" s="231"/>
      <c r="BR125" s="231"/>
      <c r="BS125" s="231"/>
      <c r="BT125" s="231"/>
      <c r="BU125" s="231"/>
      <c r="BV125" s="231"/>
      <c r="BW125" s="231"/>
      <c r="BX125" s="231"/>
      <c r="BY125" s="231"/>
      <c r="BZ125" s="231"/>
      <c r="CA125" s="231"/>
      <c r="CB125" s="231"/>
      <c r="CC125" s="231"/>
      <c r="CD125" s="231"/>
      <c r="CE125" s="231"/>
      <c r="CF125" s="231"/>
      <c r="CG125" s="231"/>
      <c r="CH125" s="231"/>
      <c r="CI125" s="231"/>
      <c r="CJ125" s="253"/>
      <c r="CK125" s="1067" t="s">
        <v>496</v>
      </c>
      <c r="CL125" s="1052"/>
      <c r="CM125" s="1052"/>
      <c r="CN125" s="1052"/>
      <c r="CO125" s="1053"/>
      <c r="CP125" s="974" t="s">
        <v>497</v>
      </c>
      <c r="CQ125" s="943"/>
      <c r="CR125" s="943"/>
      <c r="CS125" s="943"/>
      <c r="CT125" s="943"/>
      <c r="CU125" s="943"/>
      <c r="CV125" s="943"/>
      <c r="CW125" s="943"/>
      <c r="CX125" s="943"/>
      <c r="CY125" s="943"/>
      <c r="CZ125" s="943"/>
      <c r="DA125" s="943"/>
      <c r="DB125" s="943"/>
      <c r="DC125" s="943"/>
      <c r="DD125" s="943"/>
      <c r="DE125" s="943"/>
      <c r="DF125" s="944"/>
      <c r="DG125" s="975">
        <v>1918432</v>
      </c>
      <c r="DH125" s="976"/>
      <c r="DI125" s="976"/>
      <c r="DJ125" s="976"/>
      <c r="DK125" s="976"/>
      <c r="DL125" s="976">
        <v>9150731</v>
      </c>
      <c r="DM125" s="976"/>
      <c r="DN125" s="976"/>
      <c r="DO125" s="976"/>
      <c r="DP125" s="976"/>
      <c r="DQ125" s="976">
        <v>12027343</v>
      </c>
      <c r="DR125" s="976"/>
      <c r="DS125" s="976"/>
      <c r="DT125" s="976"/>
      <c r="DU125" s="976"/>
      <c r="DV125" s="977">
        <v>4.0999999999999996</v>
      </c>
      <c r="DW125" s="977"/>
      <c r="DX125" s="977"/>
      <c r="DY125" s="977"/>
      <c r="DZ125" s="978"/>
    </row>
    <row r="126" spans="1:130" s="229" customFormat="1" ht="26.25" customHeight="1" thickBot="1">
      <c r="A126" s="1102"/>
      <c r="B126" s="994"/>
      <c r="C126" s="967" t="s">
        <v>482</v>
      </c>
      <c r="D126" s="968"/>
      <c r="E126" s="968"/>
      <c r="F126" s="968"/>
      <c r="G126" s="968"/>
      <c r="H126" s="968"/>
      <c r="I126" s="968"/>
      <c r="J126" s="968"/>
      <c r="K126" s="968"/>
      <c r="L126" s="968"/>
      <c r="M126" s="968"/>
      <c r="N126" s="968"/>
      <c r="O126" s="968"/>
      <c r="P126" s="968"/>
      <c r="Q126" s="968"/>
      <c r="R126" s="968"/>
      <c r="S126" s="968"/>
      <c r="T126" s="968"/>
      <c r="U126" s="968"/>
      <c r="V126" s="968"/>
      <c r="W126" s="968"/>
      <c r="X126" s="968"/>
      <c r="Y126" s="968"/>
      <c r="Z126" s="969"/>
      <c r="AA126" s="1003">
        <v>123620</v>
      </c>
      <c r="AB126" s="1004"/>
      <c r="AC126" s="1004"/>
      <c r="AD126" s="1004"/>
      <c r="AE126" s="1005"/>
      <c r="AF126" s="1006">
        <v>127625</v>
      </c>
      <c r="AG126" s="1004"/>
      <c r="AH126" s="1004"/>
      <c r="AI126" s="1004"/>
      <c r="AJ126" s="1005"/>
      <c r="AK126" s="1006">
        <v>127782</v>
      </c>
      <c r="AL126" s="1004"/>
      <c r="AM126" s="1004"/>
      <c r="AN126" s="1004"/>
      <c r="AO126" s="1005"/>
      <c r="AP126" s="1007">
        <v>0</v>
      </c>
      <c r="AQ126" s="1008"/>
      <c r="AR126" s="1008"/>
      <c r="AS126" s="1008"/>
      <c r="AT126" s="1009"/>
      <c r="AU126" s="231"/>
      <c r="AV126" s="231"/>
      <c r="AW126" s="231"/>
      <c r="AX126" s="231"/>
      <c r="AY126" s="231"/>
      <c r="AZ126" s="231"/>
      <c r="BA126" s="231"/>
      <c r="BB126" s="231"/>
      <c r="BC126" s="231"/>
      <c r="BD126" s="231"/>
      <c r="BE126" s="231"/>
      <c r="BF126" s="231"/>
      <c r="BG126" s="231"/>
      <c r="BH126" s="231"/>
      <c r="BI126" s="231"/>
      <c r="BJ126" s="231"/>
      <c r="BK126" s="231"/>
      <c r="BL126" s="231"/>
      <c r="BM126" s="231"/>
      <c r="BN126" s="231"/>
      <c r="BO126" s="231"/>
      <c r="BP126" s="231"/>
      <c r="BQ126" s="231"/>
      <c r="BR126" s="231"/>
      <c r="BS126" s="231"/>
      <c r="BT126" s="231"/>
      <c r="BU126" s="231"/>
      <c r="BV126" s="231"/>
      <c r="BW126" s="231"/>
      <c r="BX126" s="231"/>
      <c r="BY126" s="231"/>
      <c r="BZ126" s="231"/>
      <c r="CA126" s="231"/>
      <c r="CB126" s="231"/>
      <c r="CC126" s="231"/>
      <c r="CD126" s="254"/>
      <c r="CE126" s="254"/>
      <c r="CF126" s="254"/>
      <c r="CG126" s="231"/>
      <c r="CH126" s="231"/>
      <c r="CI126" s="231"/>
      <c r="CJ126" s="253"/>
      <c r="CK126" s="1068"/>
      <c r="CL126" s="1055"/>
      <c r="CM126" s="1055"/>
      <c r="CN126" s="1055"/>
      <c r="CO126" s="1056"/>
      <c r="CP126" s="967" t="s">
        <v>498</v>
      </c>
      <c r="CQ126" s="968"/>
      <c r="CR126" s="968"/>
      <c r="CS126" s="968"/>
      <c r="CT126" s="968"/>
      <c r="CU126" s="968"/>
      <c r="CV126" s="968"/>
      <c r="CW126" s="968"/>
      <c r="CX126" s="968"/>
      <c r="CY126" s="968"/>
      <c r="CZ126" s="968"/>
      <c r="DA126" s="968"/>
      <c r="DB126" s="968"/>
      <c r="DC126" s="968"/>
      <c r="DD126" s="968"/>
      <c r="DE126" s="968"/>
      <c r="DF126" s="969"/>
      <c r="DG126" s="970" t="s">
        <v>495</v>
      </c>
      <c r="DH126" s="971"/>
      <c r="DI126" s="971"/>
      <c r="DJ126" s="971"/>
      <c r="DK126" s="971"/>
      <c r="DL126" s="971" t="s">
        <v>392</v>
      </c>
      <c r="DM126" s="971"/>
      <c r="DN126" s="971"/>
      <c r="DO126" s="971"/>
      <c r="DP126" s="971"/>
      <c r="DQ126" s="971" t="s">
        <v>495</v>
      </c>
      <c r="DR126" s="971"/>
      <c r="DS126" s="971"/>
      <c r="DT126" s="971"/>
      <c r="DU126" s="971"/>
      <c r="DV126" s="972" t="s">
        <v>461</v>
      </c>
      <c r="DW126" s="972"/>
      <c r="DX126" s="972"/>
      <c r="DY126" s="972"/>
      <c r="DZ126" s="973"/>
    </row>
    <row r="127" spans="1:130" s="229" customFormat="1" ht="26.25" customHeight="1">
      <c r="A127" s="1103"/>
      <c r="B127" s="996"/>
      <c r="C127" s="1018" t="s">
        <v>499</v>
      </c>
      <c r="D127" s="1010"/>
      <c r="E127" s="1010"/>
      <c r="F127" s="1010"/>
      <c r="G127" s="1010"/>
      <c r="H127" s="1010"/>
      <c r="I127" s="1010"/>
      <c r="J127" s="1010"/>
      <c r="K127" s="1010"/>
      <c r="L127" s="1010"/>
      <c r="M127" s="1010"/>
      <c r="N127" s="1010"/>
      <c r="O127" s="1010"/>
      <c r="P127" s="1010"/>
      <c r="Q127" s="1010"/>
      <c r="R127" s="1010"/>
      <c r="S127" s="1010"/>
      <c r="T127" s="1010"/>
      <c r="U127" s="1010"/>
      <c r="V127" s="1010"/>
      <c r="W127" s="1010"/>
      <c r="X127" s="1010"/>
      <c r="Y127" s="1010"/>
      <c r="Z127" s="1011"/>
      <c r="AA127" s="1003">
        <v>2</v>
      </c>
      <c r="AB127" s="1004"/>
      <c r="AC127" s="1004"/>
      <c r="AD127" s="1004"/>
      <c r="AE127" s="1005"/>
      <c r="AF127" s="1006" t="s">
        <v>495</v>
      </c>
      <c r="AG127" s="1004"/>
      <c r="AH127" s="1004"/>
      <c r="AI127" s="1004"/>
      <c r="AJ127" s="1005"/>
      <c r="AK127" s="1006" t="s">
        <v>500</v>
      </c>
      <c r="AL127" s="1004"/>
      <c r="AM127" s="1004"/>
      <c r="AN127" s="1004"/>
      <c r="AO127" s="1005"/>
      <c r="AP127" s="1007" t="s">
        <v>500</v>
      </c>
      <c r="AQ127" s="1008"/>
      <c r="AR127" s="1008"/>
      <c r="AS127" s="1008"/>
      <c r="AT127" s="1009"/>
      <c r="AU127" s="231"/>
      <c r="AV127" s="231"/>
      <c r="AW127" s="231"/>
      <c r="AX127" s="1076" t="s">
        <v>501</v>
      </c>
      <c r="AY127" s="1077"/>
      <c r="AZ127" s="1077"/>
      <c r="BA127" s="1077"/>
      <c r="BB127" s="1077"/>
      <c r="BC127" s="1077"/>
      <c r="BD127" s="1077"/>
      <c r="BE127" s="1078"/>
      <c r="BF127" s="1079" t="s">
        <v>502</v>
      </c>
      <c r="BG127" s="1077"/>
      <c r="BH127" s="1077"/>
      <c r="BI127" s="1077"/>
      <c r="BJ127" s="1077"/>
      <c r="BK127" s="1077"/>
      <c r="BL127" s="1078"/>
      <c r="BM127" s="1079" t="s">
        <v>503</v>
      </c>
      <c r="BN127" s="1077"/>
      <c r="BO127" s="1077"/>
      <c r="BP127" s="1077"/>
      <c r="BQ127" s="1077"/>
      <c r="BR127" s="1077"/>
      <c r="BS127" s="1078"/>
      <c r="BT127" s="1079" t="s">
        <v>504</v>
      </c>
      <c r="BU127" s="1077"/>
      <c r="BV127" s="1077"/>
      <c r="BW127" s="1077"/>
      <c r="BX127" s="1077"/>
      <c r="BY127" s="1077"/>
      <c r="BZ127" s="1100"/>
      <c r="CA127" s="231"/>
      <c r="CB127" s="231"/>
      <c r="CC127" s="231"/>
      <c r="CD127" s="254"/>
      <c r="CE127" s="254"/>
      <c r="CF127" s="254"/>
      <c r="CG127" s="231"/>
      <c r="CH127" s="231"/>
      <c r="CI127" s="231"/>
      <c r="CJ127" s="253"/>
      <c r="CK127" s="1068"/>
      <c r="CL127" s="1055"/>
      <c r="CM127" s="1055"/>
      <c r="CN127" s="1055"/>
      <c r="CO127" s="1056"/>
      <c r="CP127" s="967" t="s">
        <v>505</v>
      </c>
      <c r="CQ127" s="968"/>
      <c r="CR127" s="968"/>
      <c r="CS127" s="968"/>
      <c r="CT127" s="968"/>
      <c r="CU127" s="968"/>
      <c r="CV127" s="968"/>
      <c r="CW127" s="968"/>
      <c r="CX127" s="968"/>
      <c r="CY127" s="968"/>
      <c r="CZ127" s="968"/>
      <c r="DA127" s="968"/>
      <c r="DB127" s="968"/>
      <c r="DC127" s="968"/>
      <c r="DD127" s="968"/>
      <c r="DE127" s="968"/>
      <c r="DF127" s="969"/>
      <c r="DG127" s="970" t="s">
        <v>500</v>
      </c>
      <c r="DH127" s="971"/>
      <c r="DI127" s="971"/>
      <c r="DJ127" s="971"/>
      <c r="DK127" s="971"/>
      <c r="DL127" s="971" t="s">
        <v>421</v>
      </c>
      <c r="DM127" s="971"/>
      <c r="DN127" s="971"/>
      <c r="DO127" s="971"/>
      <c r="DP127" s="971"/>
      <c r="DQ127" s="971" t="s">
        <v>500</v>
      </c>
      <c r="DR127" s="971"/>
      <c r="DS127" s="971"/>
      <c r="DT127" s="971"/>
      <c r="DU127" s="971"/>
      <c r="DV127" s="972" t="s">
        <v>500</v>
      </c>
      <c r="DW127" s="972"/>
      <c r="DX127" s="972"/>
      <c r="DY127" s="972"/>
      <c r="DZ127" s="973"/>
    </row>
    <row r="128" spans="1:130" s="229" customFormat="1" ht="26.25" customHeight="1" thickBot="1">
      <c r="A128" s="1086" t="s">
        <v>506</v>
      </c>
      <c r="B128" s="1087"/>
      <c r="C128" s="1087"/>
      <c r="D128" s="1087"/>
      <c r="E128" s="1087"/>
      <c r="F128" s="1087"/>
      <c r="G128" s="1087"/>
      <c r="H128" s="1087"/>
      <c r="I128" s="1087"/>
      <c r="J128" s="1087"/>
      <c r="K128" s="1087"/>
      <c r="L128" s="1087"/>
      <c r="M128" s="1087"/>
      <c r="N128" s="1087"/>
      <c r="O128" s="1087"/>
      <c r="P128" s="1087"/>
      <c r="Q128" s="1087"/>
      <c r="R128" s="1087"/>
      <c r="S128" s="1087"/>
      <c r="T128" s="1087"/>
      <c r="U128" s="1087"/>
      <c r="V128" s="1087"/>
      <c r="W128" s="1088" t="s">
        <v>507</v>
      </c>
      <c r="X128" s="1088"/>
      <c r="Y128" s="1088"/>
      <c r="Z128" s="1089"/>
      <c r="AA128" s="1090">
        <v>18473237</v>
      </c>
      <c r="AB128" s="1091"/>
      <c r="AC128" s="1091"/>
      <c r="AD128" s="1091"/>
      <c r="AE128" s="1092"/>
      <c r="AF128" s="1093">
        <v>18502533</v>
      </c>
      <c r="AG128" s="1091"/>
      <c r="AH128" s="1091"/>
      <c r="AI128" s="1091"/>
      <c r="AJ128" s="1092"/>
      <c r="AK128" s="1093">
        <v>18034846</v>
      </c>
      <c r="AL128" s="1091"/>
      <c r="AM128" s="1091"/>
      <c r="AN128" s="1091"/>
      <c r="AO128" s="1092"/>
      <c r="AP128" s="1094"/>
      <c r="AQ128" s="1095"/>
      <c r="AR128" s="1095"/>
      <c r="AS128" s="1095"/>
      <c r="AT128" s="1096"/>
      <c r="AU128" s="231"/>
      <c r="AV128" s="231"/>
      <c r="AW128" s="231"/>
      <c r="AX128" s="942" t="s">
        <v>508</v>
      </c>
      <c r="AY128" s="943"/>
      <c r="AZ128" s="943"/>
      <c r="BA128" s="943"/>
      <c r="BB128" s="943"/>
      <c r="BC128" s="943"/>
      <c r="BD128" s="943"/>
      <c r="BE128" s="944"/>
      <c r="BF128" s="1097" t="s">
        <v>452</v>
      </c>
      <c r="BG128" s="1098"/>
      <c r="BH128" s="1098"/>
      <c r="BI128" s="1098"/>
      <c r="BJ128" s="1098"/>
      <c r="BK128" s="1098"/>
      <c r="BL128" s="1099"/>
      <c r="BM128" s="1097">
        <v>11.25</v>
      </c>
      <c r="BN128" s="1098"/>
      <c r="BO128" s="1098"/>
      <c r="BP128" s="1098"/>
      <c r="BQ128" s="1098"/>
      <c r="BR128" s="1098"/>
      <c r="BS128" s="1099"/>
      <c r="BT128" s="1097">
        <v>20</v>
      </c>
      <c r="BU128" s="1098"/>
      <c r="BV128" s="1098"/>
      <c r="BW128" s="1098"/>
      <c r="BX128" s="1098"/>
      <c r="BY128" s="1098"/>
      <c r="BZ128" s="1121"/>
      <c r="CA128" s="254"/>
      <c r="CB128" s="254"/>
      <c r="CC128" s="254"/>
      <c r="CD128" s="254"/>
      <c r="CE128" s="254"/>
      <c r="CF128" s="254"/>
      <c r="CG128" s="231"/>
      <c r="CH128" s="231"/>
      <c r="CI128" s="231"/>
      <c r="CJ128" s="253"/>
      <c r="CK128" s="1069"/>
      <c r="CL128" s="1070"/>
      <c r="CM128" s="1070"/>
      <c r="CN128" s="1070"/>
      <c r="CO128" s="1071"/>
      <c r="CP128" s="1080" t="s">
        <v>509</v>
      </c>
      <c r="CQ128" s="727"/>
      <c r="CR128" s="727"/>
      <c r="CS128" s="727"/>
      <c r="CT128" s="727"/>
      <c r="CU128" s="727"/>
      <c r="CV128" s="727"/>
      <c r="CW128" s="727"/>
      <c r="CX128" s="727"/>
      <c r="CY128" s="727"/>
      <c r="CZ128" s="727"/>
      <c r="DA128" s="727"/>
      <c r="DB128" s="727"/>
      <c r="DC128" s="727"/>
      <c r="DD128" s="727"/>
      <c r="DE128" s="727"/>
      <c r="DF128" s="1081"/>
      <c r="DG128" s="1082">
        <v>20704736</v>
      </c>
      <c r="DH128" s="1083"/>
      <c r="DI128" s="1083"/>
      <c r="DJ128" s="1083"/>
      <c r="DK128" s="1083"/>
      <c r="DL128" s="1083">
        <v>16704042</v>
      </c>
      <c r="DM128" s="1083"/>
      <c r="DN128" s="1083"/>
      <c r="DO128" s="1083"/>
      <c r="DP128" s="1083"/>
      <c r="DQ128" s="1083">
        <v>16703371</v>
      </c>
      <c r="DR128" s="1083"/>
      <c r="DS128" s="1083"/>
      <c r="DT128" s="1083"/>
      <c r="DU128" s="1083"/>
      <c r="DV128" s="1084">
        <v>5.6</v>
      </c>
      <c r="DW128" s="1084"/>
      <c r="DX128" s="1084"/>
      <c r="DY128" s="1084"/>
      <c r="DZ128" s="1085"/>
    </row>
    <row r="129" spans="1:131" s="229" customFormat="1" ht="26.25" customHeight="1">
      <c r="A129" s="979" t="s">
        <v>108</v>
      </c>
      <c r="B129" s="980"/>
      <c r="C129" s="980"/>
      <c r="D129" s="980"/>
      <c r="E129" s="980"/>
      <c r="F129" s="980"/>
      <c r="G129" s="980"/>
      <c r="H129" s="980"/>
      <c r="I129" s="980"/>
      <c r="J129" s="980"/>
      <c r="K129" s="980"/>
      <c r="L129" s="980"/>
      <c r="M129" s="980"/>
      <c r="N129" s="980"/>
      <c r="O129" s="980"/>
      <c r="P129" s="980"/>
      <c r="Q129" s="980"/>
      <c r="R129" s="980"/>
      <c r="S129" s="980"/>
      <c r="T129" s="980"/>
      <c r="U129" s="980"/>
      <c r="V129" s="980"/>
      <c r="W129" s="1115" t="s">
        <v>510</v>
      </c>
      <c r="X129" s="1116"/>
      <c r="Y129" s="1116"/>
      <c r="Z129" s="1117"/>
      <c r="AA129" s="1003">
        <v>335946063</v>
      </c>
      <c r="AB129" s="1004"/>
      <c r="AC129" s="1004"/>
      <c r="AD129" s="1004"/>
      <c r="AE129" s="1005"/>
      <c r="AF129" s="1006">
        <v>352897441</v>
      </c>
      <c r="AG129" s="1004"/>
      <c r="AH129" s="1004"/>
      <c r="AI129" s="1004"/>
      <c r="AJ129" s="1005"/>
      <c r="AK129" s="1006">
        <v>342971969</v>
      </c>
      <c r="AL129" s="1004"/>
      <c r="AM129" s="1004"/>
      <c r="AN129" s="1004"/>
      <c r="AO129" s="1005"/>
      <c r="AP129" s="1118"/>
      <c r="AQ129" s="1119"/>
      <c r="AR129" s="1119"/>
      <c r="AS129" s="1119"/>
      <c r="AT129" s="1120"/>
      <c r="AU129" s="232"/>
      <c r="AV129" s="232"/>
      <c r="AW129" s="232"/>
      <c r="AX129" s="1110" t="s">
        <v>511</v>
      </c>
      <c r="AY129" s="968"/>
      <c r="AZ129" s="968"/>
      <c r="BA129" s="968"/>
      <c r="BB129" s="968"/>
      <c r="BC129" s="968"/>
      <c r="BD129" s="968"/>
      <c r="BE129" s="969"/>
      <c r="BF129" s="1111" t="s">
        <v>512</v>
      </c>
      <c r="BG129" s="1112"/>
      <c r="BH129" s="1112"/>
      <c r="BI129" s="1112"/>
      <c r="BJ129" s="1112"/>
      <c r="BK129" s="1112"/>
      <c r="BL129" s="1113"/>
      <c r="BM129" s="1111">
        <v>16.25</v>
      </c>
      <c r="BN129" s="1112"/>
      <c r="BO129" s="1112"/>
      <c r="BP129" s="1112"/>
      <c r="BQ129" s="1112"/>
      <c r="BR129" s="1112"/>
      <c r="BS129" s="1113"/>
      <c r="BT129" s="1111">
        <v>30</v>
      </c>
      <c r="BU129" s="1112"/>
      <c r="BV129" s="1112"/>
      <c r="BW129" s="1112"/>
      <c r="BX129" s="1112"/>
      <c r="BY129" s="1112"/>
      <c r="BZ129" s="1114"/>
      <c r="CA129" s="255"/>
      <c r="CB129" s="255"/>
      <c r="CC129" s="255"/>
      <c r="CD129" s="255"/>
      <c r="CE129" s="255"/>
      <c r="CF129" s="255"/>
      <c r="CG129" s="255"/>
      <c r="CH129" s="255"/>
      <c r="CI129" s="255"/>
      <c r="CJ129" s="255"/>
      <c r="CK129" s="255"/>
      <c r="CL129" s="255"/>
      <c r="CM129" s="255"/>
      <c r="CN129" s="255"/>
      <c r="CO129" s="255"/>
      <c r="CP129" s="255"/>
      <c r="CQ129" s="255"/>
      <c r="CR129" s="255"/>
      <c r="CS129" s="255"/>
      <c r="CT129" s="255"/>
      <c r="CU129" s="255"/>
      <c r="CV129" s="255"/>
      <c r="CW129" s="255"/>
      <c r="CX129" s="255"/>
      <c r="CY129" s="255"/>
      <c r="CZ129" s="255"/>
      <c r="DA129" s="255"/>
      <c r="DB129" s="255"/>
      <c r="DC129" s="255"/>
      <c r="DD129" s="255"/>
      <c r="DE129" s="255"/>
      <c r="DF129" s="255"/>
      <c r="DG129" s="255"/>
      <c r="DH129" s="255"/>
      <c r="DI129" s="255"/>
      <c r="DJ129" s="255"/>
      <c r="DK129" s="255"/>
      <c r="DL129" s="255"/>
      <c r="DM129" s="255"/>
      <c r="DN129" s="255"/>
      <c r="DO129" s="255"/>
      <c r="DP129" s="232"/>
      <c r="DQ129" s="232"/>
      <c r="DR129" s="232"/>
      <c r="DS129" s="232"/>
      <c r="DT129" s="232"/>
      <c r="DU129" s="232"/>
      <c r="DV129" s="232"/>
      <c r="DW129" s="232"/>
      <c r="DX129" s="232"/>
      <c r="DY129" s="232"/>
      <c r="DZ129" s="232"/>
    </row>
    <row r="130" spans="1:131" s="229" customFormat="1" ht="26.25" customHeight="1">
      <c r="A130" s="979" t="s">
        <v>513</v>
      </c>
      <c r="B130" s="980"/>
      <c r="C130" s="980"/>
      <c r="D130" s="980"/>
      <c r="E130" s="980"/>
      <c r="F130" s="980"/>
      <c r="G130" s="980"/>
      <c r="H130" s="980"/>
      <c r="I130" s="980"/>
      <c r="J130" s="980"/>
      <c r="K130" s="980"/>
      <c r="L130" s="980"/>
      <c r="M130" s="980"/>
      <c r="N130" s="980"/>
      <c r="O130" s="980"/>
      <c r="P130" s="980"/>
      <c r="Q130" s="980"/>
      <c r="R130" s="980"/>
      <c r="S130" s="980"/>
      <c r="T130" s="980"/>
      <c r="U130" s="980"/>
      <c r="V130" s="980"/>
      <c r="W130" s="1115" t="s">
        <v>514</v>
      </c>
      <c r="X130" s="1116"/>
      <c r="Y130" s="1116"/>
      <c r="Z130" s="1117"/>
      <c r="AA130" s="1003">
        <v>46875955</v>
      </c>
      <c r="AB130" s="1004"/>
      <c r="AC130" s="1004"/>
      <c r="AD130" s="1004"/>
      <c r="AE130" s="1005"/>
      <c r="AF130" s="1006">
        <v>47259372</v>
      </c>
      <c r="AG130" s="1004"/>
      <c r="AH130" s="1004"/>
      <c r="AI130" s="1004"/>
      <c r="AJ130" s="1005"/>
      <c r="AK130" s="1006">
        <v>47286601</v>
      </c>
      <c r="AL130" s="1004"/>
      <c r="AM130" s="1004"/>
      <c r="AN130" s="1004"/>
      <c r="AO130" s="1005"/>
      <c r="AP130" s="1118"/>
      <c r="AQ130" s="1119"/>
      <c r="AR130" s="1119"/>
      <c r="AS130" s="1119"/>
      <c r="AT130" s="1120"/>
      <c r="AU130" s="232"/>
      <c r="AV130" s="232"/>
      <c r="AW130" s="232"/>
      <c r="AX130" s="1110" t="s">
        <v>515</v>
      </c>
      <c r="AY130" s="968"/>
      <c r="AZ130" s="968"/>
      <c r="BA130" s="968"/>
      <c r="BB130" s="968"/>
      <c r="BC130" s="968"/>
      <c r="BD130" s="968"/>
      <c r="BE130" s="969"/>
      <c r="BF130" s="1146">
        <v>9.8000000000000007</v>
      </c>
      <c r="BG130" s="1147"/>
      <c r="BH130" s="1147"/>
      <c r="BI130" s="1147"/>
      <c r="BJ130" s="1147"/>
      <c r="BK130" s="1147"/>
      <c r="BL130" s="1148"/>
      <c r="BM130" s="1146">
        <v>25</v>
      </c>
      <c r="BN130" s="1147"/>
      <c r="BO130" s="1147"/>
      <c r="BP130" s="1147"/>
      <c r="BQ130" s="1147"/>
      <c r="BR130" s="1147"/>
      <c r="BS130" s="1148"/>
      <c r="BT130" s="1146">
        <v>35</v>
      </c>
      <c r="BU130" s="1147"/>
      <c r="BV130" s="1147"/>
      <c r="BW130" s="1147"/>
      <c r="BX130" s="1147"/>
      <c r="BY130" s="1147"/>
      <c r="BZ130" s="1149"/>
      <c r="CA130" s="255"/>
      <c r="CB130" s="255"/>
      <c r="CC130" s="255"/>
      <c r="CD130" s="255"/>
      <c r="CE130" s="255"/>
      <c r="CF130" s="255"/>
      <c r="CG130" s="255"/>
      <c r="CH130" s="255"/>
      <c r="CI130" s="255"/>
      <c r="CJ130" s="255"/>
      <c r="CK130" s="255"/>
      <c r="CL130" s="255"/>
      <c r="CM130" s="255"/>
      <c r="CN130" s="255"/>
      <c r="CO130" s="255"/>
      <c r="CP130" s="255"/>
      <c r="CQ130" s="255"/>
      <c r="CR130" s="255"/>
      <c r="CS130" s="255"/>
      <c r="CT130" s="255"/>
      <c r="CU130" s="255"/>
      <c r="CV130" s="255"/>
      <c r="CW130" s="255"/>
      <c r="CX130" s="255"/>
      <c r="CY130" s="255"/>
      <c r="CZ130" s="255"/>
      <c r="DA130" s="255"/>
      <c r="DB130" s="255"/>
      <c r="DC130" s="255"/>
      <c r="DD130" s="255"/>
      <c r="DE130" s="255"/>
      <c r="DF130" s="255"/>
      <c r="DG130" s="255"/>
      <c r="DH130" s="255"/>
      <c r="DI130" s="255"/>
      <c r="DJ130" s="255"/>
      <c r="DK130" s="255"/>
      <c r="DL130" s="255"/>
      <c r="DM130" s="255"/>
      <c r="DN130" s="255"/>
      <c r="DO130" s="255"/>
      <c r="DP130" s="232"/>
      <c r="DQ130" s="232"/>
      <c r="DR130" s="232"/>
      <c r="DS130" s="232"/>
      <c r="DT130" s="232"/>
      <c r="DU130" s="232"/>
      <c r="DV130" s="232"/>
      <c r="DW130" s="232"/>
      <c r="DX130" s="232"/>
      <c r="DY130" s="232"/>
      <c r="DZ130" s="232"/>
    </row>
    <row r="131" spans="1:131" s="229" customFormat="1" ht="26.25" customHeight="1" thickBot="1">
      <c r="A131" s="1150"/>
      <c r="B131" s="1151"/>
      <c r="C131" s="1151"/>
      <c r="D131" s="1151"/>
      <c r="E131" s="1151"/>
      <c r="F131" s="1151"/>
      <c r="G131" s="1151"/>
      <c r="H131" s="1151"/>
      <c r="I131" s="1151"/>
      <c r="J131" s="1151"/>
      <c r="K131" s="1151"/>
      <c r="L131" s="1151"/>
      <c r="M131" s="1151"/>
      <c r="N131" s="1151"/>
      <c r="O131" s="1151"/>
      <c r="P131" s="1151"/>
      <c r="Q131" s="1151"/>
      <c r="R131" s="1151"/>
      <c r="S131" s="1151"/>
      <c r="T131" s="1151"/>
      <c r="U131" s="1151"/>
      <c r="V131" s="1151"/>
      <c r="W131" s="1152" t="s">
        <v>516</v>
      </c>
      <c r="X131" s="1153"/>
      <c r="Y131" s="1153"/>
      <c r="Z131" s="1154"/>
      <c r="AA131" s="1049">
        <v>289070108</v>
      </c>
      <c r="AB131" s="1031"/>
      <c r="AC131" s="1031"/>
      <c r="AD131" s="1031"/>
      <c r="AE131" s="1032"/>
      <c r="AF131" s="1030">
        <v>305638069</v>
      </c>
      <c r="AG131" s="1031"/>
      <c r="AH131" s="1031"/>
      <c r="AI131" s="1031"/>
      <c r="AJ131" s="1032"/>
      <c r="AK131" s="1030">
        <v>295685368</v>
      </c>
      <c r="AL131" s="1031"/>
      <c r="AM131" s="1031"/>
      <c r="AN131" s="1031"/>
      <c r="AO131" s="1032"/>
      <c r="AP131" s="1155"/>
      <c r="AQ131" s="1156"/>
      <c r="AR131" s="1156"/>
      <c r="AS131" s="1156"/>
      <c r="AT131" s="1157"/>
      <c r="AU131" s="232"/>
      <c r="AV131" s="232"/>
      <c r="AW131" s="232"/>
      <c r="AX131" s="1128" t="s">
        <v>517</v>
      </c>
      <c r="AY131" s="727"/>
      <c r="AZ131" s="727"/>
      <c r="BA131" s="727"/>
      <c r="BB131" s="727"/>
      <c r="BC131" s="727"/>
      <c r="BD131" s="727"/>
      <c r="BE131" s="1081"/>
      <c r="BF131" s="1129">
        <v>164.8</v>
      </c>
      <c r="BG131" s="1130"/>
      <c r="BH131" s="1130"/>
      <c r="BI131" s="1130"/>
      <c r="BJ131" s="1130"/>
      <c r="BK131" s="1130"/>
      <c r="BL131" s="1131"/>
      <c r="BM131" s="1129">
        <v>400</v>
      </c>
      <c r="BN131" s="1130"/>
      <c r="BO131" s="1130"/>
      <c r="BP131" s="1130"/>
      <c r="BQ131" s="1130"/>
      <c r="BR131" s="1130"/>
      <c r="BS131" s="1131"/>
      <c r="BT131" s="1132"/>
      <c r="BU131" s="1133"/>
      <c r="BV131" s="1133"/>
      <c r="BW131" s="1133"/>
      <c r="BX131" s="1133"/>
      <c r="BY131" s="1133"/>
      <c r="BZ131" s="1134"/>
      <c r="CA131" s="255"/>
      <c r="CB131" s="255"/>
      <c r="CC131" s="255"/>
      <c r="CD131" s="255"/>
      <c r="CE131" s="255"/>
      <c r="CF131" s="255"/>
      <c r="CG131" s="255"/>
      <c r="CH131" s="255"/>
      <c r="CI131" s="255"/>
      <c r="CJ131" s="255"/>
      <c r="CK131" s="255"/>
      <c r="CL131" s="255"/>
      <c r="CM131" s="255"/>
      <c r="CN131" s="255"/>
      <c r="CO131" s="255"/>
      <c r="CP131" s="255"/>
      <c r="CQ131" s="255"/>
      <c r="CR131" s="255"/>
      <c r="CS131" s="255"/>
      <c r="CT131" s="255"/>
      <c r="CU131" s="255"/>
      <c r="CV131" s="255"/>
      <c r="CW131" s="255"/>
      <c r="CX131" s="255"/>
      <c r="CY131" s="255"/>
      <c r="CZ131" s="255"/>
      <c r="DA131" s="255"/>
      <c r="DB131" s="255"/>
      <c r="DC131" s="255"/>
      <c r="DD131" s="255"/>
      <c r="DE131" s="255"/>
      <c r="DF131" s="255"/>
      <c r="DG131" s="255"/>
      <c r="DH131" s="255"/>
      <c r="DI131" s="255"/>
      <c r="DJ131" s="255"/>
      <c r="DK131" s="255"/>
      <c r="DL131" s="255"/>
      <c r="DM131" s="255"/>
      <c r="DN131" s="255"/>
      <c r="DO131" s="255"/>
      <c r="DP131" s="232"/>
      <c r="DQ131" s="232"/>
      <c r="DR131" s="232"/>
      <c r="DS131" s="232"/>
      <c r="DT131" s="232"/>
      <c r="DU131" s="232"/>
      <c r="DV131" s="232"/>
      <c r="DW131" s="232"/>
      <c r="DX131" s="232"/>
      <c r="DY131" s="232"/>
      <c r="DZ131" s="232"/>
    </row>
    <row r="132" spans="1:131" s="229" customFormat="1" ht="26.25" customHeight="1">
      <c r="A132" s="1135" t="s">
        <v>518</v>
      </c>
      <c r="B132" s="1136"/>
      <c r="C132" s="1136"/>
      <c r="D132" s="1136"/>
      <c r="E132" s="1136"/>
      <c r="F132" s="1136"/>
      <c r="G132" s="1136"/>
      <c r="H132" s="1136"/>
      <c r="I132" s="1136"/>
      <c r="J132" s="1136"/>
      <c r="K132" s="1136"/>
      <c r="L132" s="1136"/>
      <c r="M132" s="1136"/>
      <c r="N132" s="1136"/>
      <c r="O132" s="1136"/>
      <c r="P132" s="1136"/>
      <c r="Q132" s="1136"/>
      <c r="R132" s="1136"/>
      <c r="S132" s="1136"/>
      <c r="T132" s="1136"/>
      <c r="U132" s="1136"/>
      <c r="V132" s="1139" t="s">
        <v>519</v>
      </c>
      <c r="W132" s="1139"/>
      <c r="X132" s="1139"/>
      <c r="Y132" s="1139"/>
      <c r="Z132" s="1140"/>
      <c r="AA132" s="1141">
        <v>10.57376434</v>
      </c>
      <c r="AB132" s="1142"/>
      <c r="AC132" s="1142"/>
      <c r="AD132" s="1142"/>
      <c r="AE132" s="1143"/>
      <c r="AF132" s="1144">
        <v>10.04187997</v>
      </c>
      <c r="AG132" s="1142"/>
      <c r="AH132" s="1142"/>
      <c r="AI132" s="1142"/>
      <c r="AJ132" s="1143"/>
      <c r="AK132" s="1144">
        <v>8.8691662959999995</v>
      </c>
      <c r="AL132" s="1142"/>
      <c r="AM132" s="1142"/>
      <c r="AN132" s="1142"/>
      <c r="AO132" s="1143"/>
      <c r="AP132" s="1046"/>
      <c r="AQ132" s="1047"/>
      <c r="AR132" s="1047"/>
      <c r="AS132" s="1047"/>
      <c r="AT132" s="1145"/>
      <c r="AU132" s="256"/>
      <c r="AV132" s="232"/>
      <c r="AW132" s="232"/>
      <c r="AX132" s="232"/>
      <c r="AY132" s="232"/>
      <c r="AZ132" s="232"/>
      <c r="BA132" s="232"/>
      <c r="BB132" s="232"/>
      <c r="BC132" s="232"/>
      <c r="BD132" s="232"/>
      <c r="BE132" s="232"/>
      <c r="BF132" s="232"/>
      <c r="BG132" s="232"/>
      <c r="BH132" s="232"/>
      <c r="BI132" s="232"/>
      <c r="BJ132" s="232"/>
      <c r="BK132" s="232"/>
      <c r="BL132" s="232"/>
      <c r="BM132" s="232"/>
      <c r="BN132" s="232"/>
      <c r="BO132" s="232"/>
      <c r="BP132" s="232"/>
      <c r="BQ132" s="232"/>
      <c r="BR132" s="232"/>
      <c r="BS132" s="233"/>
      <c r="BT132" s="232"/>
      <c r="BU132" s="232"/>
      <c r="BV132" s="232"/>
      <c r="BW132" s="232"/>
      <c r="BX132" s="232"/>
      <c r="BY132" s="232"/>
      <c r="BZ132" s="232"/>
      <c r="CA132" s="255"/>
      <c r="CB132" s="255"/>
      <c r="CC132" s="255"/>
      <c r="CD132" s="255"/>
      <c r="CE132" s="255"/>
      <c r="CF132" s="255"/>
      <c r="CG132" s="255"/>
      <c r="CH132" s="255"/>
      <c r="CI132" s="255"/>
      <c r="CJ132" s="255"/>
      <c r="CK132" s="255"/>
      <c r="CL132" s="255"/>
      <c r="CM132" s="255"/>
      <c r="CN132" s="255"/>
      <c r="CO132" s="255"/>
      <c r="CP132" s="255"/>
      <c r="CQ132" s="255"/>
      <c r="CR132" s="255"/>
      <c r="CS132" s="255"/>
      <c r="CT132" s="255"/>
      <c r="CU132" s="255"/>
      <c r="CV132" s="255"/>
      <c r="CW132" s="255"/>
      <c r="CX132" s="255"/>
      <c r="CY132" s="255"/>
      <c r="CZ132" s="255"/>
      <c r="DA132" s="255"/>
      <c r="DB132" s="255"/>
      <c r="DC132" s="255"/>
      <c r="DD132" s="255"/>
      <c r="DE132" s="255"/>
      <c r="DF132" s="255"/>
      <c r="DG132" s="255"/>
      <c r="DH132" s="255"/>
      <c r="DI132" s="255"/>
      <c r="DJ132" s="255"/>
      <c r="DK132" s="255"/>
      <c r="DL132" s="255"/>
      <c r="DM132" s="255"/>
      <c r="DN132" s="255"/>
      <c r="DO132" s="255"/>
      <c r="DP132" s="232"/>
      <c r="DQ132" s="232"/>
      <c r="DR132" s="232"/>
      <c r="DS132" s="232"/>
      <c r="DT132" s="232"/>
      <c r="DU132" s="232"/>
      <c r="DV132" s="232"/>
      <c r="DW132" s="232"/>
      <c r="DX132" s="232"/>
      <c r="DY132" s="232"/>
      <c r="DZ132" s="232"/>
    </row>
    <row r="133" spans="1:131" s="229" customFormat="1" ht="26.25" customHeight="1" thickBot="1">
      <c r="A133" s="1137"/>
      <c r="B133" s="1138"/>
      <c r="C133" s="1138"/>
      <c r="D133" s="1138"/>
      <c r="E133" s="1138"/>
      <c r="F133" s="1138"/>
      <c r="G133" s="1138"/>
      <c r="H133" s="1138"/>
      <c r="I133" s="1138"/>
      <c r="J133" s="1138"/>
      <c r="K133" s="1138"/>
      <c r="L133" s="1138"/>
      <c r="M133" s="1138"/>
      <c r="N133" s="1138"/>
      <c r="O133" s="1138"/>
      <c r="P133" s="1138"/>
      <c r="Q133" s="1138"/>
      <c r="R133" s="1138"/>
      <c r="S133" s="1138"/>
      <c r="T133" s="1138"/>
      <c r="U133" s="1138"/>
      <c r="V133" s="1122" t="s">
        <v>520</v>
      </c>
      <c r="W133" s="1122"/>
      <c r="X133" s="1122"/>
      <c r="Y133" s="1122"/>
      <c r="Z133" s="1123"/>
      <c r="AA133" s="1124">
        <v>11.7</v>
      </c>
      <c r="AB133" s="1125"/>
      <c r="AC133" s="1125"/>
      <c r="AD133" s="1125"/>
      <c r="AE133" s="1126"/>
      <c r="AF133" s="1124">
        <v>10.9</v>
      </c>
      <c r="AG133" s="1125"/>
      <c r="AH133" s="1125"/>
      <c r="AI133" s="1125"/>
      <c r="AJ133" s="1126"/>
      <c r="AK133" s="1124">
        <v>9.8000000000000007</v>
      </c>
      <c r="AL133" s="1125"/>
      <c r="AM133" s="1125"/>
      <c r="AN133" s="1125"/>
      <c r="AO133" s="1126"/>
      <c r="AP133" s="1073"/>
      <c r="AQ133" s="1074"/>
      <c r="AR133" s="1074"/>
      <c r="AS133" s="1074"/>
      <c r="AT133" s="1127"/>
      <c r="AU133" s="232"/>
      <c r="AV133" s="232"/>
      <c r="AW133" s="232"/>
      <c r="AX133" s="232"/>
      <c r="AY133" s="232"/>
      <c r="AZ133" s="232"/>
      <c r="BA133" s="232"/>
      <c r="BB133" s="232"/>
      <c r="BC133" s="232"/>
      <c r="BD133" s="232"/>
      <c r="BE133" s="232"/>
      <c r="BF133" s="232"/>
      <c r="BG133" s="232"/>
      <c r="BH133" s="232"/>
      <c r="BI133" s="232"/>
      <c r="BJ133" s="232"/>
      <c r="BK133" s="232"/>
      <c r="BL133" s="232"/>
      <c r="BM133" s="232"/>
      <c r="BN133" s="255"/>
      <c r="BO133" s="255"/>
      <c r="BP133" s="255"/>
      <c r="BQ133" s="255"/>
      <c r="BR133" s="255"/>
      <c r="BS133" s="255"/>
      <c r="BT133" s="255"/>
      <c r="BU133" s="255"/>
      <c r="BV133" s="255"/>
      <c r="BW133" s="255"/>
      <c r="BX133" s="255"/>
      <c r="BY133" s="255"/>
      <c r="BZ133" s="255"/>
      <c r="CA133" s="255"/>
      <c r="CB133" s="255"/>
      <c r="CC133" s="255"/>
      <c r="CD133" s="255"/>
      <c r="CE133" s="255"/>
      <c r="CF133" s="255"/>
      <c r="CG133" s="255"/>
      <c r="CH133" s="255"/>
      <c r="CI133" s="255"/>
      <c r="CJ133" s="255"/>
      <c r="CK133" s="255"/>
      <c r="CL133" s="255"/>
      <c r="CM133" s="255"/>
      <c r="CN133" s="255"/>
      <c r="CO133" s="255"/>
      <c r="CP133" s="255"/>
      <c r="CQ133" s="255"/>
      <c r="CR133" s="255"/>
      <c r="CS133" s="255"/>
      <c r="CT133" s="255"/>
      <c r="CU133" s="255"/>
      <c r="CV133" s="255"/>
      <c r="CW133" s="255"/>
      <c r="CX133" s="255"/>
      <c r="CY133" s="255"/>
      <c r="CZ133" s="255"/>
      <c r="DA133" s="255"/>
      <c r="DB133" s="255"/>
      <c r="DC133" s="255"/>
      <c r="DD133" s="255"/>
      <c r="DE133" s="255"/>
      <c r="DF133" s="255"/>
      <c r="DG133" s="255"/>
      <c r="DH133" s="255"/>
      <c r="DI133" s="255"/>
      <c r="DJ133" s="255"/>
      <c r="DK133" s="255"/>
      <c r="DL133" s="255"/>
      <c r="DM133" s="255"/>
      <c r="DN133" s="255"/>
      <c r="DO133" s="255"/>
      <c r="DP133" s="232"/>
      <c r="DQ133" s="232"/>
      <c r="DR133" s="232"/>
      <c r="DS133" s="232"/>
      <c r="DT133" s="232"/>
      <c r="DU133" s="232"/>
      <c r="DV133" s="232"/>
      <c r="DW133" s="232"/>
      <c r="DX133" s="232"/>
      <c r="DY133" s="232"/>
      <c r="DZ133" s="232"/>
    </row>
    <row r="134" spans="1:131" ht="11.25" customHeight="1">
      <c r="A134" s="257"/>
      <c r="B134" s="257"/>
      <c r="C134" s="257"/>
      <c r="D134" s="257"/>
      <c r="E134" s="257"/>
      <c r="F134" s="257"/>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32"/>
      <c r="AV134" s="232"/>
      <c r="AW134" s="232"/>
      <c r="AX134" s="232"/>
      <c r="AY134" s="232"/>
      <c r="AZ134" s="232"/>
      <c r="BA134" s="232"/>
      <c r="BB134" s="232"/>
      <c r="BC134" s="232"/>
      <c r="BD134" s="232"/>
      <c r="BE134" s="232"/>
      <c r="BF134" s="232"/>
      <c r="BG134" s="232"/>
      <c r="BH134" s="232"/>
      <c r="BI134" s="232"/>
      <c r="BJ134" s="232"/>
      <c r="BK134" s="232"/>
      <c r="BL134" s="232"/>
      <c r="BM134" s="232"/>
      <c r="BN134" s="255"/>
      <c r="BO134" s="255"/>
      <c r="BP134" s="255"/>
      <c r="BQ134" s="255"/>
      <c r="BR134" s="255"/>
      <c r="BS134" s="255"/>
      <c r="BT134" s="255"/>
      <c r="BU134" s="255"/>
      <c r="BV134" s="255"/>
      <c r="BW134" s="255"/>
      <c r="BX134" s="255"/>
      <c r="BY134" s="255"/>
      <c r="BZ134" s="255"/>
      <c r="CA134" s="255"/>
      <c r="CB134" s="255"/>
      <c r="CC134" s="255"/>
      <c r="CD134" s="255"/>
      <c r="CE134" s="255"/>
      <c r="CF134" s="255"/>
      <c r="CG134" s="255"/>
      <c r="CH134" s="255"/>
      <c r="CI134" s="255"/>
      <c r="CJ134" s="255"/>
      <c r="CK134" s="255"/>
      <c r="CL134" s="255"/>
      <c r="CM134" s="255"/>
      <c r="CN134" s="255"/>
      <c r="CO134" s="255"/>
      <c r="CP134" s="255"/>
      <c r="CQ134" s="255"/>
      <c r="CR134" s="255"/>
      <c r="CS134" s="255"/>
      <c r="CT134" s="255"/>
      <c r="CU134" s="255"/>
      <c r="CV134" s="255"/>
      <c r="CW134" s="255"/>
      <c r="CX134" s="255"/>
      <c r="CY134" s="255"/>
      <c r="CZ134" s="255"/>
      <c r="DA134" s="255"/>
      <c r="DB134" s="255"/>
      <c r="DC134" s="255"/>
      <c r="DD134" s="255"/>
      <c r="DE134" s="255"/>
      <c r="DF134" s="255"/>
      <c r="DG134" s="255"/>
      <c r="DH134" s="255"/>
      <c r="DI134" s="255"/>
      <c r="DJ134" s="255"/>
      <c r="DK134" s="255"/>
      <c r="DL134" s="255"/>
      <c r="DM134" s="255"/>
      <c r="DN134" s="255"/>
      <c r="DO134" s="255"/>
      <c r="DP134" s="232"/>
      <c r="DQ134" s="232"/>
      <c r="DR134" s="232"/>
      <c r="DS134" s="232"/>
      <c r="DT134" s="232"/>
      <c r="DU134" s="232"/>
      <c r="DV134" s="232"/>
      <c r="DW134" s="232"/>
      <c r="DX134" s="232"/>
      <c r="DY134" s="232"/>
      <c r="DZ134" s="232"/>
      <c r="EA134" s="229"/>
    </row>
    <row r="135" spans="1:131" ht="14.25" hidden="1">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T135" s="257"/>
      <c r="BU135" s="257"/>
      <c r="BV135" s="257"/>
      <c r="BW135" s="257"/>
      <c r="BX135" s="257"/>
      <c r="BY135" s="257"/>
      <c r="BZ135" s="257"/>
      <c r="CA135" s="257"/>
      <c r="CB135" s="257"/>
      <c r="CC135" s="257"/>
      <c r="CD135" s="257"/>
      <c r="CE135" s="257"/>
      <c r="CF135" s="257"/>
      <c r="CG135" s="257"/>
      <c r="CH135" s="257"/>
      <c r="CI135" s="257"/>
      <c r="CJ135" s="257"/>
      <c r="CK135" s="257"/>
      <c r="CL135" s="257"/>
      <c r="CM135" s="257"/>
      <c r="CN135" s="257"/>
      <c r="CO135" s="257"/>
      <c r="CP135" s="257"/>
      <c r="CQ135" s="257"/>
      <c r="CR135" s="257"/>
      <c r="CS135" s="257"/>
      <c r="CT135" s="257"/>
      <c r="CU135" s="257"/>
      <c r="CV135" s="257"/>
      <c r="CW135" s="257"/>
      <c r="CX135" s="257"/>
      <c r="CY135" s="257"/>
      <c r="CZ135" s="257"/>
      <c r="DA135" s="257"/>
      <c r="DB135" s="257"/>
      <c r="DC135" s="257"/>
      <c r="DD135" s="257"/>
      <c r="DE135" s="257"/>
      <c r="DF135" s="257"/>
      <c r="DG135" s="257"/>
      <c r="DH135" s="257"/>
      <c r="DI135" s="257"/>
      <c r="DJ135" s="257"/>
      <c r="DK135" s="257"/>
      <c r="DL135" s="257"/>
      <c r="DM135" s="257"/>
      <c r="DN135" s="257"/>
      <c r="DO135" s="257"/>
      <c r="DP135" s="257"/>
      <c r="DQ135" s="257"/>
      <c r="DR135" s="257"/>
      <c r="DS135" s="257"/>
      <c r="DT135" s="257"/>
      <c r="DU135" s="257"/>
      <c r="DV135" s="257"/>
      <c r="DW135" s="257"/>
      <c r="DX135" s="257"/>
      <c r="DY135" s="257"/>
      <c r="DZ135" s="257"/>
    </row>
  </sheetData>
  <sheetProtection algorithmName="SHA-512" hashValue="uy4rwKPhVx0Va2ZlTBItDPHweFXF74CP/7Z3QjbMUiSguCNgfOyfdbJjAuRpiPmAneg4UFN3szpfIPVfMYyNNg==" saltValue="AmNTGyL5vyrQX6PgrVora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headerFooter alignWithMargins="0">
    <oddFooter>&amp;C&amp;P/&amp;N</oddFooter>
  </headerFooter>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EC1902-C605-4F24-BFF5-BF7905858DA5}">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59" customWidth="1"/>
    <col min="121" max="121" width="0" style="258" hidden="1" customWidth="1"/>
    <col min="122" max="16384" width="9" style="258" hidden="1"/>
  </cols>
  <sheetData>
    <row r="1" spans="1:120">
      <c r="A1" s="258"/>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row>
    <row r="2" spans="1:120"/>
    <row r="3" spans="1:120"/>
    <row r="4" spans="1:120"/>
    <row r="5" spans="1:120"/>
    <row r="6" spans="1:120"/>
    <row r="7" spans="1:120"/>
    <row r="8" spans="1:120"/>
    <row r="9" spans="1:120"/>
    <row r="10" spans="1:120"/>
    <row r="11" spans="1:120"/>
    <row r="12" spans="1:120"/>
    <row r="13" spans="1:120"/>
    <row r="14" spans="1:120"/>
    <row r="15" spans="1:120"/>
    <row r="16" spans="1:120">
      <c r="DP16" s="258"/>
    </row>
    <row r="17" spans="119:120">
      <c r="DP17" s="258"/>
    </row>
    <row r="18" spans="119:120"/>
    <row r="19" spans="119:120"/>
    <row r="20" spans="119:120">
      <c r="DO20" s="258"/>
      <c r="DP20" s="258"/>
    </row>
    <row r="21" spans="119:120">
      <c r="DP21" s="258"/>
    </row>
    <row r="22" spans="119:120"/>
    <row r="23" spans="119:120">
      <c r="DO23" s="258"/>
      <c r="DP23" s="258"/>
    </row>
    <row r="24" spans="119:120">
      <c r="DP24" s="258"/>
    </row>
    <row r="25" spans="119:120">
      <c r="DP25" s="258"/>
    </row>
    <row r="26" spans="119:120">
      <c r="DO26" s="258"/>
      <c r="DP26" s="258"/>
    </row>
    <row r="27" spans="119:120"/>
    <row r="28" spans="119:120">
      <c r="DO28" s="258"/>
      <c r="DP28" s="258"/>
    </row>
    <row r="29" spans="119:120">
      <c r="DP29" s="258"/>
    </row>
    <row r="30" spans="119:120"/>
    <row r="31" spans="119:120">
      <c r="DO31" s="258"/>
      <c r="DP31" s="258"/>
    </row>
    <row r="32" spans="119:120"/>
    <row r="33" spans="98:120">
      <c r="DO33" s="258"/>
      <c r="DP33" s="258"/>
    </row>
    <row r="34" spans="98:120">
      <c r="DM34" s="258"/>
    </row>
    <row r="35" spans="98:120">
      <c r="CT35" s="258"/>
      <c r="CU35" s="258"/>
      <c r="CV35" s="258"/>
      <c r="CY35" s="258"/>
      <c r="CZ35" s="258"/>
      <c r="DA35" s="258"/>
      <c r="DD35" s="258"/>
      <c r="DE35" s="258"/>
      <c r="DF35" s="258"/>
      <c r="DI35" s="258"/>
      <c r="DJ35" s="258"/>
      <c r="DK35" s="258"/>
      <c r="DM35" s="258"/>
      <c r="DN35" s="258"/>
      <c r="DO35" s="258"/>
      <c r="DP35" s="258"/>
    </row>
    <row r="36" spans="98:120"/>
    <row r="37" spans="98:120">
      <c r="CW37" s="258"/>
      <c r="DB37" s="258"/>
      <c r="DG37" s="258"/>
      <c r="DL37" s="258"/>
      <c r="DP37" s="258"/>
    </row>
    <row r="38" spans="98:120">
      <c r="CT38" s="258"/>
      <c r="CU38" s="258"/>
      <c r="CV38" s="258"/>
      <c r="CW38" s="258"/>
      <c r="CY38" s="258"/>
      <c r="CZ38" s="258"/>
      <c r="DA38" s="258"/>
      <c r="DB38" s="258"/>
      <c r="DD38" s="258"/>
      <c r="DE38" s="258"/>
      <c r="DF38" s="258"/>
      <c r="DG38" s="258"/>
      <c r="DI38" s="258"/>
      <c r="DJ38" s="258"/>
      <c r="DK38" s="258"/>
      <c r="DL38" s="258"/>
      <c r="DN38" s="258"/>
      <c r="DO38" s="258"/>
      <c r="DP38" s="258"/>
    </row>
    <row r="39" spans="98:120"/>
    <row r="40" spans="98:120"/>
    <row r="41" spans="98:120"/>
    <row r="42" spans="98:120"/>
    <row r="43" spans="98:120"/>
    <row r="44" spans="98:120"/>
    <row r="45" spans="98:120"/>
    <row r="46" spans="98:120"/>
    <row r="47" spans="98:120"/>
    <row r="48" spans="98:120"/>
    <row r="49" spans="22:120">
      <c r="DN49" s="258"/>
      <c r="DO49" s="258"/>
      <c r="DP49" s="258"/>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58"/>
      <c r="CS63" s="258"/>
      <c r="CX63" s="258"/>
      <c r="DC63" s="258"/>
      <c r="DH63" s="258"/>
    </row>
    <row r="64" spans="22:120">
      <c r="V64" s="258"/>
    </row>
    <row r="65" spans="15:120">
      <c r="X65" s="258"/>
      <c r="Z65" s="258"/>
      <c r="AA65" s="258"/>
      <c r="AB65" s="258"/>
      <c r="AC65" s="258"/>
      <c r="AD65" s="258"/>
      <c r="AE65" s="258"/>
      <c r="AF65" s="258"/>
      <c r="AG65" s="258"/>
      <c r="AH65" s="258"/>
      <c r="AI65" s="258"/>
      <c r="AJ65" s="258"/>
      <c r="AK65" s="258"/>
      <c r="AL65" s="258"/>
      <c r="AM65" s="258"/>
      <c r="AN65" s="258"/>
      <c r="AO65" s="258"/>
      <c r="AP65" s="258"/>
      <c r="AQ65" s="258"/>
      <c r="AR65" s="258"/>
      <c r="AS65" s="258"/>
      <c r="AT65" s="258"/>
      <c r="AU65" s="258"/>
      <c r="AV65" s="258"/>
      <c r="AW65" s="258"/>
      <c r="AX65" s="258"/>
      <c r="AY65" s="258"/>
      <c r="AZ65" s="258"/>
      <c r="BA65" s="258"/>
      <c r="BB65" s="258"/>
      <c r="BC65" s="258"/>
      <c r="BD65" s="258"/>
      <c r="BE65" s="258"/>
      <c r="BF65" s="258"/>
      <c r="BG65" s="258"/>
      <c r="BH65" s="258"/>
      <c r="BI65" s="258"/>
      <c r="BJ65" s="258"/>
      <c r="BK65" s="258"/>
      <c r="BL65" s="258"/>
      <c r="BM65" s="258"/>
      <c r="BN65" s="258"/>
      <c r="BO65" s="258"/>
      <c r="BP65" s="258"/>
      <c r="BQ65" s="258"/>
      <c r="BR65" s="258"/>
      <c r="BS65" s="258"/>
      <c r="BT65" s="258"/>
      <c r="BU65" s="258"/>
      <c r="BV65" s="258"/>
      <c r="BW65" s="258"/>
      <c r="BX65" s="258"/>
      <c r="BY65" s="258"/>
      <c r="BZ65" s="258"/>
      <c r="CA65" s="258"/>
      <c r="CB65" s="258"/>
      <c r="CC65" s="258"/>
      <c r="CD65" s="258"/>
      <c r="CE65" s="258"/>
      <c r="CF65" s="258"/>
      <c r="CG65" s="258"/>
      <c r="CH65" s="258"/>
      <c r="CI65" s="258"/>
      <c r="CJ65" s="258"/>
      <c r="CK65" s="258"/>
      <c r="CL65" s="258"/>
      <c r="CM65" s="258"/>
      <c r="CN65" s="258"/>
      <c r="CO65" s="258"/>
      <c r="CP65" s="258"/>
      <c r="CQ65" s="258"/>
      <c r="CR65" s="258"/>
      <c r="CU65" s="258"/>
      <c r="CZ65" s="258"/>
      <c r="DE65" s="258"/>
      <c r="DJ65" s="258"/>
    </row>
    <row r="66" spans="15:120">
      <c r="Q66" s="258"/>
      <c r="S66" s="258"/>
      <c r="U66" s="258"/>
      <c r="DM66" s="258"/>
    </row>
    <row r="67" spans="15:120">
      <c r="O67" s="258"/>
      <c r="P67" s="258"/>
      <c r="R67" s="258"/>
      <c r="T67" s="258"/>
      <c r="Y67" s="258"/>
      <c r="CT67" s="258"/>
      <c r="CV67" s="258"/>
      <c r="CW67" s="258"/>
      <c r="CY67" s="258"/>
      <c r="DA67" s="258"/>
      <c r="DB67" s="258"/>
      <c r="DD67" s="258"/>
      <c r="DF67" s="258"/>
      <c r="DG67" s="258"/>
      <c r="DI67" s="258"/>
      <c r="DK67" s="258"/>
      <c r="DL67" s="258"/>
      <c r="DN67" s="258"/>
      <c r="DO67" s="258"/>
      <c r="DP67" s="258"/>
    </row>
    <row r="68" spans="15:120"/>
    <row r="69" spans="15:120"/>
    <row r="70" spans="15:120"/>
    <row r="71" spans="15:120"/>
    <row r="72" spans="15:120">
      <c r="DP72" s="258"/>
    </row>
    <row r="73" spans="15:120">
      <c r="DP73" s="258"/>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58"/>
      <c r="CX96" s="258"/>
      <c r="DC96" s="258"/>
      <c r="DH96" s="258"/>
    </row>
    <row r="97" spans="24:120">
      <c r="CS97" s="258"/>
      <c r="CX97" s="258"/>
      <c r="DC97" s="258"/>
      <c r="DH97" s="258"/>
      <c r="DP97" s="259" t="s">
        <v>521</v>
      </c>
    </row>
    <row r="98" spans="24:120" hidden="1">
      <c r="CS98" s="258"/>
      <c r="CX98" s="258"/>
      <c r="DC98" s="258"/>
      <c r="DH98" s="258"/>
    </row>
    <row r="99" spans="24:120" hidden="1">
      <c r="CS99" s="258"/>
      <c r="CX99" s="258"/>
      <c r="DC99" s="258"/>
      <c r="DH99" s="258"/>
    </row>
    <row r="101" spans="24:120" ht="12" hidden="1" customHeight="1">
      <c r="X101" s="258"/>
      <c r="Y101" s="258"/>
      <c r="Z101" s="258"/>
      <c r="AA101" s="258"/>
      <c r="AB101" s="258"/>
      <c r="AC101" s="258"/>
      <c r="AD101" s="258"/>
      <c r="AE101" s="258"/>
      <c r="AF101" s="258"/>
      <c r="AG101" s="258"/>
      <c r="AH101" s="258"/>
      <c r="AI101" s="258"/>
      <c r="AJ101" s="258"/>
      <c r="AK101" s="258"/>
      <c r="AL101" s="258"/>
      <c r="AM101" s="258"/>
      <c r="AN101" s="258"/>
      <c r="AO101" s="258"/>
      <c r="AP101" s="258"/>
      <c r="AQ101" s="258"/>
      <c r="AR101" s="258"/>
      <c r="AS101" s="258"/>
      <c r="AT101" s="258"/>
      <c r="AU101" s="258"/>
      <c r="AV101" s="258"/>
      <c r="AW101" s="258"/>
      <c r="AX101" s="258"/>
      <c r="AY101" s="258"/>
      <c r="AZ101" s="258"/>
      <c r="BA101" s="258"/>
      <c r="BB101" s="258"/>
      <c r="BC101" s="258"/>
      <c r="BD101" s="258"/>
      <c r="BE101" s="258"/>
      <c r="BF101" s="258"/>
      <c r="BG101" s="258"/>
      <c r="BH101" s="258"/>
      <c r="BI101" s="258"/>
      <c r="BJ101" s="258"/>
      <c r="BK101" s="258"/>
      <c r="BL101" s="258"/>
      <c r="BM101" s="258"/>
      <c r="BN101" s="258"/>
      <c r="BO101" s="258"/>
      <c r="BP101" s="258"/>
      <c r="BQ101" s="258"/>
      <c r="BR101" s="258"/>
      <c r="BS101" s="258"/>
      <c r="BT101" s="258"/>
      <c r="BU101" s="258"/>
      <c r="BV101" s="258"/>
      <c r="BW101" s="258"/>
      <c r="BX101" s="258"/>
      <c r="BY101" s="258"/>
      <c r="BZ101" s="258"/>
      <c r="CA101" s="258"/>
      <c r="CB101" s="258"/>
      <c r="CC101" s="258"/>
      <c r="CD101" s="258"/>
      <c r="CE101" s="258"/>
      <c r="CF101" s="258"/>
      <c r="CG101" s="258"/>
      <c r="CH101" s="258"/>
      <c r="CI101" s="258"/>
      <c r="CJ101" s="258"/>
      <c r="CK101" s="258"/>
      <c r="CL101" s="258"/>
      <c r="CM101" s="258"/>
      <c r="CN101" s="258"/>
      <c r="CO101" s="258"/>
      <c r="CP101" s="258"/>
      <c r="CQ101" s="258"/>
      <c r="CR101" s="258"/>
      <c r="CU101" s="258"/>
      <c r="CZ101" s="258"/>
      <c r="DE101" s="258"/>
      <c r="DJ101" s="258"/>
    </row>
    <row r="102" spans="24:120" ht="1.5" hidden="1" customHeight="1">
      <c r="CU102" s="258"/>
      <c r="CZ102" s="258"/>
      <c r="DE102" s="258"/>
      <c r="DJ102" s="258"/>
      <c r="DM102" s="258"/>
    </row>
    <row r="103" spans="24:120" hidden="1">
      <c r="CT103" s="258"/>
      <c r="CV103" s="258"/>
      <c r="CW103" s="258"/>
      <c r="CY103" s="258"/>
      <c r="DA103" s="258"/>
      <c r="DB103" s="258"/>
      <c r="DD103" s="258"/>
      <c r="DF103" s="258"/>
      <c r="DG103" s="258"/>
      <c r="DI103" s="258"/>
      <c r="DK103" s="258"/>
      <c r="DL103" s="258"/>
      <c r="DM103" s="258"/>
      <c r="DN103" s="258"/>
      <c r="DO103" s="258"/>
      <c r="DP103" s="258"/>
    </row>
    <row r="104" spans="24:120" hidden="1">
      <c r="CV104" s="258"/>
      <c r="CW104" s="258"/>
      <c r="DA104" s="258"/>
      <c r="DB104" s="258"/>
      <c r="DF104" s="258"/>
      <c r="DG104" s="258"/>
      <c r="DK104" s="258"/>
      <c r="DL104" s="258"/>
      <c r="DN104" s="258"/>
      <c r="DO104" s="258"/>
      <c r="DP104" s="258"/>
    </row>
    <row r="105" spans="24:120" ht="12.75" hidden="1" customHeight="1"/>
  </sheetData>
  <dataConsolidate/>
  <phoneticPr fontId="2"/>
  <printOptions horizontalCentered="1" verticalCentered="1"/>
  <pageMargins left="0" right="0" top="0" bottom="0" header="0" footer="0"/>
  <pageSetup paperSize="9" scale="31" orientation="portrait" horizontalDpi="300" verticalDpi="300"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election activeCell="AC16" sqref="AC16:AG16"/>
    </sheetView>
  </sheetViews>
  <sheetFormatPr defaultColWidth="0" defaultRowHeight="13.5" customHeight="1" zeroHeight="1"/>
  <cols>
    <col min="1" max="116" width="2.625" style="259" customWidth="1"/>
    <col min="117" max="16384" width="9" style="258" hidden="1"/>
  </cols>
  <sheetData>
    <row r="1" spans="2:116">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row>
    <row r="2" spans="2:116"/>
    <row r="3" spans="2:116"/>
    <row r="4" spans="2:116">
      <c r="R4" s="258"/>
      <c r="S4" s="258"/>
      <c r="T4" s="258"/>
      <c r="U4" s="258"/>
      <c r="V4" s="258"/>
      <c r="W4" s="258"/>
      <c r="X4" s="258"/>
      <c r="Y4" s="258"/>
      <c r="Z4" s="258"/>
      <c r="AA4" s="258"/>
      <c r="AB4" s="258"/>
      <c r="AC4" s="258"/>
      <c r="AD4" s="258"/>
      <c r="AE4" s="258"/>
      <c r="AF4" s="258"/>
      <c r="AG4" s="258"/>
      <c r="AH4" s="258"/>
      <c r="AI4" s="258"/>
      <c r="AJ4" s="258"/>
      <c r="AK4" s="258"/>
      <c r="AL4" s="258"/>
      <c r="AM4" s="258"/>
      <c r="AN4" s="258"/>
      <c r="AO4" s="258"/>
      <c r="AP4" s="258"/>
      <c r="AQ4" s="258"/>
      <c r="AR4" s="258"/>
      <c r="AS4" s="258"/>
      <c r="AT4" s="258"/>
      <c r="AU4" s="258"/>
      <c r="AV4" s="258"/>
      <c r="AW4" s="258"/>
      <c r="AX4" s="258"/>
      <c r="AY4" s="258"/>
      <c r="AZ4" s="258"/>
      <c r="BA4" s="258"/>
      <c r="BB4" s="258"/>
      <c r="BC4" s="258"/>
      <c r="BD4" s="258"/>
      <c r="BE4" s="258"/>
      <c r="BF4" s="258"/>
      <c r="BG4" s="258"/>
      <c r="BH4" s="258"/>
      <c r="BI4" s="258"/>
      <c r="BJ4" s="258"/>
      <c r="BK4" s="258"/>
      <c r="BL4" s="258"/>
      <c r="BM4" s="258"/>
      <c r="BN4" s="258"/>
      <c r="BO4" s="258"/>
      <c r="BP4" s="258"/>
      <c r="BQ4" s="258"/>
      <c r="BR4" s="258"/>
      <c r="BS4" s="258"/>
      <c r="BT4" s="258"/>
      <c r="BU4" s="258"/>
      <c r="BV4" s="258"/>
      <c r="BW4" s="258"/>
      <c r="BX4" s="258"/>
      <c r="BY4" s="258"/>
      <c r="BZ4" s="258"/>
      <c r="CA4" s="258"/>
      <c r="CB4" s="258"/>
      <c r="CC4" s="258"/>
      <c r="CD4" s="258"/>
      <c r="CE4" s="258"/>
      <c r="CF4" s="258"/>
      <c r="CG4" s="258"/>
      <c r="CH4" s="258"/>
      <c r="CI4" s="258"/>
      <c r="CJ4" s="258"/>
      <c r="CK4" s="258"/>
      <c r="CL4" s="258"/>
      <c r="CM4" s="258"/>
      <c r="CN4" s="258"/>
      <c r="CO4" s="258"/>
      <c r="CP4" s="258"/>
      <c r="CQ4" s="258"/>
      <c r="CR4" s="258"/>
      <c r="CS4" s="258"/>
      <c r="CT4" s="258"/>
      <c r="CU4" s="258"/>
      <c r="CV4" s="258"/>
      <c r="CW4" s="258"/>
      <c r="CX4" s="258"/>
      <c r="CY4" s="258"/>
      <c r="CZ4" s="258"/>
      <c r="DA4" s="258"/>
      <c r="DB4" s="258"/>
      <c r="DC4" s="258"/>
      <c r="DD4" s="258"/>
      <c r="DE4" s="258"/>
      <c r="DF4" s="258"/>
      <c r="DG4" s="258"/>
      <c r="DH4" s="258"/>
      <c r="DI4" s="258"/>
      <c r="DJ4" s="258"/>
      <c r="DK4" s="258"/>
      <c r="DL4" s="258"/>
    </row>
    <row r="5" spans="2:116">
      <c r="R5" s="258"/>
      <c r="S5" s="258"/>
      <c r="T5" s="258"/>
      <c r="U5" s="258"/>
      <c r="V5" s="258"/>
      <c r="W5" s="258"/>
      <c r="X5" s="258"/>
      <c r="Y5" s="258"/>
      <c r="Z5" s="258"/>
      <c r="AA5" s="258"/>
      <c r="AB5" s="258"/>
      <c r="AC5" s="258"/>
      <c r="AD5" s="258"/>
      <c r="AE5" s="258"/>
      <c r="AF5" s="258"/>
      <c r="AG5" s="258"/>
      <c r="AH5" s="258"/>
      <c r="AI5" s="258"/>
      <c r="AJ5" s="258"/>
      <c r="AK5" s="258"/>
      <c r="AL5" s="258"/>
      <c r="AM5" s="258"/>
      <c r="AN5" s="258"/>
      <c r="AO5" s="258"/>
      <c r="AP5" s="258"/>
      <c r="AQ5" s="258"/>
      <c r="AR5" s="258"/>
      <c r="AS5" s="258"/>
      <c r="AT5" s="258"/>
      <c r="AU5" s="258"/>
      <c r="AV5" s="258"/>
      <c r="AW5" s="258"/>
      <c r="AX5" s="258"/>
      <c r="AY5" s="258"/>
      <c r="AZ5" s="258"/>
      <c r="BA5" s="258"/>
      <c r="BB5" s="258"/>
      <c r="BC5" s="258"/>
      <c r="BD5" s="258"/>
      <c r="BE5" s="258"/>
      <c r="BF5" s="258"/>
      <c r="BG5" s="258"/>
      <c r="BH5" s="258"/>
      <c r="BI5" s="258"/>
      <c r="BJ5" s="258"/>
      <c r="BK5" s="258"/>
      <c r="BL5" s="258"/>
      <c r="BM5" s="258"/>
      <c r="BN5" s="258"/>
      <c r="BO5" s="258"/>
      <c r="BP5" s="258"/>
      <c r="BQ5" s="258"/>
      <c r="BR5" s="258"/>
      <c r="BS5" s="258"/>
      <c r="BT5" s="258"/>
      <c r="BU5" s="258"/>
      <c r="BV5" s="258"/>
      <c r="BW5" s="258"/>
      <c r="BX5" s="258"/>
      <c r="BY5" s="258"/>
      <c r="BZ5" s="258"/>
      <c r="CA5" s="258"/>
      <c r="CB5" s="258"/>
      <c r="CC5" s="258"/>
      <c r="CD5" s="258"/>
      <c r="CE5" s="258"/>
      <c r="CF5" s="258"/>
      <c r="CG5" s="258"/>
      <c r="CH5" s="258"/>
      <c r="CI5" s="258"/>
      <c r="CJ5" s="258"/>
      <c r="CK5" s="258"/>
      <c r="CL5" s="258"/>
      <c r="CM5" s="258"/>
      <c r="CN5" s="258"/>
      <c r="CO5" s="258"/>
      <c r="CP5" s="258"/>
      <c r="CQ5" s="258"/>
      <c r="CR5" s="258"/>
      <c r="CS5" s="258"/>
      <c r="CT5" s="258"/>
      <c r="CU5" s="258"/>
      <c r="CV5" s="258"/>
      <c r="CW5" s="258"/>
      <c r="CX5" s="258"/>
      <c r="CY5" s="258"/>
      <c r="CZ5" s="258"/>
      <c r="DA5" s="258"/>
      <c r="DB5" s="258"/>
      <c r="DC5" s="258"/>
      <c r="DD5" s="258"/>
      <c r="DE5" s="258"/>
      <c r="DF5" s="258"/>
      <c r="DG5" s="258"/>
      <c r="DH5" s="258"/>
      <c r="DI5" s="258"/>
      <c r="DJ5" s="258"/>
      <c r="DK5" s="258"/>
      <c r="DL5" s="258"/>
    </row>
    <row r="6" spans="2:116"/>
    <row r="7" spans="2:116"/>
    <row r="8" spans="2:116"/>
    <row r="9" spans="2:116"/>
    <row r="10" spans="2:116"/>
    <row r="11" spans="2:116"/>
    <row r="12" spans="2:116"/>
    <row r="13" spans="2:116"/>
    <row r="14" spans="2:116"/>
    <row r="15" spans="2:116"/>
    <row r="16" spans="2:116"/>
    <row r="17" spans="9:116"/>
    <row r="18" spans="9:116">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58"/>
      <c r="AR18" s="258"/>
      <c r="AS18" s="258"/>
      <c r="AT18" s="258"/>
      <c r="AU18" s="258"/>
      <c r="AV18" s="258"/>
      <c r="AW18" s="258"/>
      <c r="AX18" s="258"/>
      <c r="AY18" s="258"/>
      <c r="AZ18" s="258"/>
      <c r="BA18" s="258"/>
      <c r="BB18" s="258"/>
      <c r="BC18" s="258"/>
      <c r="BD18" s="258"/>
      <c r="BE18" s="258"/>
      <c r="BF18" s="258"/>
      <c r="BG18" s="258"/>
      <c r="BH18" s="258"/>
      <c r="BI18" s="258"/>
      <c r="BJ18" s="258"/>
      <c r="BK18" s="258"/>
      <c r="BL18" s="258"/>
      <c r="BM18" s="258"/>
      <c r="BN18" s="258"/>
      <c r="BO18" s="258"/>
      <c r="BP18" s="258"/>
      <c r="BQ18" s="258"/>
      <c r="BR18" s="258"/>
      <c r="BS18" s="258"/>
      <c r="BT18" s="258"/>
      <c r="BU18" s="258"/>
      <c r="BV18" s="258"/>
      <c r="BW18" s="258"/>
      <c r="BX18" s="258"/>
      <c r="BY18" s="258"/>
      <c r="BZ18" s="258"/>
      <c r="CA18" s="258"/>
      <c r="CB18" s="258"/>
      <c r="CC18" s="258"/>
      <c r="CD18" s="258"/>
      <c r="CE18" s="258"/>
      <c r="CF18" s="258"/>
      <c r="CG18" s="258"/>
      <c r="CH18" s="258"/>
      <c r="CI18" s="258"/>
      <c r="CJ18" s="258"/>
      <c r="CK18" s="258"/>
      <c r="CL18" s="258"/>
      <c r="CM18" s="258"/>
      <c r="CN18" s="258"/>
      <c r="CO18" s="258"/>
      <c r="CP18" s="258"/>
      <c r="CQ18" s="258"/>
      <c r="CR18" s="258"/>
      <c r="CS18" s="258"/>
      <c r="CT18" s="258"/>
      <c r="CU18" s="258"/>
      <c r="CV18" s="258"/>
      <c r="CW18" s="258"/>
      <c r="CX18" s="258"/>
      <c r="CY18" s="258"/>
      <c r="CZ18" s="258"/>
      <c r="DA18" s="258"/>
      <c r="DB18" s="258"/>
      <c r="DC18" s="258"/>
      <c r="DD18" s="258"/>
      <c r="DE18" s="258"/>
      <c r="DF18" s="258"/>
      <c r="DG18" s="258"/>
      <c r="DH18" s="258"/>
      <c r="DI18" s="258"/>
      <c r="DJ18" s="258"/>
      <c r="DK18" s="258"/>
      <c r="DL18" s="258"/>
    </row>
    <row r="19" spans="9:116"/>
    <row r="20" spans="9:116"/>
    <row r="21" spans="9:116">
      <c r="DL21" s="258"/>
    </row>
    <row r="22" spans="9:116">
      <c r="DI22" s="258"/>
      <c r="DJ22" s="258"/>
      <c r="DK22" s="258"/>
      <c r="DL22" s="258"/>
    </row>
    <row r="23" spans="9:116">
      <c r="CY23" s="258"/>
      <c r="CZ23" s="258"/>
      <c r="DA23" s="258"/>
      <c r="DB23" s="258"/>
      <c r="DC23" s="258"/>
      <c r="DD23" s="258"/>
      <c r="DE23" s="258"/>
      <c r="DF23" s="258"/>
      <c r="DG23" s="258"/>
      <c r="DH23" s="258"/>
      <c r="DI23" s="258"/>
      <c r="DJ23" s="258"/>
      <c r="DK23" s="258"/>
      <c r="DL23" s="258"/>
    </row>
    <row r="24" spans="9:116"/>
    <row r="25" spans="9:116"/>
    <row r="26" spans="9:116"/>
    <row r="27" spans="9:116"/>
    <row r="28" spans="9:116"/>
    <row r="29" spans="9:116"/>
    <row r="30" spans="9:116"/>
    <row r="31" spans="9:116"/>
    <row r="32" spans="9:116"/>
    <row r="33" spans="15:116"/>
    <row r="34" spans="15:116"/>
    <row r="35" spans="15:116">
      <c r="CZ35" s="258"/>
      <c r="DA35" s="258"/>
      <c r="DB35" s="258"/>
      <c r="DC35" s="258"/>
      <c r="DD35" s="258"/>
      <c r="DE35" s="258"/>
      <c r="DF35" s="258"/>
      <c r="DG35" s="258"/>
      <c r="DH35" s="258"/>
      <c r="DI35" s="258"/>
      <c r="DJ35" s="258"/>
      <c r="DK35" s="258"/>
      <c r="DL35" s="258"/>
    </row>
    <row r="36" spans="15:116"/>
    <row r="37" spans="15:116">
      <c r="DL37" s="258"/>
    </row>
    <row r="38" spans="15:116">
      <c r="DI38" s="258"/>
      <c r="DJ38" s="258"/>
      <c r="DK38" s="258"/>
      <c r="DL38" s="258"/>
    </row>
    <row r="39" spans="15:116"/>
    <row r="40" spans="15:116"/>
    <row r="41" spans="15:116"/>
    <row r="42" spans="15:116"/>
    <row r="43" spans="15:116">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8"/>
      <c r="AY43" s="258"/>
      <c r="AZ43" s="258"/>
      <c r="BA43" s="258"/>
      <c r="BB43" s="258"/>
      <c r="BC43" s="258"/>
      <c r="BD43" s="258"/>
      <c r="BE43" s="258"/>
      <c r="BF43" s="258"/>
      <c r="BG43" s="258"/>
      <c r="BH43" s="258"/>
      <c r="BI43" s="258"/>
      <c r="BJ43" s="258"/>
      <c r="BK43" s="258"/>
      <c r="BL43" s="258"/>
      <c r="BM43" s="258"/>
      <c r="BN43" s="258"/>
      <c r="BO43" s="258"/>
      <c r="BP43" s="258"/>
      <c r="BQ43" s="258"/>
      <c r="BR43" s="258"/>
      <c r="BS43" s="258"/>
      <c r="BT43" s="258"/>
      <c r="BU43" s="258"/>
      <c r="BV43" s="258"/>
      <c r="BW43" s="258"/>
      <c r="BX43" s="258"/>
      <c r="BY43" s="258"/>
      <c r="BZ43" s="258"/>
      <c r="CA43" s="258"/>
      <c r="CB43" s="258"/>
      <c r="CC43" s="258"/>
      <c r="CD43" s="258"/>
      <c r="CE43" s="258"/>
      <c r="CF43" s="258"/>
      <c r="CG43" s="258"/>
      <c r="CH43" s="258"/>
      <c r="CI43" s="258"/>
      <c r="CJ43" s="258"/>
      <c r="CK43" s="258"/>
      <c r="CL43" s="258"/>
      <c r="CM43" s="258"/>
      <c r="CN43" s="258"/>
      <c r="CO43" s="258"/>
      <c r="CP43" s="258"/>
      <c r="CQ43" s="258"/>
      <c r="CR43" s="258"/>
      <c r="CS43" s="258"/>
      <c r="CT43" s="258"/>
      <c r="CU43" s="258"/>
      <c r="CV43" s="258"/>
      <c r="CW43" s="258"/>
      <c r="CX43" s="258"/>
      <c r="CY43" s="258"/>
      <c r="CZ43" s="258"/>
      <c r="DA43" s="258"/>
      <c r="DB43" s="258"/>
      <c r="DC43" s="258"/>
      <c r="DD43" s="258"/>
      <c r="DE43" s="258"/>
      <c r="DF43" s="258"/>
      <c r="DG43" s="258"/>
      <c r="DH43" s="258"/>
      <c r="DI43" s="258"/>
      <c r="DJ43" s="258"/>
      <c r="DK43" s="258"/>
      <c r="DL43" s="258"/>
    </row>
    <row r="44" spans="15:116">
      <c r="DL44" s="258"/>
    </row>
    <row r="45" spans="15:116"/>
    <row r="46" spans="15:116">
      <c r="DA46" s="258"/>
      <c r="DB46" s="258"/>
      <c r="DC46" s="258"/>
      <c r="DD46" s="258"/>
      <c r="DE46" s="258"/>
      <c r="DF46" s="258"/>
      <c r="DG46" s="258"/>
      <c r="DH46" s="258"/>
      <c r="DI46" s="258"/>
      <c r="DJ46" s="258"/>
      <c r="DK46" s="258"/>
      <c r="DL46" s="258"/>
    </row>
    <row r="47" spans="15:116"/>
    <row r="48" spans="15:116"/>
    <row r="49" spans="104:116"/>
    <row r="50" spans="104:116">
      <c r="CZ50" s="258"/>
      <c r="DA50" s="258"/>
      <c r="DB50" s="258"/>
      <c r="DC50" s="258"/>
      <c r="DD50" s="258"/>
      <c r="DE50" s="258"/>
      <c r="DF50" s="258"/>
      <c r="DG50" s="258"/>
      <c r="DH50" s="258"/>
      <c r="DI50" s="258"/>
      <c r="DJ50" s="258"/>
      <c r="DK50" s="258"/>
      <c r="DL50" s="258"/>
    </row>
    <row r="51" spans="104:116"/>
    <row r="52" spans="104:116"/>
    <row r="53" spans="104:116">
      <c r="DL53" s="258"/>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58"/>
      <c r="DD67" s="258"/>
      <c r="DE67" s="258"/>
      <c r="DF67" s="258"/>
      <c r="DG67" s="258"/>
      <c r="DH67" s="258"/>
      <c r="DI67" s="258"/>
      <c r="DJ67" s="258"/>
      <c r="DK67" s="258"/>
      <c r="DL67" s="258"/>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2DALl9fj3Qx0aRvLDXo1vYniqMUf/FJFEMOCIohauAELy/h8leAwygbiJAZa4wYoMkk/uwdDbTS8wjUDOiUpuQ==" saltValue="93mrlbL5dX/s8G5nLHDeWg=="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cols>
    <col min="1" max="36" width="2.5" style="260" customWidth="1"/>
    <col min="37" max="44" width="17" style="260" customWidth="1"/>
    <col min="45" max="45" width="6.125" style="267" customWidth="1"/>
    <col min="46" max="46" width="3" style="265" customWidth="1"/>
    <col min="47" max="47" width="19.125" style="260" hidden="1" customWidth="1"/>
    <col min="48" max="52" width="12.625" style="260" hidden="1" customWidth="1"/>
    <col min="53" max="16384" width="8.625" style="260" hidden="1"/>
  </cols>
  <sheetData>
    <row r="1" spans="1:46">
      <c r="AS1" s="261"/>
      <c r="AT1" s="261"/>
    </row>
    <row r="2" spans="1:46">
      <c r="AS2" s="261"/>
      <c r="AT2" s="261"/>
    </row>
    <row r="3" spans="1:46">
      <c r="AS3" s="261"/>
      <c r="AT3" s="261"/>
    </row>
    <row r="4" spans="1:46">
      <c r="AS4" s="261"/>
      <c r="AT4" s="261"/>
    </row>
    <row r="5" spans="1:46" ht="17.25">
      <c r="A5" s="262" t="s">
        <v>522</v>
      </c>
      <c r="B5" s="263"/>
      <c r="C5" s="263"/>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63"/>
      <c r="AI5" s="263"/>
      <c r="AJ5" s="263"/>
      <c r="AK5" s="263"/>
      <c r="AL5" s="263"/>
      <c r="AM5" s="263"/>
      <c r="AN5" s="263"/>
      <c r="AO5" s="263"/>
      <c r="AP5" s="263"/>
      <c r="AQ5" s="263"/>
      <c r="AR5" s="263"/>
      <c r="AS5" s="264"/>
    </row>
    <row r="6" spans="1:46">
      <c r="A6" s="265"/>
      <c r="B6" s="261"/>
      <c r="C6" s="261"/>
      <c r="D6" s="261"/>
      <c r="E6" s="261"/>
      <c r="F6" s="261"/>
      <c r="G6" s="261"/>
      <c r="H6" s="261"/>
      <c r="I6" s="261"/>
      <c r="J6" s="261"/>
      <c r="K6" s="261"/>
      <c r="L6" s="261"/>
      <c r="M6" s="261"/>
      <c r="N6" s="261"/>
      <c r="O6" s="261"/>
      <c r="P6" s="261"/>
      <c r="Q6" s="261"/>
      <c r="R6" s="261"/>
      <c r="S6" s="261"/>
      <c r="T6" s="261"/>
      <c r="U6" s="261"/>
      <c r="V6" s="261"/>
      <c r="W6" s="261"/>
      <c r="X6" s="261"/>
      <c r="Y6" s="261"/>
      <c r="Z6" s="261"/>
      <c r="AA6" s="261"/>
      <c r="AB6" s="261"/>
      <c r="AC6" s="261"/>
      <c r="AD6" s="261"/>
      <c r="AE6" s="261"/>
      <c r="AF6" s="261"/>
      <c r="AG6" s="261"/>
      <c r="AH6" s="261"/>
      <c r="AI6" s="261"/>
      <c r="AJ6" s="261"/>
      <c r="AK6" s="266" t="s">
        <v>523</v>
      </c>
      <c r="AL6" s="266"/>
      <c r="AM6" s="266"/>
      <c r="AN6" s="266"/>
      <c r="AO6" s="261"/>
      <c r="AP6" s="261"/>
      <c r="AQ6" s="261"/>
      <c r="AR6" s="261"/>
    </row>
    <row r="7" spans="1:46" ht="13.5" customHeight="1">
      <c r="A7" s="265"/>
      <c r="B7" s="261"/>
      <c r="C7" s="261"/>
      <c r="D7" s="261"/>
      <c r="E7" s="261"/>
      <c r="F7" s="261"/>
      <c r="G7" s="261"/>
      <c r="H7" s="261"/>
      <c r="I7" s="261"/>
      <c r="J7" s="261"/>
      <c r="K7" s="261"/>
      <c r="L7" s="261"/>
      <c r="M7" s="261"/>
      <c r="N7" s="261"/>
      <c r="O7" s="261"/>
      <c r="P7" s="261"/>
      <c r="Q7" s="261"/>
      <c r="R7" s="261"/>
      <c r="S7" s="261"/>
      <c r="T7" s="261"/>
      <c r="U7" s="261"/>
      <c r="V7" s="261"/>
      <c r="W7" s="261"/>
      <c r="X7" s="261"/>
      <c r="Y7" s="261"/>
      <c r="Z7" s="261"/>
      <c r="AA7" s="261"/>
      <c r="AB7" s="261"/>
      <c r="AC7" s="261"/>
      <c r="AD7" s="261"/>
      <c r="AE7" s="261"/>
      <c r="AF7" s="261"/>
      <c r="AG7" s="261"/>
      <c r="AH7" s="261"/>
      <c r="AI7" s="261"/>
      <c r="AJ7" s="261"/>
      <c r="AK7" s="268"/>
      <c r="AL7" s="269"/>
      <c r="AM7" s="269"/>
      <c r="AN7" s="270"/>
      <c r="AO7" s="1159" t="s">
        <v>524</v>
      </c>
      <c r="AP7" s="271"/>
      <c r="AQ7" s="272" t="s">
        <v>525</v>
      </c>
      <c r="AR7" s="273"/>
    </row>
    <row r="8" spans="1:46">
      <c r="A8" s="265"/>
      <c r="B8" s="261"/>
      <c r="C8" s="261"/>
      <c r="D8" s="261"/>
      <c r="E8" s="261"/>
      <c r="F8" s="261"/>
      <c r="G8" s="261"/>
      <c r="H8" s="261"/>
      <c r="I8" s="261"/>
      <c r="J8" s="261"/>
      <c r="K8" s="261"/>
      <c r="L8" s="261"/>
      <c r="M8" s="261"/>
      <c r="N8" s="261"/>
      <c r="O8" s="261"/>
      <c r="P8" s="261"/>
      <c r="Q8" s="261"/>
      <c r="R8" s="261"/>
      <c r="S8" s="261"/>
      <c r="T8" s="261"/>
      <c r="U8" s="261"/>
      <c r="V8" s="261"/>
      <c r="W8" s="261"/>
      <c r="X8" s="261"/>
      <c r="Y8" s="261"/>
      <c r="Z8" s="261"/>
      <c r="AA8" s="261"/>
      <c r="AB8" s="261"/>
      <c r="AC8" s="261"/>
      <c r="AD8" s="261"/>
      <c r="AE8" s="261"/>
      <c r="AF8" s="261"/>
      <c r="AG8" s="261"/>
      <c r="AH8" s="261"/>
      <c r="AI8" s="261"/>
      <c r="AJ8" s="261"/>
      <c r="AK8" s="274"/>
      <c r="AL8" s="275"/>
      <c r="AM8" s="275"/>
      <c r="AN8" s="276"/>
      <c r="AO8" s="1160"/>
      <c r="AP8" s="277" t="s">
        <v>526</v>
      </c>
      <c r="AQ8" s="278" t="s">
        <v>527</v>
      </c>
      <c r="AR8" s="279" t="s">
        <v>528</v>
      </c>
    </row>
    <row r="9" spans="1:46">
      <c r="A9" s="265"/>
      <c r="B9" s="261"/>
      <c r="C9" s="261"/>
      <c r="D9" s="261"/>
      <c r="E9" s="261"/>
      <c r="F9" s="261"/>
      <c r="G9" s="261"/>
      <c r="H9" s="261"/>
      <c r="I9" s="261"/>
      <c r="J9" s="261"/>
      <c r="K9" s="261"/>
      <c r="L9" s="261"/>
      <c r="M9" s="261"/>
      <c r="N9" s="261"/>
      <c r="O9" s="261"/>
      <c r="P9" s="261"/>
      <c r="Q9" s="261"/>
      <c r="R9" s="261"/>
      <c r="S9" s="261"/>
      <c r="T9" s="261"/>
      <c r="U9" s="261"/>
      <c r="V9" s="261"/>
      <c r="W9" s="261"/>
      <c r="X9" s="261"/>
      <c r="Y9" s="261"/>
      <c r="Z9" s="261"/>
      <c r="AA9" s="261"/>
      <c r="AB9" s="261"/>
      <c r="AC9" s="261"/>
      <c r="AD9" s="261"/>
      <c r="AE9" s="261"/>
      <c r="AF9" s="261"/>
      <c r="AG9" s="261"/>
      <c r="AH9" s="261"/>
      <c r="AI9" s="261"/>
      <c r="AJ9" s="261"/>
      <c r="AK9" s="1161" t="s">
        <v>529</v>
      </c>
      <c r="AL9" s="1162"/>
      <c r="AM9" s="1162"/>
      <c r="AN9" s="1163"/>
      <c r="AO9" s="280">
        <v>140082940</v>
      </c>
      <c r="AP9" s="280">
        <v>118240</v>
      </c>
      <c r="AQ9" s="281">
        <v>106216</v>
      </c>
      <c r="AR9" s="282">
        <v>11.3</v>
      </c>
    </row>
    <row r="10" spans="1:46" ht="13.5" customHeight="1">
      <c r="A10" s="265"/>
      <c r="B10" s="261"/>
      <c r="C10" s="261"/>
      <c r="D10" s="261"/>
      <c r="E10" s="261"/>
      <c r="F10" s="261"/>
      <c r="G10" s="261"/>
      <c r="H10" s="261"/>
      <c r="I10" s="261"/>
      <c r="J10" s="261"/>
      <c r="K10" s="261"/>
      <c r="L10" s="261"/>
      <c r="M10" s="261"/>
      <c r="N10" s="261"/>
      <c r="O10" s="261"/>
      <c r="P10" s="261"/>
      <c r="Q10" s="261"/>
      <c r="R10" s="261"/>
      <c r="S10" s="261"/>
      <c r="T10" s="261"/>
      <c r="U10" s="261"/>
      <c r="V10" s="261"/>
      <c r="W10" s="261"/>
      <c r="X10" s="261"/>
      <c r="Y10" s="261"/>
      <c r="Z10" s="261"/>
      <c r="AA10" s="261"/>
      <c r="AB10" s="261"/>
      <c r="AC10" s="261"/>
      <c r="AD10" s="261"/>
      <c r="AE10" s="261"/>
      <c r="AF10" s="261"/>
      <c r="AG10" s="261"/>
      <c r="AH10" s="261"/>
      <c r="AI10" s="261"/>
      <c r="AJ10" s="261"/>
      <c r="AK10" s="1161" t="s">
        <v>530</v>
      </c>
      <c r="AL10" s="1162"/>
      <c r="AM10" s="1162"/>
      <c r="AN10" s="1163"/>
      <c r="AO10" s="283">
        <v>9655</v>
      </c>
      <c r="AP10" s="283">
        <v>8</v>
      </c>
      <c r="AQ10" s="284">
        <v>93</v>
      </c>
      <c r="AR10" s="285">
        <v>-91.4</v>
      </c>
    </row>
    <row r="11" spans="1:46" ht="13.5" customHeight="1">
      <c r="A11" s="265"/>
      <c r="B11" s="261"/>
      <c r="C11" s="261"/>
      <c r="D11" s="261"/>
      <c r="E11" s="261"/>
      <c r="F11" s="261"/>
      <c r="G11" s="261"/>
      <c r="H11" s="261"/>
      <c r="I11" s="261"/>
      <c r="J11" s="261"/>
      <c r="K11" s="261"/>
      <c r="L11" s="261"/>
      <c r="M11" s="261"/>
      <c r="N11" s="261"/>
      <c r="O11" s="261"/>
      <c r="P11" s="261"/>
      <c r="Q11" s="261"/>
      <c r="R11" s="261"/>
      <c r="S11" s="261"/>
      <c r="T11" s="261"/>
      <c r="U11" s="261"/>
      <c r="V11" s="261"/>
      <c r="W11" s="261"/>
      <c r="X11" s="261"/>
      <c r="Y11" s="261"/>
      <c r="Z11" s="261"/>
      <c r="AA11" s="261"/>
      <c r="AB11" s="261"/>
      <c r="AC11" s="261"/>
      <c r="AD11" s="261"/>
      <c r="AE11" s="261"/>
      <c r="AF11" s="261"/>
      <c r="AG11" s="261"/>
      <c r="AH11" s="261"/>
      <c r="AI11" s="261"/>
      <c r="AJ11" s="261"/>
      <c r="AK11" s="1161" t="s">
        <v>531</v>
      </c>
      <c r="AL11" s="1162"/>
      <c r="AM11" s="1162"/>
      <c r="AN11" s="1163"/>
      <c r="AO11" s="283">
        <v>50040</v>
      </c>
      <c r="AP11" s="283">
        <v>42</v>
      </c>
      <c r="AQ11" s="284">
        <v>1081</v>
      </c>
      <c r="AR11" s="285">
        <v>-96.1</v>
      </c>
    </row>
    <row r="12" spans="1:46" ht="13.5" customHeight="1">
      <c r="A12" s="265"/>
      <c r="B12" s="261"/>
      <c r="C12" s="261"/>
      <c r="D12" s="261"/>
      <c r="E12" s="261"/>
      <c r="F12" s="261"/>
      <c r="G12" s="261"/>
      <c r="H12" s="261"/>
      <c r="I12" s="261"/>
      <c r="J12" s="261"/>
      <c r="K12" s="261"/>
      <c r="L12" s="261"/>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1"/>
      <c r="AJ12" s="261"/>
      <c r="AK12" s="1161" t="s">
        <v>532</v>
      </c>
      <c r="AL12" s="1162"/>
      <c r="AM12" s="1162"/>
      <c r="AN12" s="1163"/>
      <c r="AO12" s="283" t="s">
        <v>533</v>
      </c>
      <c r="AP12" s="283" t="s">
        <v>533</v>
      </c>
      <c r="AQ12" s="284">
        <v>5</v>
      </c>
      <c r="AR12" s="285" t="s">
        <v>533</v>
      </c>
    </row>
    <row r="13" spans="1:46" ht="13.5" customHeight="1">
      <c r="A13" s="265"/>
      <c r="B13" s="261"/>
      <c r="C13" s="261"/>
      <c r="D13" s="261"/>
      <c r="E13" s="261"/>
      <c r="F13" s="261"/>
      <c r="G13" s="261"/>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1161" t="s">
        <v>534</v>
      </c>
      <c r="AL13" s="1162"/>
      <c r="AM13" s="1162"/>
      <c r="AN13" s="1163"/>
      <c r="AO13" s="283">
        <v>2481949</v>
      </c>
      <c r="AP13" s="283">
        <v>2095</v>
      </c>
      <c r="AQ13" s="284">
        <v>1912</v>
      </c>
      <c r="AR13" s="285">
        <v>9.6</v>
      </c>
    </row>
    <row r="14" spans="1:46" ht="13.5" customHeight="1">
      <c r="A14" s="265"/>
      <c r="B14" s="261"/>
      <c r="C14" s="261"/>
      <c r="D14" s="261"/>
      <c r="E14" s="261"/>
      <c r="F14" s="261"/>
      <c r="G14" s="261"/>
      <c r="H14" s="261"/>
      <c r="I14" s="261"/>
      <c r="J14" s="261"/>
      <c r="K14" s="261"/>
      <c r="L14" s="261"/>
      <c r="M14" s="261"/>
      <c r="N14" s="261"/>
      <c r="O14" s="261"/>
      <c r="P14" s="261"/>
      <c r="Q14" s="261"/>
      <c r="R14" s="261"/>
      <c r="S14" s="261"/>
      <c r="T14" s="261"/>
      <c r="U14" s="261"/>
      <c r="V14" s="261"/>
      <c r="W14" s="261"/>
      <c r="X14" s="261"/>
      <c r="Y14" s="261"/>
      <c r="Z14" s="261"/>
      <c r="AA14" s="261"/>
      <c r="AB14" s="261"/>
      <c r="AC14" s="261"/>
      <c r="AD14" s="261"/>
      <c r="AE14" s="261"/>
      <c r="AF14" s="261"/>
      <c r="AG14" s="261"/>
      <c r="AH14" s="261"/>
      <c r="AI14" s="261"/>
      <c r="AJ14" s="261"/>
      <c r="AK14" s="1161" t="s">
        <v>535</v>
      </c>
      <c r="AL14" s="1162"/>
      <c r="AM14" s="1162"/>
      <c r="AN14" s="1163"/>
      <c r="AO14" s="283">
        <v>1944123</v>
      </c>
      <c r="AP14" s="283">
        <v>1641</v>
      </c>
      <c r="AQ14" s="284">
        <v>1291</v>
      </c>
      <c r="AR14" s="285">
        <v>27.1</v>
      </c>
    </row>
    <row r="15" spans="1:46" ht="13.5" customHeight="1">
      <c r="A15" s="265"/>
      <c r="B15" s="261"/>
      <c r="C15" s="261"/>
      <c r="D15" s="261"/>
      <c r="E15" s="261"/>
      <c r="F15" s="261"/>
      <c r="G15" s="261"/>
      <c r="H15" s="261"/>
      <c r="I15" s="261"/>
      <c r="J15" s="261"/>
      <c r="K15" s="261"/>
      <c r="L15" s="261"/>
      <c r="M15" s="261"/>
      <c r="N15" s="261"/>
      <c r="O15" s="261"/>
      <c r="P15" s="261"/>
      <c r="Q15" s="261"/>
      <c r="R15" s="261"/>
      <c r="S15" s="261"/>
      <c r="T15" s="261"/>
      <c r="U15" s="261"/>
      <c r="V15" s="261"/>
      <c r="W15" s="261"/>
      <c r="X15" s="261"/>
      <c r="Y15" s="261"/>
      <c r="Z15" s="261"/>
      <c r="AA15" s="261"/>
      <c r="AB15" s="261"/>
      <c r="AC15" s="261"/>
      <c r="AD15" s="261"/>
      <c r="AE15" s="261"/>
      <c r="AF15" s="261"/>
      <c r="AG15" s="261"/>
      <c r="AH15" s="261"/>
      <c r="AI15" s="261"/>
      <c r="AJ15" s="261"/>
      <c r="AK15" s="1164" t="s">
        <v>536</v>
      </c>
      <c r="AL15" s="1165"/>
      <c r="AM15" s="1165"/>
      <c r="AN15" s="1166"/>
      <c r="AO15" s="283">
        <v>-10414865</v>
      </c>
      <c r="AP15" s="283">
        <v>-8791</v>
      </c>
      <c r="AQ15" s="284">
        <v>-7284</v>
      </c>
      <c r="AR15" s="285">
        <v>20.7</v>
      </c>
    </row>
    <row r="16" spans="1:46">
      <c r="A16" s="265"/>
      <c r="B16" s="261"/>
      <c r="C16" s="261"/>
      <c r="D16" s="261"/>
      <c r="E16" s="261"/>
      <c r="F16" s="261"/>
      <c r="G16" s="261"/>
      <c r="H16" s="261"/>
      <c r="I16" s="261"/>
      <c r="J16" s="261"/>
      <c r="K16" s="261"/>
      <c r="L16" s="261"/>
      <c r="M16" s="261"/>
      <c r="N16" s="261"/>
      <c r="O16" s="261"/>
      <c r="P16" s="261"/>
      <c r="Q16" s="261"/>
      <c r="R16" s="261"/>
      <c r="S16" s="261"/>
      <c r="T16" s="261"/>
      <c r="U16" s="261"/>
      <c r="V16" s="261"/>
      <c r="W16" s="261"/>
      <c r="X16" s="261"/>
      <c r="Y16" s="261"/>
      <c r="Z16" s="261"/>
      <c r="AA16" s="261"/>
      <c r="AB16" s="261"/>
      <c r="AC16" s="261"/>
      <c r="AD16" s="261"/>
      <c r="AE16" s="261"/>
      <c r="AF16" s="261"/>
      <c r="AG16" s="261"/>
      <c r="AH16" s="261"/>
      <c r="AI16" s="261"/>
      <c r="AJ16" s="261"/>
      <c r="AK16" s="1164" t="s">
        <v>187</v>
      </c>
      <c r="AL16" s="1165"/>
      <c r="AM16" s="1165"/>
      <c r="AN16" s="1166"/>
      <c r="AO16" s="283">
        <v>134153842</v>
      </c>
      <c r="AP16" s="283">
        <v>113236</v>
      </c>
      <c r="AQ16" s="284">
        <v>103314</v>
      </c>
      <c r="AR16" s="285">
        <v>9.6</v>
      </c>
    </row>
    <row r="17" spans="1:46">
      <c r="A17" s="265"/>
      <c r="B17" s="261"/>
      <c r="C17" s="261"/>
      <c r="D17" s="261"/>
      <c r="E17" s="261"/>
      <c r="F17" s="261"/>
      <c r="G17" s="261"/>
      <c r="H17" s="261"/>
      <c r="I17" s="261"/>
      <c r="J17" s="261"/>
      <c r="K17" s="261"/>
      <c r="L17" s="261"/>
      <c r="M17" s="261"/>
      <c r="N17" s="261"/>
      <c r="O17" s="261"/>
      <c r="P17" s="261"/>
      <c r="Q17" s="261"/>
      <c r="R17" s="261"/>
      <c r="S17" s="261"/>
      <c r="T17" s="261"/>
      <c r="U17" s="261"/>
      <c r="V17" s="261"/>
      <c r="W17" s="261"/>
      <c r="X17" s="261"/>
      <c r="Y17" s="261"/>
      <c r="Z17" s="261"/>
      <c r="AA17" s="261"/>
      <c r="AB17" s="261"/>
      <c r="AC17" s="261"/>
      <c r="AD17" s="261"/>
      <c r="AE17" s="261"/>
      <c r="AF17" s="261"/>
      <c r="AG17" s="261"/>
      <c r="AH17" s="261"/>
      <c r="AI17" s="261"/>
      <c r="AJ17" s="261"/>
      <c r="AK17" s="261"/>
      <c r="AL17" s="261"/>
      <c r="AM17" s="261"/>
      <c r="AN17" s="261"/>
      <c r="AO17" s="261"/>
      <c r="AP17" s="261"/>
      <c r="AQ17" s="261"/>
      <c r="AR17" s="286"/>
    </row>
    <row r="18" spans="1:46">
      <c r="A18" s="265"/>
      <c r="B18" s="261"/>
      <c r="C18" s="261"/>
      <c r="D18" s="261"/>
      <c r="E18" s="261"/>
      <c r="F18" s="261"/>
      <c r="G18" s="261"/>
      <c r="H18" s="261"/>
      <c r="I18" s="261"/>
      <c r="J18" s="261"/>
      <c r="K18" s="261"/>
      <c r="L18" s="261"/>
      <c r="M18" s="261"/>
      <c r="N18" s="261"/>
      <c r="O18" s="261"/>
      <c r="P18" s="261"/>
      <c r="Q18" s="261"/>
      <c r="R18" s="261"/>
      <c r="S18" s="261"/>
      <c r="T18" s="261"/>
      <c r="U18" s="261"/>
      <c r="V18" s="261"/>
      <c r="W18" s="261"/>
      <c r="X18" s="261"/>
      <c r="Y18" s="261"/>
      <c r="Z18" s="261"/>
      <c r="AA18" s="261"/>
      <c r="AB18" s="261"/>
      <c r="AC18" s="261"/>
      <c r="AD18" s="261"/>
      <c r="AE18" s="261"/>
      <c r="AF18" s="261"/>
      <c r="AG18" s="261"/>
      <c r="AH18" s="261"/>
      <c r="AI18" s="261"/>
      <c r="AJ18" s="261"/>
      <c r="AK18" s="261"/>
      <c r="AL18" s="261"/>
      <c r="AM18" s="261"/>
      <c r="AN18" s="261"/>
      <c r="AO18" s="261"/>
      <c r="AP18" s="261"/>
      <c r="AQ18" s="287"/>
      <c r="AR18" s="287"/>
    </row>
    <row r="19" spans="1:46">
      <c r="A19" s="265"/>
      <c r="B19" s="261"/>
      <c r="C19" s="261"/>
      <c r="D19" s="261"/>
      <c r="E19" s="261"/>
      <c r="F19" s="261"/>
      <c r="G19" s="261"/>
      <c r="H19" s="261"/>
      <c r="I19" s="261"/>
      <c r="J19" s="261"/>
      <c r="K19" s="261"/>
      <c r="L19" s="261"/>
      <c r="M19" s="261"/>
      <c r="N19" s="261"/>
      <c r="O19" s="261"/>
      <c r="P19" s="261"/>
      <c r="Q19" s="261"/>
      <c r="R19" s="261"/>
      <c r="S19" s="261"/>
      <c r="T19" s="261"/>
      <c r="U19" s="261"/>
      <c r="V19" s="261"/>
      <c r="W19" s="261"/>
      <c r="X19" s="261"/>
      <c r="Y19" s="261"/>
      <c r="Z19" s="261"/>
      <c r="AA19" s="261"/>
      <c r="AB19" s="261"/>
      <c r="AC19" s="261"/>
      <c r="AD19" s="261"/>
      <c r="AE19" s="261"/>
      <c r="AF19" s="261"/>
      <c r="AG19" s="261"/>
      <c r="AH19" s="261"/>
      <c r="AI19" s="261"/>
      <c r="AJ19" s="261"/>
      <c r="AK19" s="261" t="s">
        <v>537</v>
      </c>
      <c r="AL19" s="261"/>
      <c r="AM19" s="261"/>
      <c r="AN19" s="261"/>
      <c r="AO19" s="261"/>
      <c r="AP19" s="261"/>
      <c r="AQ19" s="261"/>
      <c r="AR19" s="261"/>
    </row>
    <row r="20" spans="1:46">
      <c r="A20" s="265"/>
      <c r="B20" s="261"/>
      <c r="C20" s="261"/>
      <c r="D20" s="261"/>
      <c r="E20" s="261"/>
      <c r="F20" s="261"/>
      <c r="G20" s="261"/>
      <c r="H20" s="261"/>
      <c r="I20" s="261"/>
      <c r="J20" s="261"/>
      <c r="K20" s="261"/>
      <c r="L20" s="261"/>
      <c r="M20" s="261"/>
      <c r="N20" s="261"/>
      <c r="O20" s="261"/>
      <c r="P20" s="261"/>
      <c r="Q20" s="261"/>
      <c r="R20" s="261"/>
      <c r="S20" s="261"/>
      <c r="T20" s="261"/>
      <c r="U20" s="261"/>
      <c r="V20" s="261"/>
      <c r="W20" s="261"/>
      <c r="X20" s="261"/>
      <c r="Y20" s="261"/>
      <c r="Z20" s="261"/>
      <c r="AA20" s="261"/>
      <c r="AB20" s="261"/>
      <c r="AC20" s="261"/>
      <c r="AD20" s="261"/>
      <c r="AE20" s="261"/>
      <c r="AF20" s="261"/>
      <c r="AG20" s="261"/>
      <c r="AH20" s="261"/>
      <c r="AI20" s="261"/>
      <c r="AJ20" s="261"/>
      <c r="AK20" s="288"/>
      <c r="AL20" s="289"/>
      <c r="AM20" s="289"/>
      <c r="AN20" s="290"/>
      <c r="AO20" s="291" t="s">
        <v>538</v>
      </c>
      <c r="AP20" s="292" t="s">
        <v>539</v>
      </c>
      <c r="AQ20" s="293" t="s">
        <v>540</v>
      </c>
      <c r="AR20" s="294"/>
    </row>
    <row r="21" spans="1:46" s="300" customFormat="1">
      <c r="A21" s="295"/>
      <c r="B21" s="266"/>
      <c r="C21" s="266"/>
      <c r="D21" s="266"/>
      <c r="E21" s="266"/>
      <c r="F21" s="266"/>
      <c r="G21" s="266"/>
      <c r="H21" s="266"/>
      <c r="I21" s="266"/>
      <c r="J21" s="266"/>
      <c r="K21" s="266"/>
      <c r="L21" s="266"/>
      <c r="M21" s="266"/>
      <c r="N21" s="266"/>
      <c r="O21" s="266"/>
      <c r="P21" s="266"/>
      <c r="Q21" s="266"/>
      <c r="R21" s="266"/>
      <c r="S21" s="266"/>
      <c r="T21" s="266"/>
      <c r="U21" s="266"/>
      <c r="V21" s="266"/>
      <c r="W21" s="266"/>
      <c r="X21" s="266"/>
      <c r="Y21" s="266"/>
      <c r="Z21" s="266"/>
      <c r="AA21" s="266"/>
      <c r="AB21" s="266"/>
      <c r="AC21" s="266"/>
      <c r="AD21" s="266"/>
      <c r="AE21" s="266"/>
      <c r="AF21" s="266"/>
      <c r="AG21" s="266"/>
      <c r="AH21" s="266"/>
      <c r="AI21" s="266"/>
      <c r="AJ21" s="266"/>
      <c r="AK21" s="1167" t="s">
        <v>541</v>
      </c>
      <c r="AL21" s="1168"/>
      <c r="AM21" s="1168"/>
      <c r="AN21" s="1169"/>
      <c r="AO21" s="296">
        <v>12.1</v>
      </c>
      <c r="AP21" s="297">
        <v>11.33</v>
      </c>
      <c r="AQ21" s="298">
        <v>0.77</v>
      </c>
      <c r="AR21" s="266"/>
      <c r="AS21" s="299"/>
      <c r="AT21" s="295"/>
    </row>
    <row r="22" spans="1:46" s="300" customFormat="1">
      <c r="A22" s="295"/>
      <c r="B22" s="266"/>
      <c r="C22" s="266"/>
      <c r="D22" s="266"/>
      <c r="E22" s="266"/>
      <c r="F22" s="266"/>
      <c r="G22" s="266"/>
      <c r="H22" s="266"/>
      <c r="I22" s="266"/>
      <c r="J22" s="266"/>
      <c r="K22" s="266"/>
      <c r="L22" s="266"/>
      <c r="M22" s="266"/>
      <c r="N22" s="266"/>
      <c r="O22" s="266"/>
      <c r="P22" s="266"/>
      <c r="Q22" s="266"/>
      <c r="R22" s="266"/>
      <c r="S22" s="266"/>
      <c r="T22" s="266"/>
      <c r="U22" s="266"/>
      <c r="V22" s="266"/>
      <c r="W22" s="266"/>
      <c r="X22" s="266"/>
      <c r="Y22" s="266"/>
      <c r="Z22" s="266"/>
      <c r="AA22" s="266"/>
      <c r="AB22" s="266"/>
      <c r="AC22" s="266"/>
      <c r="AD22" s="266"/>
      <c r="AE22" s="266"/>
      <c r="AF22" s="266"/>
      <c r="AG22" s="266"/>
      <c r="AH22" s="266"/>
      <c r="AI22" s="266"/>
      <c r="AJ22" s="266"/>
      <c r="AK22" s="1167" t="s">
        <v>542</v>
      </c>
      <c r="AL22" s="1168"/>
      <c r="AM22" s="1168"/>
      <c r="AN22" s="1169"/>
      <c r="AO22" s="301">
        <v>99.9</v>
      </c>
      <c r="AP22" s="302">
        <v>99.7</v>
      </c>
      <c r="AQ22" s="303">
        <v>0.2</v>
      </c>
      <c r="AR22" s="287"/>
      <c r="AS22" s="299"/>
      <c r="AT22" s="295"/>
    </row>
    <row r="23" spans="1:46" s="300" customFormat="1">
      <c r="A23" s="295"/>
      <c r="B23" s="266"/>
      <c r="C23" s="266"/>
      <c r="D23" s="266"/>
      <c r="E23" s="266"/>
      <c r="F23" s="266"/>
      <c r="G23" s="266"/>
      <c r="H23" s="266"/>
      <c r="I23" s="266"/>
      <c r="J23" s="266"/>
      <c r="K23" s="266"/>
      <c r="L23" s="266"/>
      <c r="M23" s="266"/>
      <c r="N23" s="266"/>
      <c r="O23" s="266"/>
      <c r="P23" s="266"/>
      <c r="Q23" s="266"/>
      <c r="R23" s="266"/>
      <c r="S23" s="266"/>
      <c r="T23" s="266"/>
      <c r="U23" s="266"/>
      <c r="V23" s="266"/>
      <c r="W23" s="266"/>
      <c r="X23" s="266"/>
      <c r="Y23" s="266"/>
      <c r="Z23" s="266"/>
      <c r="AA23" s="266"/>
      <c r="AB23" s="266"/>
      <c r="AC23" s="266"/>
      <c r="AD23" s="266"/>
      <c r="AE23" s="266"/>
      <c r="AF23" s="266"/>
      <c r="AG23" s="266"/>
      <c r="AH23" s="266"/>
      <c r="AI23" s="266"/>
      <c r="AJ23" s="266"/>
      <c r="AK23" s="266"/>
      <c r="AL23" s="266"/>
      <c r="AM23" s="266"/>
      <c r="AN23" s="266"/>
      <c r="AO23" s="266"/>
      <c r="AP23" s="287"/>
      <c r="AQ23" s="287"/>
      <c r="AR23" s="287"/>
      <c r="AS23" s="299"/>
      <c r="AT23" s="295"/>
    </row>
    <row r="24" spans="1:46" s="300" customFormat="1">
      <c r="A24" s="295"/>
      <c r="B24" s="266"/>
      <c r="C24" s="266"/>
      <c r="D24" s="266"/>
      <c r="E24" s="266"/>
      <c r="F24" s="266"/>
      <c r="G24" s="266"/>
      <c r="H24" s="266"/>
      <c r="I24" s="266"/>
      <c r="J24" s="266"/>
      <c r="K24" s="266"/>
      <c r="L24" s="266"/>
      <c r="M24" s="266"/>
      <c r="N24" s="266"/>
      <c r="O24" s="266"/>
      <c r="P24" s="266"/>
      <c r="Q24" s="266"/>
      <c r="R24" s="266"/>
      <c r="S24" s="266"/>
      <c r="T24" s="266"/>
      <c r="U24" s="266"/>
      <c r="V24" s="266"/>
      <c r="W24" s="266"/>
      <c r="X24" s="266"/>
      <c r="Y24" s="266"/>
      <c r="Z24" s="266"/>
      <c r="AA24" s="266"/>
      <c r="AB24" s="266"/>
      <c r="AC24" s="266"/>
      <c r="AD24" s="266"/>
      <c r="AE24" s="266"/>
      <c r="AF24" s="266"/>
      <c r="AG24" s="266"/>
      <c r="AH24" s="266"/>
      <c r="AI24" s="266"/>
      <c r="AJ24" s="266"/>
      <c r="AK24" s="266"/>
      <c r="AL24" s="266"/>
      <c r="AM24" s="266"/>
      <c r="AN24" s="266"/>
      <c r="AO24" s="266"/>
      <c r="AP24" s="287"/>
      <c r="AQ24" s="287"/>
      <c r="AR24" s="287"/>
      <c r="AS24" s="299"/>
      <c r="AT24" s="295"/>
    </row>
    <row r="25" spans="1:46" s="300" customFormat="1">
      <c r="A25" s="304"/>
      <c r="B25" s="305"/>
      <c r="C25" s="305"/>
      <c r="D25" s="305"/>
      <c r="E25" s="305"/>
      <c r="F25" s="305"/>
      <c r="G25" s="305"/>
      <c r="H25" s="305"/>
      <c r="I25" s="305"/>
      <c r="J25" s="305"/>
      <c r="K25" s="305"/>
      <c r="L25" s="305"/>
      <c r="M25" s="305"/>
      <c r="N25" s="305"/>
      <c r="O25" s="305"/>
      <c r="P25" s="305"/>
      <c r="Q25" s="305"/>
      <c r="R25" s="305"/>
      <c r="S25" s="305"/>
      <c r="T25" s="305"/>
      <c r="U25" s="305"/>
      <c r="V25" s="305"/>
      <c r="W25" s="305"/>
      <c r="X25" s="305"/>
      <c r="Y25" s="305"/>
      <c r="Z25" s="305"/>
      <c r="AA25" s="305"/>
      <c r="AB25" s="305"/>
      <c r="AC25" s="305"/>
      <c r="AD25" s="305"/>
      <c r="AE25" s="305"/>
      <c r="AF25" s="305"/>
      <c r="AG25" s="305"/>
      <c r="AH25" s="305"/>
      <c r="AI25" s="305"/>
      <c r="AJ25" s="305"/>
      <c r="AK25" s="305"/>
      <c r="AL25" s="305"/>
      <c r="AM25" s="305"/>
      <c r="AN25" s="305"/>
      <c r="AO25" s="305"/>
      <c r="AP25" s="306"/>
      <c r="AQ25" s="306"/>
      <c r="AR25" s="306"/>
      <c r="AS25" s="307"/>
      <c r="AT25" s="295"/>
    </row>
    <row r="26" spans="1:46" s="300" customFormat="1">
      <c r="A26" s="1158" t="s">
        <v>543</v>
      </c>
      <c r="B26" s="1158"/>
      <c r="C26" s="1158"/>
      <c r="D26" s="1158"/>
      <c r="E26" s="1158"/>
      <c r="F26" s="1158"/>
      <c r="G26" s="1158"/>
      <c r="H26" s="1158"/>
      <c r="I26" s="1158"/>
      <c r="J26" s="1158"/>
      <c r="K26" s="1158"/>
      <c r="L26" s="1158"/>
      <c r="M26" s="1158"/>
      <c r="N26" s="1158"/>
      <c r="O26" s="1158"/>
      <c r="P26" s="1158"/>
      <c r="Q26" s="1158"/>
      <c r="R26" s="1158"/>
      <c r="S26" s="1158"/>
      <c r="T26" s="1158"/>
      <c r="U26" s="1158"/>
      <c r="V26" s="1158"/>
      <c r="W26" s="1158"/>
      <c r="X26" s="1158"/>
      <c r="Y26" s="1158"/>
      <c r="Z26" s="1158"/>
      <c r="AA26" s="1158"/>
      <c r="AB26" s="1158"/>
      <c r="AC26" s="1158"/>
      <c r="AD26" s="1158"/>
      <c r="AE26" s="1158"/>
      <c r="AF26" s="1158"/>
      <c r="AG26" s="1158"/>
      <c r="AH26" s="1158"/>
      <c r="AI26" s="1158"/>
      <c r="AJ26" s="1158"/>
      <c r="AK26" s="1158"/>
      <c r="AL26" s="1158"/>
      <c r="AM26" s="1158"/>
      <c r="AN26" s="1158"/>
      <c r="AO26" s="1158"/>
      <c r="AP26" s="1158"/>
      <c r="AQ26" s="1158"/>
      <c r="AR26" s="1158"/>
      <c r="AS26" s="1158"/>
      <c r="AT26" s="266"/>
    </row>
    <row r="27" spans="1:46">
      <c r="A27" s="308"/>
      <c r="AO27" s="261"/>
      <c r="AP27" s="261"/>
      <c r="AQ27" s="261"/>
      <c r="AR27" s="261"/>
      <c r="AS27" s="261"/>
      <c r="AT27" s="261"/>
    </row>
    <row r="28" spans="1:46" ht="17.25">
      <c r="A28" s="262" t="s">
        <v>544</v>
      </c>
      <c r="B28" s="263"/>
      <c r="C28" s="263"/>
      <c r="D28" s="263"/>
      <c r="E28" s="263"/>
      <c r="F28" s="263"/>
      <c r="G28" s="263"/>
      <c r="H28" s="263"/>
      <c r="I28" s="263"/>
      <c r="J28" s="263"/>
      <c r="K28" s="263"/>
      <c r="L28" s="263"/>
      <c r="M28" s="263"/>
      <c r="N28" s="263"/>
      <c r="O28" s="263"/>
      <c r="P28" s="263"/>
      <c r="Q28" s="263"/>
      <c r="R28" s="263"/>
      <c r="S28" s="263"/>
      <c r="T28" s="263"/>
      <c r="U28" s="263"/>
      <c r="V28" s="263"/>
      <c r="W28" s="263"/>
      <c r="X28" s="263"/>
      <c r="Y28" s="263"/>
      <c r="Z28" s="263"/>
      <c r="AA28" s="263"/>
      <c r="AB28" s="263"/>
      <c r="AC28" s="263"/>
      <c r="AD28" s="263"/>
      <c r="AE28" s="263"/>
      <c r="AF28" s="263"/>
      <c r="AG28" s="263"/>
      <c r="AH28" s="263"/>
      <c r="AI28" s="263"/>
      <c r="AJ28" s="263"/>
      <c r="AK28" s="263"/>
      <c r="AL28" s="263"/>
      <c r="AM28" s="263"/>
      <c r="AN28" s="263"/>
      <c r="AO28" s="263"/>
      <c r="AP28" s="263"/>
      <c r="AQ28" s="263"/>
      <c r="AR28" s="263"/>
      <c r="AS28" s="309"/>
    </row>
    <row r="29" spans="1:46">
      <c r="A29" s="265"/>
      <c r="B29" s="261"/>
      <c r="C29" s="261"/>
      <c r="D29" s="261"/>
      <c r="E29" s="261"/>
      <c r="F29" s="261"/>
      <c r="G29" s="261"/>
      <c r="H29" s="261"/>
      <c r="I29" s="261"/>
      <c r="J29" s="261"/>
      <c r="K29" s="261"/>
      <c r="L29" s="261"/>
      <c r="M29" s="261"/>
      <c r="N29" s="261"/>
      <c r="O29" s="261"/>
      <c r="P29" s="261"/>
      <c r="Q29" s="261"/>
      <c r="R29" s="261"/>
      <c r="S29" s="261"/>
      <c r="T29" s="261"/>
      <c r="U29" s="261"/>
      <c r="V29" s="261"/>
      <c r="W29" s="261"/>
      <c r="X29" s="261"/>
      <c r="Y29" s="261"/>
      <c r="Z29" s="261"/>
      <c r="AA29" s="261"/>
      <c r="AB29" s="261"/>
      <c r="AC29" s="261"/>
      <c r="AD29" s="261"/>
      <c r="AE29" s="261"/>
      <c r="AF29" s="261"/>
      <c r="AG29" s="261"/>
      <c r="AH29" s="261"/>
      <c r="AI29" s="261"/>
      <c r="AJ29" s="261"/>
      <c r="AK29" s="266" t="s">
        <v>545</v>
      </c>
      <c r="AL29" s="266"/>
      <c r="AM29" s="266"/>
      <c r="AN29" s="266"/>
      <c r="AO29" s="261"/>
      <c r="AP29" s="261"/>
      <c r="AQ29" s="261"/>
      <c r="AR29" s="261"/>
      <c r="AS29" s="310"/>
    </row>
    <row r="30" spans="1:46" ht="13.5" customHeight="1">
      <c r="A30" s="265"/>
      <c r="B30" s="261"/>
      <c r="C30" s="261"/>
      <c r="D30" s="261"/>
      <c r="E30" s="261"/>
      <c r="F30" s="261"/>
      <c r="G30" s="261"/>
      <c r="H30" s="261"/>
      <c r="I30" s="261"/>
      <c r="J30" s="261"/>
      <c r="K30" s="261"/>
      <c r="L30" s="261"/>
      <c r="M30" s="261"/>
      <c r="N30" s="261"/>
      <c r="O30" s="261"/>
      <c r="P30" s="261"/>
      <c r="Q30" s="261"/>
      <c r="R30" s="261"/>
      <c r="S30" s="261"/>
      <c r="T30" s="261"/>
      <c r="U30" s="261"/>
      <c r="V30" s="261"/>
      <c r="W30" s="261"/>
      <c r="X30" s="261"/>
      <c r="Y30" s="261"/>
      <c r="Z30" s="261"/>
      <c r="AA30" s="261"/>
      <c r="AB30" s="261"/>
      <c r="AC30" s="261"/>
      <c r="AD30" s="261"/>
      <c r="AE30" s="261"/>
      <c r="AF30" s="261"/>
      <c r="AG30" s="261"/>
      <c r="AH30" s="261"/>
      <c r="AI30" s="261"/>
      <c r="AJ30" s="261"/>
      <c r="AK30" s="268"/>
      <c r="AL30" s="269"/>
      <c r="AM30" s="269"/>
      <c r="AN30" s="270"/>
      <c r="AO30" s="1159" t="s">
        <v>524</v>
      </c>
      <c r="AP30" s="271"/>
      <c r="AQ30" s="272" t="s">
        <v>525</v>
      </c>
      <c r="AR30" s="273"/>
    </row>
    <row r="31" spans="1:46">
      <c r="A31" s="265"/>
      <c r="B31" s="261"/>
      <c r="C31" s="261"/>
      <c r="D31" s="261"/>
      <c r="E31" s="261"/>
      <c r="F31" s="261"/>
      <c r="G31" s="261"/>
      <c r="H31" s="261"/>
      <c r="I31" s="261"/>
      <c r="J31" s="261"/>
      <c r="K31" s="261"/>
      <c r="L31" s="261"/>
      <c r="M31" s="261"/>
      <c r="N31" s="261"/>
      <c r="O31" s="261"/>
      <c r="P31" s="261"/>
      <c r="Q31" s="261"/>
      <c r="R31" s="261"/>
      <c r="S31" s="261"/>
      <c r="T31" s="261"/>
      <c r="U31" s="261"/>
      <c r="V31" s="261"/>
      <c r="W31" s="261"/>
      <c r="X31" s="261"/>
      <c r="Y31" s="261"/>
      <c r="Z31" s="261"/>
      <c r="AA31" s="261"/>
      <c r="AB31" s="261"/>
      <c r="AC31" s="261"/>
      <c r="AD31" s="261"/>
      <c r="AE31" s="261"/>
      <c r="AF31" s="261"/>
      <c r="AG31" s="261"/>
      <c r="AH31" s="261"/>
      <c r="AI31" s="261"/>
      <c r="AJ31" s="261"/>
      <c r="AK31" s="274"/>
      <c r="AL31" s="275"/>
      <c r="AM31" s="275"/>
      <c r="AN31" s="276"/>
      <c r="AO31" s="1160"/>
      <c r="AP31" s="277" t="s">
        <v>526</v>
      </c>
      <c r="AQ31" s="278" t="s">
        <v>527</v>
      </c>
      <c r="AR31" s="279" t="s">
        <v>528</v>
      </c>
    </row>
    <row r="32" spans="1:46" ht="27" customHeight="1">
      <c r="A32" s="265"/>
      <c r="B32" s="261"/>
      <c r="C32" s="261"/>
      <c r="D32" s="261"/>
      <c r="E32" s="261"/>
      <c r="F32" s="261"/>
      <c r="G32" s="261"/>
      <c r="H32" s="261"/>
      <c r="I32" s="261"/>
      <c r="J32" s="261"/>
      <c r="K32" s="261"/>
      <c r="L32" s="261"/>
      <c r="M32" s="261"/>
      <c r="N32" s="261"/>
      <c r="O32" s="261"/>
      <c r="P32" s="261"/>
      <c r="Q32" s="261"/>
      <c r="R32" s="261"/>
      <c r="S32" s="261"/>
      <c r="T32" s="261"/>
      <c r="U32" s="261"/>
      <c r="V32" s="261"/>
      <c r="W32" s="261"/>
      <c r="X32" s="261"/>
      <c r="Y32" s="261"/>
      <c r="Z32" s="261"/>
      <c r="AA32" s="261"/>
      <c r="AB32" s="261"/>
      <c r="AC32" s="261"/>
      <c r="AD32" s="261"/>
      <c r="AE32" s="261"/>
      <c r="AF32" s="261"/>
      <c r="AG32" s="261"/>
      <c r="AH32" s="261"/>
      <c r="AI32" s="261"/>
      <c r="AJ32" s="261"/>
      <c r="AK32" s="1175" t="s">
        <v>546</v>
      </c>
      <c r="AL32" s="1176"/>
      <c r="AM32" s="1176"/>
      <c r="AN32" s="1177"/>
      <c r="AO32" s="311">
        <v>40658715</v>
      </c>
      <c r="AP32" s="311">
        <v>34319</v>
      </c>
      <c r="AQ32" s="312">
        <v>30951</v>
      </c>
      <c r="AR32" s="313">
        <v>10.9</v>
      </c>
    </row>
    <row r="33" spans="1:46" ht="13.5" customHeight="1">
      <c r="A33" s="265"/>
      <c r="B33" s="261"/>
      <c r="C33" s="261"/>
      <c r="D33" s="261"/>
      <c r="E33" s="261"/>
      <c r="F33" s="261"/>
      <c r="G33" s="261"/>
      <c r="H33" s="261"/>
      <c r="I33" s="261"/>
      <c r="J33" s="261"/>
      <c r="K33" s="261"/>
      <c r="L33" s="261"/>
      <c r="M33" s="261"/>
      <c r="N33" s="261"/>
      <c r="O33" s="261"/>
      <c r="P33" s="261"/>
      <c r="Q33" s="261"/>
      <c r="R33" s="261"/>
      <c r="S33" s="261"/>
      <c r="T33" s="261"/>
      <c r="U33" s="261"/>
      <c r="V33" s="261"/>
      <c r="W33" s="261"/>
      <c r="X33" s="261"/>
      <c r="Y33" s="261"/>
      <c r="Z33" s="261"/>
      <c r="AA33" s="261"/>
      <c r="AB33" s="261"/>
      <c r="AC33" s="261"/>
      <c r="AD33" s="261"/>
      <c r="AE33" s="261"/>
      <c r="AF33" s="261"/>
      <c r="AG33" s="261"/>
      <c r="AH33" s="261"/>
      <c r="AI33" s="261"/>
      <c r="AJ33" s="261"/>
      <c r="AK33" s="1175" t="s">
        <v>547</v>
      </c>
      <c r="AL33" s="1176"/>
      <c r="AM33" s="1176"/>
      <c r="AN33" s="1177"/>
      <c r="AO33" s="311">
        <v>170236</v>
      </c>
      <c r="AP33" s="311">
        <v>144</v>
      </c>
      <c r="AQ33" s="312">
        <v>1792</v>
      </c>
      <c r="AR33" s="313">
        <v>-92</v>
      </c>
    </row>
    <row r="34" spans="1:46" ht="27" customHeight="1">
      <c r="A34" s="265"/>
      <c r="B34" s="261"/>
      <c r="C34" s="261"/>
      <c r="D34" s="261"/>
      <c r="E34" s="261"/>
      <c r="F34" s="261"/>
      <c r="G34" s="261"/>
      <c r="H34" s="261"/>
      <c r="I34" s="261"/>
      <c r="J34" s="261"/>
      <c r="K34" s="261"/>
      <c r="L34" s="261"/>
      <c r="M34" s="261"/>
      <c r="N34" s="261"/>
      <c r="O34" s="261"/>
      <c r="P34" s="261"/>
      <c r="Q34" s="261"/>
      <c r="R34" s="261"/>
      <c r="S34" s="261"/>
      <c r="T34" s="261"/>
      <c r="U34" s="261"/>
      <c r="V34" s="261"/>
      <c r="W34" s="261"/>
      <c r="X34" s="261"/>
      <c r="Y34" s="261"/>
      <c r="Z34" s="261"/>
      <c r="AA34" s="261"/>
      <c r="AB34" s="261"/>
      <c r="AC34" s="261"/>
      <c r="AD34" s="261"/>
      <c r="AE34" s="261"/>
      <c r="AF34" s="261"/>
      <c r="AG34" s="261"/>
      <c r="AH34" s="261"/>
      <c r="AI34" s="261"/>
      <c r="AJ34" s="261"/>
      <c r="AK34" s="1175" t="s">
        <v>548</v>
      </c>
      <c r="AL34" s="1176"/>
      <c r="AM34" s="1176"/>
      <c r="AN34" s="1177"/>
      <c r="AO34" s="311">
        <v>35534630</v>
      </c>
      <c r="AP34" s="311">
        <v>29994</v>
      </c>
      <c r="AQ34" s="312">
        <v>21367</v>
      </c>
      <c r="AR34" s="313">
        <v>40.4</v>
      </c>
    </row>
    <row r="35" spans="1:46" ht="27" customHeight="1">
      <c r="A35" s="265"/>
      <c r="B35" s="261"/>
      <c r="C35" s="261"/>
      <c r="D35" s="261"/>
      <c r="E35" s="261"/>
      <c r="F35" s="261"/>
      <c r="G35" s="261"/>
      <c r="H35" s="261"/>
      <c r="I35" s="261"/>
      <c r="J35" s="261"/>
      <c r="K35" s="261"/>
      <c r="L35" s="261"/>
      <c r="M35" s="261"/>
      <c r="N35" s="261"/>
      <c r="O35" s="261"/>
      <c r="P35" s="261"/>
      <c r="Q35" s="261"/>
      <c r="R35" s="261"/>
      <c r="S35" s="261"/>
      <c r="T35" s="261"/>
      <c r="U35" s="261"/>
      <c r="V35" s="261"/>
      <c r="W35" s="261"/>
      <c r="X35" s="261"/>
      <c r="Y35" s="261"/>
      <c r="Z35" s="261"/>
      <c r="AA35" s="261"/>
      <c r="AB35" s="261"/>
      <c r="AC35" s="261"/>
      <c r="AD35" s="261"/>
      <c r="AE35" s="261"/>
      <c r="AF35" s="261"/>
      <c r="AG35" s="261"/>
      <c r="AH35" s="261"/>
      <c r="AI35" s="261"/>
      <c r="AJ35" s="261"/>
      <c r="AK35" s="1175" t="s">
        <v>549</v>
      </c>
      <c r="AL35" s="1176"/>
      <c r="AM35" s="1176"/>
      <c r="AN35" s="1177"/>
      <c r="AO35" s="311">
        <v>15054911</v>
      </c>
      <c r="AP35" s="311">
        <v>12707</v>
      </c>
      <c r="AQ35" s="312">
        <v>9606</v>
      </c>
      <c r="AR35" s="313">
        <v>32.299999999999997</v>
      </c>
    </row>
    <row r="36" spans="1:46" ht="27" customHeight="1">
      <c r="A36" s="265"/>
      <c r="B36" s="261"/>
      <c r="C36" s="261"/>
      <c r="D36" s="261"/>
      <c r="E36" s="261"/>
      <c r="F36" s="261"/>
      <c r="G36" s="261"/>
      <c r="H36" s="261"/>
      <c r="I36" s="261"/>
      <c r="J36" s="261"/>
      <c r="K36" s="261"/>
      <c r="L36" s="261"/>
      <c r="M36" s="261"/>
      <c r="N36" s="261"/>
      <c r="O36" s="261"/>
      <c r="P36" s="261"/>
      <c r="Q36" s="261"/>
      <c r="R36" s="261"/>
      <c r="S36" s="261"/>
      <c r="T36" s="261"/>
      <c r="U36" s="261"/>
      <c r="V36" s="261"/>
      <c r="W36" s="261"/>
      <c r="X36" s="261"/>
      <c r="Y36" s="261"/>
      <c r="Z36" s="261"/>
      <c r="AA36" s="261"/>
      <c r="AB36" s="261"/>
      <c r="AC36" s="261"/>
      <c r="AD36" s="261"/>
      <c r="AE36" s="261"/>
      <c r="AF36" s="261"/>
      <c r="AG36" s="261"/>
      <c r="AH36" s="261"/>
      <c r="AI36" s="261"/>
      <c r="AJ36" s="261"/>
      <c r="AK36" s="1175" t="s">
        <v>550</v>
      </c>
      <c r="AL36" s="1176"/>
      <c r="AM36" s="1176"/>
      <c r="AN36" s="1177"/>
      <c r="AO36" s="311" t="s">
        <v>533</v>
      </c>
      <c r="AP36" s="311" t="s">
        <v>533</v>
      </c>
      <c r="AQ36" s="312">
        <v>129</v>
      </c>
      <c r="AR36" s="313" t="s">
        <v>533</v>
      </c>
    </row>
    <row r="37" spans="1:46" ht="13.5" customHeight="1">
      <c r="A37" s="265"/>
      <c r="B37" s="261"/>
      <c r="C37" s="261"/>
      <c r="D37" s="261"/>
      <c r="E37" s="261"/>
      <c r="F37" s="261"/>
      <c r="G37" s="261"/>
      <c r="H37" s="261"/>
      <c r="I37" s="261"/>
      <c r="J37" s="261"/>
      <c r="K37" s="261"/>
      <c r="L37" s="261"/>
      <c r="M37" s="261"/>
      <c r="N37" s="261"/>
      <c r="O37" s="261"/>
      <c r="P37" s="261"/>
      <c r="Q37" s="261"/>
      <c r="R37" s="261"/>
      <c r="S37" s="261"/>
      <c r="T37" s="261"/>
      <c r="U37" s="261"/>
      <c r="V37" s="261"/>
      <c r="W37" s="261"/>
      <c r="X37" s="261"/>
      <c r="Y37" s="261"/>
      <c r="Z37" s="261"/>
      <c r="AA37" s="261"/>
      <c r="AB37" s="261"/>
      <c r="AC37" s="261"/>
      <c r="AD37" s="261"/>
      <c r="AE37" s="261"/>
      <c r="AF37" s="261"/>
      <c r="AG37" s="261"/>
      <c r="AH37" s="261"/>
      <c r="AI37" s="261"/>
      <c r="AJ37" s="261"/>
      <c r="AK37" s="1175" t="s">
        <v>551</v>
      </c>
      <c r="AL37" s="1176"/>
      <c r="AM37" s="1176"/>
      <c r="AN37" s="1177"/>
      <c r="AO37" s="311">
        <v>127782</v>
      </c>
      <c r="AP37" s="311">
        <v>108</v>
      </c>
      <c r="AQ37" s="312">
        <v>1458</v>
      </c>
      <c r="AR37" s="313">
        <v>-92.6</v>
      </c>
    </row>
    <row r="38" spans="1:46" ht="27" customHeight="1">
      <c r="A38" s="265"/>
      <c r="B38" s="261"/>
      <c r="C38" s="261"/>
      <c r="D38" s="261"/>
      <c r="E38" s="261"/>
      <c r="F38" s="261"/>
      <c r="G38" s="261"/>
      <c r="H38" s="261"/>
      <c r="I38" s="261"/>
      <c r="J38" s="261"/>
      <c r="K38" s="261"/>
      <c r="L38" s="261"/>
      <c r="M38" s="261"/>
      <c r="N38" s="261"/>
      <c r="O38" s="261"/>
      <c r="P38" s="261"/>
      <c r="Q38" s="261"/>
      <c r="R38" s="261"/>
      <c r="S38" s="261"/>
      <c r="T38" s="261"/>
      <c r="U38" s="261"/>
      <c r="V38" s="261"/>
      <c r="W38" s="261"/>
      <c r="X38" s="261"/>
      <c r="Y38" s="261"/>
      <c r="Z38" s="261"/>
      <c r="AA38" s="261"/>
      <c r="AB38" s="261"/>
      <c r="AC38" s="261"/>
      <c r="AD38" s="261"/>
      <c r="AE38" s="261"/>
      <c r="AF38" s="261"/>
      <c r="AG38" s="261"/>
      <c r="AH38" s="261"/>
      <c r="AI38" s="261"/>
      <c r="AJ38" s="261"/>
      <c r="AK38" s="1178" t="s">
        <v>552</v>
      </c>
      <c r="AL38" s="1179"/>
      <c r="AM38" s="1179"/>
      <c r="AN38" s="1180"/>
      <c r="AO38" s="314" t="s">
        <v>533</v>
      </c>
      <c r="AP38" s="314" t="s">
        <v>533</v>
      </c>
      <c r="AQ38" s="315">
        <v>0</v>
      </c>
      <c r="AR38" s="303" t="s">
        <v>533</v>
      </c>
      <c r="AS38" s="310"/>
    </row>
    <row r="39" spans="1:46">
      <c r="A39" s="265"/>
      <c r="B39" s="261"/>
      <c r="C39" s="261"/>
      <c r="D39" s="261"/>
      <c r="E39" s="261"/>
      <c r="F39" s="261"/>
      <c r="G39" s="261"/>
      <c r="H39" s="261"/>
      <c r="I39" s="261"/>
      <c r="J39" s="261"/>
      <c r="K39" s="261"/>
      <c r="L39" s="261"/>
      <c r="M39" s="261"/>
      <c r="N39" s="261"/>
      <c r="O39" s="261"/>
      <c r="P39" s="261"/>
      <c r="Q39" s="261"/>
      <c r="R39" s="261"/>
      <c r="S39" s="261"/>
      <c r="T39" s="261"/>
      <c r="U39" s="261"/>
      <c r="V39" s="261"/>
      <c r="W39" s="261"/>
      <c r="X39" s="261"/>
      <c r="Y39" s="261"/>
      <c r="Z39" s="261"/>
      <c r="AA39" s="261"/>
      <c r="AB39" s="261"/>
      <c r="AC39" s="261"/>
      <c r="AD39" s="261"/>
      <c r="AE39" s="261"/>
      <c r="AF39" s="261"/>
      <c r="AG39" s="261"/>
      <c r="AH39" s="261"/>
      <c r="AI39" s="261"/>
      <c r="AJ39" s="261"/>
      <c r="AK39" s="1178" t="s">
        <v>553</v>
      </c>
      <c r="AL39" s="1179"/>
      <c r="AM39" s="1179"/>
      <c r="AN39" s="1180"/>
      <c r="AO39" s="311">
        <v>-18034846</v>
      </c>
      <c r="AP39" s="311">
        <v>-15223</v>
      </c>
      <c r="AQ39" s="312">
        <v>-17360</v>
      </c>
      <c r="AR39" s="313">
        <v>-12.3</v>
      </c>
      <c r="AS39" s="310"/>
    </row>
    <row r="40" spans="1:46" ht="27" customHeight="1">
      <c r="A40" s="265"/>
      <c r="B40" s="261"/>
      <c r="C40" s="261"/>
      <c r="D40" s="261"/>
      <c r="E40" s="261"/>
      <c r="F40" s="261"/>
      <c r="G40" s="261"/>
      <c r="H40" s="261"/>
      <c r="I40" s="261"/>
      <c r="J40" s="261"/>
      <c r="K40" s="261"/>
      <c r="L40" s="261"/>
      <c r="M40" s="261"/>
      <c r="N40" s="261"/>
      <c r="O40" s="261"/>
      <c r="P40" s="261"/>
      <c r="Q40" s="261"/>
      <c r="R40" s="261"/>
      <c r="S40" s="261"/>
      <c r="T40" s="261"/>
      <c r="U40" s="261"/>
      <c r="V40" s="261"/>
      <c r="W40" s="261"/>
      <c r="X40" s="261"/>
      <c r="Y40" s="261"/>
      <c r="Z40" s="261"/>
      <c r="AA40" s="261"/>
      <c r="AB40" s="261"/>
      <c r="AC40" s="261"/>
      <c r="AD40" s="261"/>
      <c r="AE40" s="261"/>
      <c r="AF40" s="261"/>
      <c r="AG40" s="261"/>
      <c r="AH40" s="261"/>
      <c r="AI40" s="261"/>
      <c r="AJ40" s="261"/>
      <c r="AK40" s="1175" t="s">
        <v>554</v>
      </c>
      <c r="AL40" s="1176"/>
      <c r="AM40" s="1176"/>
      <c r="AN40" s="1177"/>
      <c r="AO40" s="311">
        <v>-47286601</v>
      </c>
      <c r="AP40" s="311">
        <v>-39913</v>
      </c>
      <c r="AQ40" s="312">
        <v>-31639</v>
      </c>
      <c r="AR40" s="313">
        <v>26.2</v>
      </c>
      <c r="AS40" s="310"/>
    </row>
    <row r="41" spans="1:46">
      <c r="A41" s="265"/>
      <c r="B41" s="261"/>
      <c r="C41" s="261"/>
      <c r="D41" s="261"/>
      <c r="E41" s="261"/>
      <c r="F41" s="261"/>
      <c r="G41" s="261"/>
      <c r="H41" s="261"/>
      <c r="I41" s="261"/>
      <c r="J41" s="261"/>
      <c r="K41" s="261"/>
      <c r="L41" s="261"/>
      <c r="M41" s="261"/>
      <c r="N41" s="261"/>
      <c r="O41" s="261"/>
      <c r="P41" s="261"/>
      <c r="Q41" s="261"/>
      <c r="R41" s="261"/>
      <c r="S41" s="261"/>
      <c r="T41" s="261"/>
      <c r="U41" s="261"/>
      <c r="V41" s="261"/>
      <c r="W41" s="261"/>
      <c r="X41" s="261"/>
      <c r="Y41" s="261"/>
      <c r="Z41" s="261"/>
      <c r="AA41" s="261"/>
      <c r="AB41" s="261"/>
      <c r="AC41" s="261"/>
      <c r="AD41" s="261"/>
      <c r="AE41" s="261"/>
      <c r="AF41" s="261"/>
      <c r="AG41" s="261"/>
      <c r="AH41" s="261"/>
      <c r="AI41" s="261"/>
      <c r="AJ41" s="261"/>
      <c r="AK41" s="1181" t="s">
        <v>299</v>
      </c>
      <c r="AL41" s="1182"/>
      <c r="AM41" s="1182"/>
      <c r="AN41" s="1183"/>
      <c r="AO41" s="311">
        <v>26224827</v>
      </c>
      <c r="AP41" s="311">
        <v>22136</v>
      </c>
      <c r="AQ41" s="312">
        <v>16304</v>
      </c>
      <c r="AR41" s="313">
        <v>35.799999999999997</v>
      </c>
      <c r="AS41" s="310"/>
    </row>
    <row r="42" spans="1:46">
      <c r="A42" s="265"/>
      <c r="B42" s="261"/>
      <c r="C42" s="261"/>
      <c r="D42" s="261"/>
      <c r="E42" s="261"/>
      <c r="F42" s="261"/>
      <c r="G42" s="261"/>
      <c r="H42" s="261"/>
      <c r="I42" s="261"/>
      <c r="J42" s="261"/>
      <c r="K42" s="261"/>
      <c r="L42" s="261"/>
      <c r="M42" s="261"/>
      <c r="N42" s="261"/>
      <c r="O42" s="261"/>
      <c r="P42" s="261"/>
      <c r="Q42" s="261"/>
      <c r="R42" s="261"/>
      <c r="S42" s="261"/>
      <c r="T42" s="261"/>
      <c r="U42" s="261"/>
      <c r="V42" s="261"/>
      <c r="W42" s="261"/>
      <c r="X42" s="261"/>
      <c r="Y42" s="261"/>
      <c r="Z42" s="261"/>
      <c r="AA42" s="261"/>
      <c r="AB42" s="261"/>
      <c r="AC42" s="261"/>
      <c r="AD42" s="261"/>
      <c r="AE42" s="261"/>
      <c r="AF42" s="261"/>
      <c r="AG42" s="261"/>
      <c r="AH42" s="261"/>
      <c r="AI42" s="261"/>
      <c r="AJ42" s="261"/>
      <c r="AK42" s="316" t="s">
        <v>555</v>
      </c>
      <c r="AL42" s="261"/>
      <c r="AM42" s="261"/>
      <c r="AN42" s="261"/>
      <c r="AO42" s="261"/>
      <c r="AP42" s="261"/>
      <c r="AQ42" s="287"/>
      <c r="AR42" s="287"/>
      <c r="AS42" s="310"/>
    </row>
    <row r="43" spans="1:46">
      <c r="A43" s="265"/>
      <c r="B43" s="261"/>
      <c r="C43" s="261"/>
      <c r="D43" s="261"/>
      <c r="E43" s="261"/>
      <c r="F43" s="261"/>
      <c r="G43" s="261"/>
      <c r="H43" s="261"/>
      <c r="I43" s="261"/>
      <c r="J43" s="261"/>
      <c r="K43" s="261"/>
      <c r="L43" s="261"/>
      <c r="M43" s="261"/>
      <c r="N43" s="261"/>
      <c r="O43" s="261"/>
      <c r="P43" s="261"/>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317"/>
      <c r="AQ43" s="287"/>
      <c r="AR43" s="261"/>
      <c r="AS43" s="310"/>
    </row>
    <row r="44" spans="1:46">
      <c r="A44" s="265"/>
      <c r="B44" s="261"/>
      <c r="C44" s="261"/>
      <c r="D44" s="261"/>
      <c r="E44" s="261"/>
      <c r="F44" s="261"/>
      <c r="G44" s="261"/>
      <c r="H44" s="261"/>
      <c r="I44" s="261"/>
      <c r="J44" s="261"/>
      <c r="K44" s="261"/>
      <c r="L44" s="261"/>
      <c r="M44" s="261"/>
      <c r="N44" s="261"/>
      <c r="O44" s="261"/>
      <c r="P44" s="261"/>
      <c r="Q44" s="261"/>
      <c r="R44" s="261"/>
      <c r="S44" s="261"/>
      <c r="T44" s="261"/>
      <c r="U44" s="261"/>
      <c r="V44" s="261"/>
      <c r="W44" s="261"/>
      <c r="X44" s="261"/>
      <c r="Y44" s="261"/>
      <c r="Z44" s="261"/>
      <c r="AA44" s="261"/>
      <c r="AB44" s="261"/>
      <c r="AC44" s="261"/>
      <c r="AD44" s="261"/>
      <c r="AE44" s="261"/>
      <c r="AF44" s="261"/>
      <c r="AG44" s="261"/>
      <c r="AH44" s="261"/>
      <c r="AI44" s="261"/>
      <c r="AJ44" s="261"/>
      <c r="AK44" s="261"/>
      <c r="AL44" s="261"/>
      <c r="AM44" s="261"/>
      <c r="AN44" s="261"/>
      <c r="AO44" s="261"/>
      <c r="AP44" s="261"/>
      <c r="AQ44" s="287"/>
      <c r="AR44" s="261"/>
    </row>
    <row r="45" spans="1:46">
      <c r="A45" s="263"/>
      <c r="B45" s="263"/>
      <c r="C45" s="263"/>
      <c r="D45" s="263"/>
      <c r="E45" s="263"/>
      <c r="F45" s="263"/>
      <c r="G45" s="263"/>
      <c r="H45" s="263"/>
      <c r="I45" s="263"/>
      <c r="J45" s="263"/>
      <c r="K45" s="263"/>
      <c r="L45" s="263"/>
      <c r="M45" s="263"/>
      <c r="N45" s="263"/>
      <c r="O45" s="263"/>
      <c r="P45" s="263"/>
      <c r="Q45" s="263"/>
      <c r="R45" s="263"/>
      <c r="S45" s="263"/>
      <c r="T45" s="263"/>
      <c r="U45" s="263"/>
      <c r="V45" s="263"/>
      <c r="W45" s="263"/>
      <c r="X45" s="263"/>
      <c r="Y45" s="263"/>
      <c r="Z45" s="263"/>
      <c r="AA45" s="263"/>
      <c r="AB45" s="263"/>
      <c r="AC45" s="263"/>
      <c r="AD45" s="263"/>
      <c r="AE45" s="263"/>
      <c r="AF45" s="263"/>
      <c r="AG45" s="263"/>
      <c r="AH45" s="263"/>
      <c r="AI45" s="263"/>
      <c r="AJ45" s="263"/>
      <c r="AK45" s="263"/>
      <c r="AL45" s="263"/>
      <c r="AM45" s="263"/>
      <c r="AN45" s="263"/>
      <c r="AO45" s="263"/>
      <c r="AP45" s="263"/>
      <c r="AQ45" s="318"/>
      <c r="AR45" s="263"/>
      <c r="AS45" s="263"/>
      <c r="AT45" s="261"/>
    </row>
    <row r="46" spans="1:46">
      <c r="A46" s="319"/>
      <c r="B46" s="319"/>
      <c r="C46" s="319"/>
      <c r="D46" s="319"/>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261"/>
    </row>
    <row r="47" spans="1:46" ht="17.25" customHeight="1">
      <c r="A47" s="320" t="s">
        <v>556</v>
      </c>
      <c r="B47" s="261"/>
      <c r="C47" s="261"/>
      <c r="D47" s="261"/>
      <c r="E47" s="261"/>
      <c r="F47" s="261"/>
      <c r="G47" s="261"/>
      <c r="H47" s="261"/>
      <c r="I47" s="261"/>
      <c r="J47" s="261"/>
      <c r="K47" s="261"/>
      <c r="L47" s="261"/>
      <c r="M47" s="261"/>
      <c r="N47" s="261"/>
      <c r="O47" s="261"/>
      <c r="P47" s="261"/>
      <c r="Q47" s="261"/>
      <c r="R47" s="261"/>
      <c r="S47" s="261"/>
      <c r="T47" s="261"/>
      <c r="U47" s="261"/>
      <c r="V47" s="261"/>
      <c r="W47" s="261"/>
      <c r="X47" s="261"/>
      <c r="Y47" s="261"/>
      <c r="Z47" s="261"/>
      <c r="AA47" s="261"/>
      <c r="AB47" s="261"/>
      <c r="AC47" s="261"/>
      <c r="AD47" s="261"/>
      <c r="AE47" s="261"/>
      <c r="AF47" s="261"/>
      <c r="AG47" s="261"/>
      <c r="AH47" s="261"/>
      <c r="AI47" s="261"/>
      <c r="AJ47" s="261"/>
      <c r="AK47" s="261"/>
      <c r="AL47" s="261"/>
      <c r="AM47" s="261"/>
      <c r="AN47" s="261"/>
      <c r="AO47" s="261"/>
      <c r="AP47" s="261"/>
      <c r="AQ47" s="261"/>
      <c r="AR47" s="261"/>
    </row>
    <row r="48" spans="1:46">
      <c r="A48" s="265"/>
      <c r="B48" s="261"/>
      <c r="C48" s="261"/>
      <c r="D48" s="261"/>
      <c r="E48" s="261"/>
      <c r="F48" s="261"/>
      <c r="G48" s="261"/>
      <c r="H48" s="261"/>
      <c r="I48" s="261"/>
      <c r="J48" s="261"/>
      <c r="K48" s="261"/>
      <c r="L48" s="261"/>
      <c r="M48" s="261"/>
      <c r="N48" s="261"/>
      <c r="O48" s="261"/>
      <c r="P48" s="261"/>
      <c r="Q48" s="261"/>
      <c r="R48" s="261"/>
      <c r="S48" s="261"/>
      <c r="T48" s="261"/>
      <c r="U48" s="261"/>
      <c r="V48" s="261"/>
      <c r="W48" s="261"/>
      <c r="X48" s="261"/>
      <c r="Y48" s="261"/>
      <c r="Z48" s="261"/>
      <c r="AA48" s="261"/>
      <c r="AB48" s="261"/>
      <c r="AC48" s="261"/>
      <c r="AD48" s="261"/>
      <c r="AE48" s="261"/>
      <c r="AF48" s="261"/>
      <c r="AG48" s="261"/>
      <c r="AH48" s="261"/>
      <c r="AI48" s="261"/>
      <c r="AJ48" s="261"/>
      <c r="AK48" s="321" t="s">
        <v>557</v>
      </c>
      <c r="AL48" s="321"/>
      <c r="AM48" s="321"/>
      <c r="AN48" s="321"/>
      <c r="AO48" s="321"/>
      <c r="AP48" s="321"/>
      <c r="AQ48" s="322"/>
      <c r="AR48" s="321"/>
    </row>
    <row r="49" spans="1:44" ht="13.5" customHeight="1">
      <c r="A49" s="265"/>
      <c r="B49" s="261"/>
      <c r="C49" s="261"/>
      <c r="D49" s="261"/>
      <c r="E49" s="261"/>
      <c r="F49" s="261"/>
      <c r="G49" s="261"/>
      <c r="H49" s="261"/>
      <c r="I49" s="261"/>
      <c r="J49" s="261"/>
      <c r="K49" s="261"/>
      <c r="L49" s="261"/>
      <c r="M49" s="261"/>
      <c r="N49" s="261"/>
      <c r="O49" s="261"/>
      <c r="P49" s="261"/>
      <c r="Q49" s="261"/>
      <c r="R49" s="261"/>
      <c r="S49" s="261"/>
      <c r="T49" s="261"/>
      <c r="U49" s="261"/>
      <c r="V49" s="261"/>
      <c r="W49" s="261"/>
      <c r="X49" s="261"/>
      <c r="Y49" s="261"/>
      <c r="Z49" s="261"/>
      <c r="AA49" s="261"/>
      <c r="AB49" s="261"/>
      <c r="AC49" s="261"/>
      <c r="AD49" s="261"/>
      <c r="AE49" s="261"/>
      <c r="AF49" s="261"/>
      <c r="AG49" s="261"/>
      <c r="AH49" s="261"/>
      <c r="AI49" s="261"/>
      <c r="AJ49" s="261"/>
      <c r="AK49" s="323"/>
      <c r="AL49" s="324"/>
      <c r="AM49" s="1170" t="s">
        <v>524</v>
      </c>
      <c r="AN49" s="1172" t="s">
        <v>558</v>
      </c>
      <c r="AO49" s="1173"/>
      <c r="AP49" s="1173"/>
      <c r="AQ49" s="1173"/>
      <c r="AR49" s="1174"/>
    </row>
    <row r="50" spans="1:44">
      <c r="A50" s="265"/>
      <c r="B50" s="261"/>
      <c r="C50" s="261"/>
      <c r="D50" s="261"/>
      <c r="E50" s="261"/>
      <c r="F50" s="261"/>
      <c r="G50" s="261"/>
      <c r="H50" s="261"/>
      <c r="I50" s="261"/>
      <c r="J50" s="261"/>
      <c r="K50" s="261"/>
      <c r="L50" s="261"/>
      <c r="M50" s="261"/>
      <c r="N50" s="261"/>
      <c r="O50" s="261"/>
      <c r="P50" s="261"/>
      <c r="Q50" s="261"/>
      <c r="R50" s="261"/>
      <c r="S50" s="261"/>
      <c r="T50" s="261"/>
      <c r="U50" s="261"/>
      <c r="V50" s="261"/>
      <c r="W50" s="261"/>
      <c r="X50" s="261"/>
      <c r="Y50" s="261"/>
      <c r="Z50" s="261"/>
      <c r="AA50" s="261"/>
      <c r="AB50" s="261"/>
      <c r="AC50" s="261"/>
      <c r="AD50" s="261"/>
      <c r="AE50" s="261"/>
      <c r="AF50" s="261"/>
      <c r="AG50" s="261"/>
      <c r="AH50" s="261"/>
      <c r="AI50" s="261"/>
      <c r="AJ50" s="261"/>
      <c r="AK50" s="325"/>
      <c r="AL50" s="326"/>
      <c r="AM50" s="1171"/>
      <c r="AN50" s="327" t="s">
        <v>559</v>
      </c>
      <c r="AO50" s="328" t="s">
        <v>560</v>
      </c>
      <c r="AP50" s="329" t="s">
        <v>561</v>
      </c>
      <c r="AQ50" s="330" t="s">
        <v>562</v>
      </c>
      <c r="AR50" s="331" t="s">
        <v>563</v>
      </c>
    </row>
    <row r="51" spans="1:44">
      <c r="A51" s="265"/>
      <c r="B51" s="261"/>
      <c r="C51" s="261"/>
      <c r="D51" s="261"/>
      <c r="E51" s="261"/>
      <c r="F51" s="261"/>
      <c r="G51" s="261"/>
      <c r="H51" s="261"/>
      <c r="I51" s="261"/>
      <c r="J51" s="261"/>
      <c r="K51" s="261"/>
      <c r="L51" s="261"/>
      <c r="M51" s="261"/>
      <c r="N51" s="261"/>
      <c r="O51" s="261"/>
      <c r="P51" s="261"/>
      <c r="Q51" s="261"/>
      <c r="R51" s="261"/>
      <c r="S51" s="261"/>
      <c r="T51" s="261"/>
      <c r="U51" s="261"/>
      <c r="V51" s="261"/>
      <c r="W51" s="261"/>
      <c r="X51" s="261"/>
      <c r="Y51" s="261"/>
      <c r="Z51" s="261"/>
      <c r="AA51" s="261"/>
      <c r="AB51" s="261"/>
      <c r="AC51" s="261"/>
      <c r="AD51" s="261"/>
      <c r="AE51" s="261"/>
      <c r="AF51" s="261"/>
      <c r="AG51" s="261"/>
      <c r="AH51" s="261"/>
      <c r="AI51" s="261"/>
      <c r="AJ51" s="261"/>
      <c r="AK51" s="323" t="s">
        <v>564</v>
      </c>
      <c r="AL51" s="324"/>
      <c r="AM51" s="332">
        <v>52396417</v>
      </c>
      <c r="AN51" s="333">
        <v>43805</v>
      </c>
      <c r="AO51" s="334">
        <v>-4.7</v>
      </c>
      <c r="AP51" s="335">
        <v>54945</v>
      </c>
      <c r="AQ51" s="336">
        <v>3.9</v>
      </c>
      <c r="AR51" s="337">
        <v>-8.6</v>
      </c>
    </row>
    <row r="52" spans="1:44">
      <c r="A52" s="265"/>
      <c r="B52" s="261"/>
      <c r="C52" s="261"/>
      <c r="D52" s="261"/>
      <c r="E52" s="261"/>
      <c r="F52" s="261"/>
      <c r="G52" s="261"/>
      <c r="H52" s="261"/>
      <c r="I52" s="261"/>
      <c r="J52" s="261"/>
      <c r="K52" s="261"/>
      <c r="L52" s="261"/>
      <c r="M52" s="261"/>
      <c r="N52" s="261"/>
      <c r="O52" s="261"/>
      <c r="P52" s="261"/>
      <c r="Q52" s="261"/>
      <c r="R52" s="261"/>
      <c r="S52" s="261"/>
      <c r="T52" s="261"/>
      <c r="U52" s="261"/>
      <c r="V52" s="261"/>
      <c r="W52" s="261"/>
      <c r="X52" s="261"/>
      <c r="Y52" s="261"/>
      <c r="Z52" s="261"/>
      <c r="AA52" s="261"/>
      <c r="AB52" s="261"/>
      <c r="AC52" s="261"/>
      <c r="AD52" s="261"/>
      <c r="AE52" s="261"/>
      <c r="AF52" s="261"/>
      <c r="AG52" s="261"/>
      <c r="AH52" s="261"/>
      <c r="AI52" s="261"/>
      <c r="AJ52" s="261"/>
      <c r="AK52" s="338"/>
      <c r="AL52" s="339" t="s">
        <v>565</v>
      </c>
      <c r="AM52" s="340">
        <v>30215995</v>
      </c>
      <c r="AN52" s="341">
        <v>25261</v>
      </c>
      <c r="AO52" s="342">
        <v>-3.6</v>
      </c>
      <c r="AP52" s="343">
        <v>29293</v>
      </c>
      <c r="AQ52" s="344">
        <v>8.4</v>
      </c>
      <c r="AR52" s="345">
        <v>-12</v>
      </c>
    </row>
    <row r="53" spans="1:44">
      <c r="A53" s="265"/>
      <c r="B53" s="261"/>
      <c r="C53" s="261"/>
      <c r="D53" s="261"/>
      <c r="E53" s="261"/>
      <c r="F53" s="261"/>
      <c r="G53" s="261"/>
      <c r="H53" s="261"/>
      <c r="I53" s="261"/>
      <c r="J53" s="261"/>
      <c r="K53" s="261"/>
      <c r="L53" s="261"/>
      <c r="M53" s="261"/>
      <c r="N53" s="261"/>
      <c r="O53" s="261"/>
      <c r="P53" s="261"/>
      <c r="Q53" s="261"/>
      <c r="R53" s="261"/>
      <c r="S53" s="261"/>
      <c r="T53" s="261"/>
      <c r="U53" s="261"/>
      <c r="V53" s="261"/>
      <c r="W53" s="261"/>
      <c r="X53" s="261"/>
      <c r="Y53" s="261"/>
      <c r="Z53" s="261"/>
      <c r="AA53" s="261"/>
      <c r="AB53" s="261"/>
      <c r="AC53" s="261"/>
      <c r="AD53" s="261"/>
      <c r="AE53" s="261"/>
      <c r="AF53" s="261"/>
      <c r="AG53" s="261"/>
      <c r="AH53" s="261"/>
      <c r="AI53" s="261"/>
      <c r="AJ53" s="261"/>
      <c r="AK53" s="323" t="s">
        <v>566</v>
      </c>
      <c r="AL53" s="324"/>
      <c r="AM53" s="332">
        <v>58828827</v>
      </c>
      <c r="AN53" s="333">
        <v>49197</v>
      </c>
      <c r="AO53" s="334">
        <v>12.3</v>
      </c>
      <c r="AP53" s="335">
        <v>57132</v>
      </c>
      <c r="AQ53" s="336">
        <v>4</v>
      </c>
      <c r="AR53" s="337">
        <v>8.3000000000000007</v>
      </c>
    </row>
    <row r="54" spans="1:44">
      <c r="A54" s="265"/>
      <c r="B54" s="261"/>
      <c r="C54" s="261"/>
      <c r="D54" s="261"/>
      <c r="E54" s="261"/>
      <c r="F54" s="261"/>
      <c r="G54" s="261"/>
      <c r="H54" s="261"/>
      <c r="I54" s="261"/>
      <c r="J54" s="261"/>
      <c r="K54" s="261"/>
      <c r="L54" s="261"/>
      <c r="M54" s="261"/>
      <c r="N54" s="261"/>
      <c r="O54" s="261"/>
      <c r="P54" s="261"/>
      <c r="Q54" s="261"/>
      <c r="R54" s="261"/>
      <c r="S54" s="261"/>
      <c r="T54" s="261"/>
      <c r="U54" s="261"/>
      <c r="V54" s="261"/>
      <c r="W54" s="261"/>
      <c r="X54" s="261"/>
      <c r="Y54" s="261"/>
      <c r="Z54" s="261"/>
      <c r="AA54" s="261"/>
      <c r="AB54" s="261"/>
      <c r="AC54" s="261"/>
      <c r="AD54" s="261"/>
      <c r="AE54" s="261"/>
      <c r="AF54" s="261"/>
      <c r="AG54" s="261"/>
      <c r="AH54" s="261"/>
      <c r="AI54" s="261"/>
      <c r="AJ54" s="261"/>
      <c r="AK54" s="338"/>
      <c r="AL54" s="339" t="s">
        <v>565</v>
      </c>
      <c r="AM54" s="340">
        <v>34216261</v>
      </c>
      <c r="AN54" s="341">
        <v>28614</v>
      </c>
      <c r="AO54" s="342">
        <v>13.3</v>
      </c>
      <c r="AP54" s="343">
        <v>30126</v>
      </c>
      <c r="AQ54" s="344">
        <v>2.8</v>
      </c>
      <c r="AR54" s="345">
        <v>10.5</v>
      </c>
    </row>
    <row r="55" spans="1:44">
      <c r="A55" s="265"/>
      <c r="B55" s="261"/>
      <c r="C55" s="261"/>
      <c r="D55" s="261"/>
      <c r="E55" s="261"/>
      <c r="F55" s="261"/>
      <c r="G55" s="261"/>
      <c r="H55" s="261"/>
      <c r="I55" s="261"/>
      <c r="J55" s="261"/>
      <c r="K55" s="261"/>
      <c r="L55" s="261"/>
      <c r="M55" s="261"/>
      <c r="N55" s="261"/>
      <c r="O55" s="261"/>
      <c r="P55" s="261"/>
      <c r="Q55" s="261"/>
      <c r="R55" s="261"/>
      <c r="S55" s="261"/>
      <c r="T55" s="261"/>
      <c r="U55" s="261"/>
      <c r="V55" s="261"/>
      <c r="W55" s="261"/>
      <c r="X55" s="261"/>
      <c r="Y55" s="261"/>
      <c r="Z55" s="261"/>
      <c r="AA55" s="261"/>
      <c r="AB55" s="261"/>
      <c r="AC55" s="261"/>
      <c r="AD55" s="261"/>
      <c r="AE55" s="261"/>
      <c r="AF55" s="261"/>
      <c r="AG55" s="261"/>
      <c r="AH55" s="261"/>
      <c r="AI55" s="261"/>
      <c r="AJ55" s="261"/>
      <c r="AK55" s="323" t="s">
        <v>567</v>
      </c>
      <c r="AL55" s="324"/>
      <c r="AM55" s="332">
        <v>67809879</v>
      </c>
      <c r="AN55" s="333">
        <v>56753</v>
      </c>
      <c r="AO55" s="334">
        <v>15.4</v>
      </c>
      <c r="AP55" s="335">
        <v>58766</v>
      </c>
      <c r="AQ55" s="336">
        <v>2.9</v>
      </c>
      <c r="AR55" s="337">
        <v>12.5</v>
      </c>
    </row>
    <row r="56" spans="1:44">
      <c r="A56" s="265"/>
      <c r="B56" s="261"/>
      <c r="C56" s="261"/>
      <c r="D56" s="261"/>
      <c r="E56" s="261"/>
      <c r="F56" s="261"/>
      <c r="G56" s="261"/>
      <c r="H56" s="261"/>
      <c r="I56" s="261"/>
      <c r="J56" s="261"/>
      <c r="K56" s="261"/>
      <c r="L56" s="261"/>
      <c r="M56" s="261"/>
      <c r="N56" s="261"/>
      <c r="O56" s="261"/>
      <c r="P56" s="261"/>
      <c r="Q56" s="261"/>
      <c r="R56" s="261"/>
      <c r="S56" s="261"/>
      <c r="T56" s="261"/>
      <c r="U56" s="261"/>
      <c r="V56" s="261"/>
      <c r="W56" s="261"/>
      <c r="X56" s="261"/>
      <c r="Y56" s="261"/>
      <c r="Z56" s="261"/>
      <c r="AA56" s="261"/>
      <c r="AB56" s="261"/>
      <c r="AC56" s="261"/>
      <c r="AD56" s="261"/>
      <c r="AE56" s="261"/>
      <c r="AF56" s="261"/>
      <c r="AG56" s="261"/>
      <c r="AH56" s="261"/>
      <c r="AI56" s="261"/>
      <c r="AJ56" s="261"/>
      <c r="AK56" s="338"/>
      <c r="AL56" s="339" t="s">
        <v>565</v>
      </c>
      <c r="AM56" s="340">
        <v>37730656</v>
      </c>
      <c r="AN56" s="341">
        <v>31579</v>
      </c>
      <c r="AO56" s="342">
        <v>10.4</v>
      </c>
      <c r="AP56" s="343">
        <v>29363</v>
      </c>
      <c r="AQ56" s="344">
        <v>-2.5</v>
      </c>
      <c r="AR56" s="345">
        <v>12.9</v>
      </c>
    </row>
    <row r="57" spans="1:44">
      <c r="A57" s="265"/>
      <c r="B57" s="261"/>
      <c r="C57" s="261"/>
      <c r="D57" s="261"/>
      <c r="E57" s="261"/>
      <c r="F57" s="261"/>
      <c r="G57" s="261"/>
      <c r="H57" s="261"/>
      <c r="I57" s="261"/>
      <c r="J57" s="261"/>
      <c r="K57" s="261"/>
      <c r="L57" s="261"/>
      <c r="M57" s="261"/>
      <c r="N57" s="261"/>
      <c r="O57" s="261"/>
      <c r="P57" s="261"/>
      <c r="Q57" s="261"/>
      <c r="R57" s="261"/>
      <c r="S57" s="261"/>
      <c r="T57" s="261"/>
      <c r="U57" s="261"/>
      <c r="V57" s="261"/>
      <c r="W57" s="261"/>
      <c r="X57" s="261"/>
      <c r="Y57" s="261"/>
      <c r="Z57" s="261"/>
      <c r="AA57" s="261"/>
      <c r="AB57" s="261"/>
      <c r="AC57" s="261"/>
      <c r="AD57" s="261"/>
      <c r="AE57" s="261"/>
      <c r="AF57" s="261"/>
      <c r="AG57" s="261"/>
      <c r="AH57" s="261"/>
      <c r="AI57" s="261"/>
      <c r="AJ57" s="261"/>
      <c r="AK57" s="323" t="s">
        <v>568</v>
      </c>
      <c r="AL57" s="324"/>
      <c r="AM57" s="332">
        <v>78006531</v>
      </c>
      <c r="AN57" s="333">
        <v>65599</v>
      </c>
      <c r="AO57" s="334">
        <v>15.6</v>
      </c>
      <c r="AP57" s="335">
        <v>62482</v>
      </c>
      <c r="AQ57" s="336">
        <v>6.3</v>
      </c>
      <c r="AR57" s="337">
        <v>9.3000000000000007</v>
      </c>
    </row>
    <row r="58" spans="1:44">
      <c r="A58" s="265"/>
      <c r="B58" s="261"/>
      <c r="C58" s="261"/>
      <c r="D58" s="261"/>
      <c r="E58" s="261"/>
      <c r="F58" s="261"/>
      <c r="G58" s="261"/>
      <c r="H58" s="261"/>
      <c r="I58" s="261"/>
      <c r="J58" s="261"/>
      <c r="K58" s="261"/>
      <c r="L58" s="261"/>
      <c r="M58" s="261"/>
      <c r="N58" s="261"/>
      <c r="O58" s="261"/>
      <c r="P58" s="261"/>
      <c r="Q58" s="261"/>
      <c r="R58" s="261"/>
      <c r="S58" s="261"/>
      <c r="T58" s="261"/>
      <c r="U58" s="261"/>
      <c r="V58" s="261"/>
      <c r="W58" s="261"/>
      <c r="X58" s="261"/>
      <c r="Y58" s="261"/>
      <c r="Z58" s="261"/>
      <c r="AA58" s="261"/>
      <c r="AB58" s="261"/>
      <c r="AC58" s="261"/>
      <c r="AD58" s="261"/>
      <c r="AE58" s="261"/>
      <c r="AF58" s="261"/>
      <c r="AG58" s="261"/>
      <c r="AH58" s="261"/>
      <c r="AI58" s="261"/>
      <c r="AJ58" s="261"/>
      <c r="AK58" s="338"/>
      <c r="AL58" s="339" t="s">
        <v>565</v>
      </c>
      <c r="AM58" s="340">
        <v>39620344</v>
      </c>
      <c r="AN58" s="341">
        <v>33318</v>
      </c>
      <c r="AO58" s="342">
        <v>5.5</v>
      </c>
      <c r="AP58" s="343">
        <v>34626</v>
      </c>
      <c r="AQ58" s="344">
        <v>17.899999999999999</v>
      </c>
      <c r="AR58" s="345">
        <v>-12.4</v>
      </c>
    </row>
    <row r="59" spans="1:44">
      <c r="A59" s="265"/>
      <c r="B59" s="261"/>
      <c r="C59" s="261"/>
      <c r="D59" s="261"/>
      <c r="E59" s="261"/>
      <c r="F59" s="261"/>
      <c r="G59" s="261"/>
      <c r="H59" s="261"/>
      <c r="I59" s="261"/>
      <c r="J59" s="261"/>
      <c r="K59" s="261"/>
      <c r="L59" s="261"/>
      <c r="M59" s="261"/>
      <c r="N59" s="261"/>
      <c r="O59" s="261"/>
      <c r="P59" s="261"/>
      <c r="Q59" s="261"/>
      <c r="R59" s="261"/>
      <c r="S59" s="261"/>
      <c r="T59" s="261"/>
      <c r="U59" s="261"/>
      <c r="V59" s="261"/>
      <c r="W59" s="261"/>
      <c r="X59" s="261"/>
      <c r="Y59" s="261"/>
      <c r="Z59" s="261"/>
      <c r="AA59" s="261"/>
      <c r="AB59" s="261"/>
      <c r="AC59" s="261"/>
      <c r="AD59" s="261"/>
      <c r="AE59" s="261"/>
      <c r="AF59" s="261"/>
      <c r="AG59" s="261"/>
      <c r="AH59" s="261"/>
      <c r="AI59" s="261"/>
      <c r="AJ59" s="261"/>
      <c r="AK59" s="323" t="s">
        <v>569</v>
      </c>
      <c r="AL59" s="324"/>
      <c r="AM59" s="332">
        <v>77437849</v>
      </c>
      <c r="AN59" s="333">
        <v>65363</v>
      </c>
      <c r="AO59" s="334">
        <v>-0.4</v>
      </c>
      <c r="AP59" s="335">
        <v>59288</v>
      </c>
      <c r="AQ59" s="336">
        <v>-5.0999999999999996</v>
      </c>
      <c r="AR59" s="337">
        <v>4.7</v>
      </c>
    </row>
    <row r="60" spans="1:44">
      <c r="A60" s="265"/>
      <c r="B60" s="261"/>
      <c r="C60" s="261"/>
      <c r="D60" s="261"/>
      <c r="E60" s="261"/>
      <c r="F60" s="261"/>
      <c r="G60" s="261"/>
      <c r="H60" s="261"/>
      <c r="I60" s="261"/>
      <c r="J60" s="261"/>
      <c r="K60" s="261"/>
      <c r="L60" s="261"/>
      <c r="M60" s="261"/>
      <c r="N60" s="261"/>
      <c r="O60" s="261"/>
      <c r="P60" s="261"/>
      <c r="Q60" s="261"/>
      <c r="R60" s="261"/>
      <c r="S60" s="261"/>
      <c r="T60" s="261"/>
      <c r="U60" s="261"/>
      <c r="V60" s="261"/>
      <c r="W60" s="261"/>
      <c r="X60" s="261"/>
      <c r="Y60" s="261"/>
      <c r="Z60" s="261"/>
      <c r="AA60" s="261"/>
      <c r="AB60" s="261"/>
      <c r="AC60" s="261"/>
      <c r="AD60" s="261"/>
      <c r="AE60" s="261"/>
      <c r="AF60" s="261"/>
      <c r="AG60" s="261"/>
      <c r="AH60" s="261"/>
      <c r="AI60" s="261"/>
      <c r="AJ60" s="261"/>
      <c r="AK60" s="338"/>
      <c r="AL60" s="339" t="s">
        <v>565</v>
      </c>
      <c r="AM60" s="340">
        <v>34648994</v>
      </c>
      <c r="AN60" s="341">
        <v>29246</v>
      </c>
      <c r="AO60" s="342">
        <v>-12.2</v>
      </c>
      <c r="AP60" s="343">
        <v>32670</v>
      </c>
      <c r="AQ60" s="344">
        <v>-5.6</v>
      </c>
      <c r="AR60" s="345">
        <v>-6.6</v>
      </c>
    </row>
    <row r="61" spans="1:44">
      <c r="A61" s="265"/>
      <c r="B61" s="261"/>
      <c r="C61" s="261"/>
      <c r="D61" s="261"/>
      <c r="E61" s="261"/>
      <c r="F61" s="261"/>
      <c r="G61" s="261"/>
      <c r="H61" s="261"/>
      <c r="I61" s="261"/>
      <c r="J61" s="261"/>
      <c r="K61" s="261"/>
      <c r="L61" s="261"/>
      <c r="M61" s="261"/>
      <c r="N61" s="261"/>
      <c r="O61" s="261"/>
      <c r="P61" s="261"/>
      <c r="Q61" s="261"/>
      <c r="R61" s="261"/>
      <c r="S61" s="261"/>
      <c r="T61" s="261"/>
      <c r="U61" s="261"/>
      <c r="V61" s="261"/>
      <c r="W61" s="261"/>
      <c r="X61" s="261"/>
      <c r="Y61" s="261"/>
      <c r="Z61" s="261"/>
      <c r="AA61" s="261"/>
      <c r="AB61" s="261"/>
      <c r="AC61" s="261"/>
      <c r="AD61" s="261"/>
      <c r="AE61" s="261"/>
      <c r="AF61" s="261"/>
      <c r="AG61" s="261"/>
      <c r="AH61" s="261"/>
      <c r="AI61" s="261"/>
      <c r="AJ61" s="261"/>
      <c r="AK61" s="323" t="s">
        <v>570</v>
      </c>
      <c r="AL61" s="346"/>
      <c r="AM61" s="347">
        <v>66895901</v>
      </c>
      <c r="AN61" s="348">
        <v>56143</v>
      </c>
      <c r="AO61" s="349">
        <v>7.6</v>
      </c>
      <c r="AP61" s="350">
        <v>58523</v>
      </c>
      <c r="AQ61" s="351">
        <v>2.4</v>
      </c>
      <c r="AR61" s="337">
        <v>5.2</v>
      </c>
    </row>
    <row r="62" spans="1:44">
      <c r="A62" s="265"/>
      <c r="B62" s="261"/>
      <c r="C62" s="261"/>
      <c r="D62" s="261"/>
      <c r="E62" s="261"/>
      <c r="F62" s="261"/>
      <c r="G62" s="261"/>
      <c r="H62" s="261"/>
      <c r="I62" s="261"/>
      <c r="J62" s="261"/>
      <c r="K62" s="261"/>
      <c r="L62" s="261"/>
      <c r="M62" s="261"/>
      <c r="N62" s="261"/>
      <c r="O62" s="261"/>
      <c r="P62" s="261"/>
      <c r="Q62" s="261"/>
      <c r="R62" s="261"/>
      <c r="S62" s="261"/>
      <c r="T62" s="261"/>
      <c r="U62" s="261"/>
      <c r="V62" s="261"/>
      <c r="W62" s="261"/>
      <c r="X62" s="261"/>
      <c r="Y62" s="261"/>
      <c r="Z62" s="261"/>
      <c r="AA62" s="261"/>
      <c r="AB62" s="261"/>
      <c r="AC62" s="261"/>
      <c r="AD62" s="261"/>
      <c r="AE62" s="261"/>
      <c r="AF62" s="261"/>
      <c r="AG62" s="261"/>
      <c r="AH62" s="261"/>
      <c r="AI62" s="261"/>
      <c r="AJ62" s="261"/>
      <c r="AK62" s="338"/>
      <c r="AL62" s="339" t="s">
        <v>565</v>
      </c>
      <c r="AM62" s="340">
        <v>35286450</v>
      </c>
      <c r="AN62" s="341">
        <v>29604</v>
      </c>
      <c r="AO62" s="342">
        <v>2.7</v>
      </c>
      <c r="AP62" s="343">
        <v>31216</v>
      </c>
      <c r="AQ62" s="344">
        <v>4.2</v>
      </c>
      <c r="AR62" s="345">
        <v>-1.5</v>
      </c>
    </row>
    <row r="63" spans="1:44">
      <c r="A63" s="265"/>
      <c r="B63" s="261"/>
      <c r="C63" s="261"/>
      <c r="D63" s="261"/>
      <c r="E63" s="261"/>
      <c r="F63" s="261"/>
      <c r="G63" s="261"/>
      <c r="H63" s="261"/>
      <c r="I63" s="261"/>
      <c r="J63" s="261"/>
      <c r="K63" s="261"/>
      <c r="L63" s="261"/>
      <c r="M63" s="261"/>
      <c r="N63" s="261"/>
      <c r="O63" s="261"/>
      <c r="P63" s="261"/>
      <c r="Q63" s="261"/>
      <c r="R63" s="261"/>
      <c r="S63" s="261"/>
      <c r="T63" s="261"/>
      <c r="U63" s="261"/>
      <c r="V63" s="261"/>
      <c r="W63" s="261"/>
      <c r="X63" s="261"/>
      <c r="Y63" s="261"/>
      <c r="Z63" s="261"/>
      <c r="AA63" s="261"/>
      <c r="AB63" s="261"/>
      <c r="AC63" s="261"/>
      <c r="AD63" s="261"/>
      <c r="AE63" s="261"/>
      <c r="AF63" s="261"/>
      <c r="AG63" s="261"/>
      <c r="AH63" s="261"/>
      <c r="AI63" s="261"/>
      <c r="AJ63" s="261"/>
      <c r="AK63" s="261"/>
      <c r="AL63" s="261"/>
      <c r="AM63" s="261"/>
      <c r="AN63" s="261"/>
      <c r="AO63" s="261"/>
      <c r="AP63" s="261"/>
      <c r="AQ63" s="261"/>
      <c r="AR63" s="261"/>
    </row>
    <row r="64" spans="1:44">
      <c r="A64" s="265"/>
      <c r="B64" s="261"/>
      <c r="C64" s="261"/>
      <c r="D64" s="261"/>
      <c r="E64" s="261"/>
      <c r="F64" s="261"/>
      <c r="G64" s="261"/>
      <c r="H64" s="261"/>
      <c r="I64" s="261"/>
      <c r="J64" s="261"/>
      <c r="K64" s="261"/>
      <c r="L64" s="261"/>
      <c r="M64" s="261"/>
      <c r="N64" s="261"/>
      <c r="O64" s="261"/>
      <c r="P64" s="261"/>
      <c r="Q64" s="261"/>
      <c r="R64" s="261"/>
      <c r="S64" s="261"/>
      <c r="T64" s="261"/>
      <c r="U64" s="261"/>
      <c r="V64" s="261"/>
      <c r="W64" s="261"/>
      <c r="X64" s="261"/>
      <c r="Y64" s="261"/>
      <c r="Z64" s="261"/>
      <c r="AA64" s="261"/>
      <c r="AB64" s="261"/>
      <c r="AC64" s="261"/>
      <c r="AD64" s="261"/>
      <c r="AE64" s="261"/>
      <c r="AF64" s="261"/>
      <c r="AG64" s="261"/>
      <c r="AH64" s="261"/>
      <c r="AI64" s="261"/>
      <c r="AJ64" s="261"/>
      <c r="AK64" s="261"/>
      <c r="AL64" s="261"/>
      <c r="AM64" s="261"/>
      <c r="AN64" s="261"/>
      <c r="AO64" s="261"/>
      <c r="AP64" s="261"/>
      <c r="AQ64" s="261"/>
      <c r="AR64" s="261"/>
    </row>
    <row r="65" spans="1:46">
      <c r="A65" s="265"/>
      <c r="B65" s="261"/>
      <c r="C65" s="261"/>
      <c r="D65" s="261"/>
      <c r="E65" s="261"/>
      <c r="F65" s="261"/>
      <c r="G65" s="261"/>
      <c r="H65" s="261"/>
      <c r="I65" s="261"/>
      <c r="J65" s="261"/>
      <c r="K65" s="261"/>
      <c r="L65" s="261"/>
      <c r="M65" s="261"/>
      <c r="N65" s="261"/>
      <c r="O65" s="261"/>
      <c r="P65" s="261"/>
      <c r="Q65" s="261"/>
      <c r="R65" s="261"/>
      <c r="S65" s="261"/>
      <c r="T65" s="261"/>
      <c r="U65" s="261"/>
      <c r="V65" s="261"/>
      <c r="W65" s="261"/>
      <c r="X65" s="261"/>
      <c r="Y65" s="261"/>
      <c r="Z65" s="261"/>
      <c r="AA65" s="261"/>
      <c r="AB65" s="261"/>
      <c r="AC65" s="261"/>
      <c r="AD65" s="261"/>
      <c r="AE65" s="261"/>
      <c r="AF65" s="261"/>
      <c r="AG65" s="261"/>
      <c r="AH65" s="261"/>
      <c r="AI65" s="261"/>
      <c r="AJ65" s="261"/>
      <c r="AK65" s="261"/>
      <c r="AL65" s="261"/>
      <c r="AM65" s="261"/>
      <c r="AN65" s="261"/>
      <c r="AO65" s="261"/>
      <c r="AP65" s="261"/>
      <c r="AQ65" s="261"/>
      <c r="AR65" s="261"/>
    </row>
    <row r="66" spans="1:46">
      <c r="A66" s="352"/>
      <c r="B66" s="319"/>
      <c r="C66" s="319"/>
      <c r="D66" s="319"/>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P66" s="319"/>
      <c r="AQ66" s="319"/>
      <c r="AR66" s="319"/>
      <c r="AS66" s="353"/>
    </row>
    <row r="67" spans="1:46" ht="13.5" hidden="1" customHeight="1">
      <c r="AK67" s="261"/>
      <c r="AL67" s="261"/>
      <c r="AM67" s="261"/>
      <c r="AN67" s="261"/>
      <c r="AO67" s="261"/>
      <c r="AP67" s="261"/>
      <c r="AQ67" s="261"/>
      <c r="AR67" s="261"/>
      <c r="AS67" s="261"/>
      <c r="AT67" s="261"/>
    </row>
    <row r="68" spans="1:46" ht="13.5" hidden="1" customHeight="1">
      <c r="AK68" s="261"/>
      <c r="AL68" s="261"/>
      <c r="AM68" s="261"/>
      <c r="AN68" s="261"/>
      <c r="AO68" s="261"/>
      <c r="AP68" s="261"/>
      <c r="AQ68" s="261"/>
      <c r="AR68" s="261"/>
    </row>
    <row r="69" spans="1:46" ht="13.5" hidden="1" customHeight="1">
      <c r="AK69" s="261"/>
      <c r="AL69" s="261"/>
      <c r="AM69" s="261"/>
      <c r="AN69" s="261"/>
      <c r="AO69" s="261"/>
      <c r="AP69" s="261"/>
      <c r="AQ69" s="261"/>
      <c r="AR69" s="261"/>
    </row>
    <row r="70" spans="1:46" hidden="1">
      <c r="AK70" s="261"/>
      <c r="AL70" s="261"/>
      <c r="AM70" s="261"/>
      <c r="AN70" s="261"/>
      <c r="AO70" s="261"/>
      <c r="AP70" s="261"/>
      <c r="AQ70" s="261"/>
      <c r="AR70" s="261"/>
    </row>
    <row r="71" spans="1:46" hidden="1">
      <c r="AK71" s="261"/>
      <c r="AL71" s="261"/>
      <c r="AM71" s="261"/>
      <c r="AN71" s="261"/>
      <c r="AO71" s="261"/>
      <c r="AP71" s="261"/>
      <c r="AQ71" s="261"/>
      <c r="AR71" s="261"/>
    </row>
    <row r="72" spans="1:46" hidden="1">
      <c r="AK72" s="261"/>
      <c r="AL72" s="261"/>
      <c r="AM72" s="261"/>
      <c r="AN72" s="261"/>
      <c r="AO72" s="261"/>
      <c r="AP72" s="261"/>
      <c r="AQ72" s="261"/>
      <c r="AR72" s="261"/>
    </row>
    <row r="73" spans="1:46" hidden="1">
      <c r="AK73" s="261"/>
      <c r="AL73" s="261"/>
      <c r="AM73" s="261"/>
      <c r="AN73" s="261"/>
      <c r="AO73" s="261"/>
      <c r="AP73" s="261"/>
      <c r="AQ73" s="261"/>
      <c r="AR73" s="261"/>
    </row>
  </sheetData>
  <sheetProtection algorithmName="SHA-512" hashValue="+hVNzHOQJzc1n/j/9PG5uKhfPKeQc7I6dvuspxpNqSUGiS9Qq2PuNK6VxjMoeBD0yt3fq6J9uoLx5jzTqQLH6w==" saltValue="LziRC35fEfDgtvuH639lB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40" orientation="portrait" horizontalDpi="300" verticalDpi="30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82" zoomScaleNormal="100" zoomScaleSheetLayoutView="55" workbookViewId="0"/>
  </sheetViews>
  <sheetFormatPr defaultColWidth="0" defaultRowHeight="13.5" customHeight="1" zeroHeight="1"/>
  <cols>
    <col min="1" max="125" width="2.5" style="259" customWidth="1"/>
    <col min="126" max="16384" width="9" style="258" hidden="1"/>
  </cols>
  <sheetData>
    <row r="1" spans="2:125" ht="13.5" customHeight="1">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c r="DQ1" s="258"/>
      <c r="DR1" s="258"/>
      <c r="DS1" s="258"/>
      <c r="DT1" s="258"/>
      <c r="DU1" s="258"/>
    </row>
    <row r="2" spans="2:125">
      <c r="B2" s="258"/>
      <c r="DG2" s="258"/>
    </row>
    <row r="3" spans="2:125">
      <c r="C3" s="258"/>
      <c r="D3" s="258"/>
      <c r="E3" s="258"/>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C3" s="258"/>
      <c r="DD3" s="258"/>
      <c r="DE3" s="258"/>
      <c r="DF3" s="258"/>
      <c r="DH3" s="258"/>
      <c r="DI3" s="258"/>
      <c r="DJ3" s="258"/>
      <c r="DK3" s="258"/>
      <c r="DL3" s="258"/>
      <c r="DM3" s="258"/>
      <c r="DN3" s="258"/>
      <c r="DO3" s="258"/>
      <c r="DP3" s="258"/>
      <c r="DQ3" s="258"/>
      <c r="DR3" s="258"/>
      <c r="DS3" s="258"/>
      <c r="DT3" s="258"/>
      <c r="DU3" s="258"/>
    </row>
    <row r="4" spans="2:125"/>
    <row r="5" spans="2:125"/>
    <row r="6" spans="2:125"/>
    <row r="7" spans="2:125"/>
    <row r="8" spans="2:125"/>
    <row r="9" spans="2:125">
      <c r="DU9" s="258"/>
    </row>
    <row r="10" spans="2:125"/>
    <row r="11" spans="2:125"/>
    <row r="12" spans="2:125"/>
    <row r="13" spans="2:125"/>
    <row r="14" spans="2:125"/>
    <row r="15" spans="2:125"/>
    <row r="16" spans="2:125"/>
    <row r="17" spans="125:125">
      <c r="DU17" s="258"/>
    </row>
    <row r="18" spans="125:125"/>
    <row r="19" spans="125:125"/>
    <row r="20" spans="125:125">
      <c r="DU20" s="258"/>
    </row>
    <row r="21" spans="125:125">
      <c r="DU21" s="258"/>
    </row>
    <row r="22" spans="125:125"/>
    <row r="23" spans="125:125"/>
    <row r="24" spans="125:125"/>
    <row r="25" spans="125:125"/>
    <row r="26" spans="125:125"/>
    <row r="27" spans="125:125"/>
    <row r="28" spans="125:125">
      <c r="DU28" s="258"/>
    </row>
    <row r="29" spans="125:125"/>
    <row r="30" spans="125:125"/>
    <row r="31" spans="125:125"/>
    <row r="32" spans="125:125"/>
    <row r="33" spans="2:125">
      <c r="B33" s="258"/>
      <c r="G33" s="258"/>
      <c r="I33" s="258"/>
    </row>
    <row r="34" spans="2:125">
      <c r="C34" s="258"/>
      <c r="P34" s="258"/>
      <c r="DE34" s="258"/>
      <c r="DH34" s="258"/>
    </row>
    <row r="35" spans="2:125">
      <c r="D35" s="258"/>
      <c r="E35" s="258"/>
      <c r="DG35" s="258"/>
      <c r="DJ35" s="258"/>
      <c r="DP35" s="258"/>
      <c r="DQ35" s="258"/>
      <c r="DR35" s="258"/>
      <c r="DS35" s="258"/>
      <c r="DT35" s="258"/>
      <c r="DU35" s="258"/>
    </row>
    <row r="36" spans="2:125">
      <c r="F36" s="258"/>
      <c r="H36" s="258"/>
      <c r="J36" s="258"/>
      <c r="K36" s="258"/>
      <c r="L36" s="258"/>
      <c r="M36" s="258"/>
      <c r="N36" s="258"/>
      <c r="O36" s="258"/>
      <c r="Q36" s="258"/>
      <c r="R36" s="258"/>
      <c r="S36" s="258"/>
      <c r="T36" s="258"/>
      <c r="U36" s="258"/>
      <c r="V36" s="258"/>
      <c r="W36" s="258"/>
      <c r="X36" s="258"/>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8"/>
      <c r="AY36" s="258"/>
      <c r="AZ36" s="258"/>
      <c r="BA36" s="258"/>
      <c r="BB36" s="258"/>
      <c r="BC36" s="258"/>
      <c r="BD36" s="258"/>
      <c r="BE36" s="258"/>
      <c r="BF36" s="258"/>
      <c r="BG36" s="258"/>
      <c r="BH36" s="258"/>
      <c r="BI36" s="258"/>
      <c r="BJ36" s="258"/>
      <c r="BK36" s="258"/>
      <c r="BL36" s="258"/>
      <c r="BM36" s="258"/>
      <c r="BN36" s="258"/>
      <c r="BO36" s="258"/>
      <c r="BP36" s="258"/>
      <c r="BQ36" s="258"/>
      <c r="BR36" s="258"/>
      <c r="BS36" s="258"/>
      <c r="BT36" s="258"/>
      <c r="BU36" s="258"/>
      <c r="BV36" s="258"/>
      <c r="BW36" s="258"/>
      <c r="BX36" s="258"/>
      <c r="BY36" s="258"/>
      <c r="BZ36" s="258"/>
      <c r="CA36" s="258"/>
      <c r="CB36" s="258"/>
      <c r="CC36" s="258"/>
      <c r="CD36" s="258"/>
      <c r="CE36" s="258"/>
      <c r="CF36" s="258"/>
      <c r="CG36" s="258"/>
      <c r="CH36" s="258"/>
      <c r="CI36" s="258"/>
      <c r="CJ36" s="258"/>
      <c r="CK36" s="258"/>
      <c r="CL36" s="258"/>
      <c r="CM36" s="258"/>
      <c r="CN36" s="258"/>
      <c r="CO36" s="258"/>
      <c r="CP36" s="258"/>
      <c r="CQ36" s="258"/>
      <c r="CR36" s="258"/>
      <c r="CS36" s="258"/>
      <c r="CT36" s="258"/>
      <c r="CU36" s="258"/>
      <c r="CV36" s="258"/>
      <c r="CW36" s="258"/>
      <c r="CX36" s="258"/>
      <c r="CY36" s="258"/>
      <c r="CZ36" s="258"/>
      <c r="DA36" s="258"/>
      <c r="DB36" s="258"/>
      <c r="DC36" s="258"/>
      <c r="DD36" s="258"/>
      <c r="DF36" s="258"/>
      <c r="DI36" s="258"/>
      <c r="DK36" s="258"/>
      <c r="DL36" s="258"/>
      <c r="DM36" s="258"/>
      <c r="DN36" s="258"/>
      <c r="DO36" s="258"/>
      <c r="DP36" s="258"/>
      <c r="DQ36" s="258"/>
      <c r="DR36" s="258"/>
      <c r="DS36" s="258"/>
      <c r="DT36" s="258"/>
      <c r="DU36" s="258"/>
    </row>
    <row r="37" spans="2:125">
      <c r="DU37" s="258"/>
    </row>
    <row r="38" spans="2:125">
      <c r="DT38" s="258"/>
      <c r="DU38" s="258"/>
    </row>
    <row r="39" spans="2:125"/>
    <row r="40" spans="2:125">
      <c r="DH40" s="258"/>
    </row>
    <row r="41" spans="2:125">
      <c r="DE41" s="258"/>
    </row>
    <row r="42" spans="2:125">
      <c r="DG42" s="258"/>
      <c r="DJ42" s="258"/>
    </row>
    <row r="43" spans="2:125">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8"/>
      <c r="AY43" s="258"/>
      <c r="AZ43" s="258"/>
      <c r="BA43" s="258"/>
      <c r="BB43" s="258"/>
      <c r="BC43" s="258"/>
      <c r="BD43" s="258"/>
      <c r="BE43" s="258"/>
      <c r="BF43" s="258"/>
      <c r="BG43" s="258"/>
      <c r="BH43" s="258"/>
      <c r="BI43" s="258"/>
      <c r="BJ43" s="258"/>
      <c r="BK43" s="258"/>
      <c r="BL43" s="258"/>
      <c r="BM43" s="258"/>
      <c r="BN43" s="258"/>
      <c r="BO43" s="258"/>
      <c r="BP43" s="258"/>
      <c r="BQ43" s="258"/>
      <c r="BR43" s="258"/>
      <c r="BS43" s="258"/>
      <c r="BT43" s="258"/>
      <c r="BU43" s="258"/>
      <c r="BV43" s="258"/>
      <c r="BW43" s="258"/>
      <c r="BX43" s="258"/>
      <c r="BY43" s="258"/>
      <c r="BZ43" s="258"/>
      <c r="CA43" s="258"/>
      <c r="CB43" s="258"/>
      <c r="CC43" s="258"/>
      <c r="CD43" s="258"/>
      <c r="CE43" s="258"/>
      <c r="CF43" s="258"/>
      <c r="CG43" s="258"/>
      <c r="CH43" s="258"/>
      <c r="CI43" s="258"/>
      <c r="CJ43" s="258"/>
      <c r="CK43" s="258"/>
      <c r="CL43" s="258"/>
      <c r="CM43" s="258"/>
      <c r="CN43" s="258"/>
      <c r="CO43" s="258"/>
      <c r="CP43" s="258"/>
      <c r="CQ43" s="258"/>
      <c r="CR43" s="258"/>
      <c r="CS43" s="258"/>
      <c r="CT43" s="258"/>
      <c r="CU43" s="258"/>
      <c r="CV43" s="258"/>
      <c r="CW43" s="258"/>
      <c r="CX43" s="258"/>
      <c r="CY43" s="258"/>
      <c r="CZ43" s="258"/>
      <c r="DA43" s="258"/>
      <c r="DB43" s="258"/>
      <c r="DC43" s="258"/>
      <c r="DD43" s="258"/>
      <c r="DF43" s="258"/>
      <c r="DI43" s="258"/>
      <c r="DK43" s="258"/>
      <c r="DL43" s="258"/>
      <c r="DM43" s="258"/>
      <c r="DN43" s="258"/>
      <c r="DO43" s="258"/>
      <c r="DP43" s="258"/>
      <c r="DQ43" s="258"/>
      <c r="DR43" s="258"/>
      <c r="DS43" s="258"/>
      <c r="DT43" s="258"/>
      <c r="DU43" s="258"/>
    </row>
    <row r="44" spans="2:125">
      <c r="DU44" s="258"/>
    </row>
    <row r="45" spans="2:125"/>
    <row r="46" spans="2:125"/>
    <row r="47" spans="2:125"/>
    <row r="48" spans="2:125">
      <c r="DT48" s="258"/>
      <c r="DU48" s="258"/>
    </row>
    <row r="49" spans="120:125">
      <c r="DU49" s="258"/>
    </row>
    <row r="50" spans="120:125">
      <c r="DU50" s="258"/>
    </row>
    <row r="51" spans="120:125">
      <c r="DP51" s="258"/>
      <c r="DQ51" s="258"/>
      <c r="DR51" s="258"/>
      <c r="DS51" s="258"/>
      <c r="DT51" s="258"/>
      <c r="DU51" s="258"/>
    </row>
    <row r="52" spans="120:125"/>
    <row r="53" spans="120:125"/>
    <row r="54" spans="120:125">
      <c r="DU54" s="258"/>
    </row>
    <row r="55" spans="120:125"/>
    <row r="56" spans="120:125"/>
    <row r="57" spans="120:125"/>
    <row r="58" spans="120:125">
      <c r="DU58" s="258"/>
    </row>
    <row r="59" spans="120:125"/>
    <row r="60" spans="120:125"/>
    <row r="61" spans="120:125"/>
    <row r="62" spans="120:125"/>
    <row r="63" spans="120:125">
      <c r="DU63" s="258"/>
    </row>
    <row r="64" spans="120:125">
      <c r="DT64" s="258"/>
      <c r="DU64" s="258"/>
    </row>
    <row r="65" spans="123:125"/>
    <row r="66" spans="123:125"/>
    <row r="67" spans="123:125"/>
    <row r="68" spans="123:125"/>
    <row r="69" spans="123:125">
      <c r="DS69" s="258"/>
      <c r="DT69" s="258"/>
      <c r="DU69" s="258"/>
    </row>
    <row r="70" spans="123:125"/>
    <row r="71" spans="123:125"/>
    <row r="72" spans="123:125"/>
    <row r="73" spans="123:125"/>
    <row r="74" spans="123:125"/>
    <row r="75" spans="123:125"/>
    <row r="76" spans="123:125"/>
    <row r="77" spans="123:125"/>
    <row r="78" spans="123:125"/>
    <row r="79" spans="123:125"/>
    <row r="80" spans="123:125"/>
    <row r="81" spans="116:125"/>
    <row r="82" spans="116:125">
      <c r="DL82" s="258"/>
    </row>
    <row r="83" spans="116:125">
      <c r="DM83" s="258"/>
      <c r="DN83" s="258"/>
      <c r="DO83" s="258"/>
      <c r="DP83" s="258"/>
      <c r="DQ83" s="258"/>
      <c r="DR83" s="258"/>
      <c r="DS83" s="258"/>
      <c r="DT83" s="258"/>
      <c r="DU83" s="258"/>
    </row>
    <row r="84" spans="116:125"/>
    <row r="85" spans="116:125"/>
    <row r="86" spans="116:125"/>
    <row r="87" spans="116:125"/>
    <row r="88" spans="116:125">
      <c r="DU88" s="258"/>
    </row>
    <row r="89" spans="116:125"/>
    <row r="90" spans="116:125"/>
    <row r="91" spans="116:125"/>
    <row r="92" spans="116:125" ht="13.5" customHeight="1"/>
    <row r="93" spans="116:125" ht="13.5" customHeight="1"/>
    <row r="94" spans="116:125" ht="13.5" customHeight="1">
      <c r="DS94" s="258"/>
      <c r="DT94" s="258"/>
      <c r="DU94" s="258"/>
    </row>
    <row r="95" spans="116:125" ht="13.5" customHeight="1">
      <c r="DU95" s="258"/>
    </row>
    <row r="96" spans="116:125" ht="13.5" customHeight="1"/>
    <row r="97" spans="124:125" ht="13.5" customHeight="1"/>
    <row r="98" spans="124:125" ht="13.5" customHeight="1"/>
    <row r="99" spans="124:125" ht="13.5" customHeight="1"/>
    <row r="100" spans="124:125" ht="13.5" customHeight="1"/>
    <row r="101" spans="124:125" ht="13.5" customHeight="1">
      <c r="DU101" s="258"/>
    </row>
    <row r="102" spans="124:125" ht="13.5" customHeight="1"/>
    <row r="103" spans="124:125" ht="13.5" customHeight="1"/>
    <row r="104" spans="124:125" ht="13.5" customHeight="1">
      <c r="DT104" s="258"/>
      <c r="DU104" s="258"/>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8" t="s">
        <v>572</v>
      </c>
    </row>
    <row r="120" spans="125:125" ht="13.5" hidden="1" customHeight="1"/>
    <row r="121" spans="125:125" ht="13.5" hidden="1" customHeight="1">
      <c r="DU121" s="258"/>
    </row>
  </sheetData>
  <sheetProtection algorithmName="SHA-512" hashValue="wLCA1Gj55qW4FNH/PqN4asEWg8RjCvZnw6L4Y/BwjW4AExbjDx4yk3+Dq4rUnqjold2u9JsIdxY+8o74MHtdtA==" saltValue="KNOGvboCavK1fwCiG5mem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59" customWidth="1"/>
    <col min="126" max="142" width="0" style="258" hidden="1" customWidth="1"/>
    <col min="143" max="16384" width="9" style="258" hidden="1"/>
  </cols>
  <sheetData>
    <row r="1" spans="1:125" ht="13.5" customHeight="1">
      <c r="A1" s="258"/>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c r="DQ1" s="258"/>
      <c r="DR1" s="258"/>
      <c r="DS1" s="258"/>
      <c r="DT1" s="258"/>
      <c r="DU1" s="258"/>
    </row>
    <row r="2" spans="1:125">
      <c r="B2" s="258"/>
      <c r="T2" s="258"/>
    </row>
    <row r="3" spans="1:125">
      <c r="C3" s="258"/>
      <c r="D3" s="258"/>
      <c r="E3" s="258"/>
      <c r="F3" s="258"/>
      <c r="G3" s="258"/>
      <c r="H3" s="258"/>
      <c r="I3" s="258"/>
      <c r="J3" s="258"/>
      <c r="K3" s="258"/>
      <c r="L3" s="258"/>
      <c r="M3" s="258"/>
      <c r="N3" s="258"/>
      <c r="O3" s="258"/>
      <c r="P3" s="258"/>
      <c r="Q3" s="258"/>
      <c r="R3" s="258"/>
      <c r="S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C3" s="258"/>
      <c r="DD3" s="258"/>
      <c r="DE3" s="258"/>
      <c r="DF3" s="258"/>
      <c r="DG3" s="258"/>
      <c r="DH3" s="258"/>
      <c r="DI3" s="258"/>
      <c r="DJ3" s="258"/>
      <c r="DK3" s="258"/>
      <c r="DL3" s="258"/>
      <c r="DM3" s="258"/>
      <c r="DN3" s="258"/>
      <c r="DO3" s="258"/>
      <c r="DP3" s="258"/>
      <c r="DQ3" s="258"/>
      <c r="DR3" s="258"/>
      <c r="DS3" s="258"/>
      <c r="DT3" s="258"/>
      <c r="DU3" s="258"/>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58"/>
      <c r="G33" s="258"/>
      <c r="I33" s="258"/>
    </row>
    <row r="34" spans="2:125">
      <c r="C34" s="258"/>
      <c r="P34" s="258"/>
      <c r="R34" s="258"/>
      <c r="U34" s="258"/>
    </row>
    <row r="35" spans="2:125">
      <c r="D35" s="258"/>
      <c r="E35" s="258"/>
      <c r="T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258"/>
      <c r="BC35" s="258"/>
      <c r="BD35" s="258"/>
      <c r="BE35" s="258"/>
      <c r="BF35" s="258"/>
      <c r="BG35" s="258"/>
      <c r="BH35" s="258"/>
      <c r="BI35" s="258"/>
      <c r="BJ35" s="258"/>
      <c r="BK35" s="258"/>
      <c r="BL35" s="258"/>
      <c r="BM35" s="258"/>
      <c r="BN35" s="258"/>
      <c r="BO35" s="258"/>
      <c r="BP35" s="258"/>
      <c r="BQ35" s="258"/>
      <c r="BR35" s="258"/>
      <c r="BS35" s="258"/>
      <c r="BT35" s="258"/>
      <c r="BU35" s="258"/>
      <c r="BV35" s="258"/>
      <c r="BW35" s="258"/>
      <c r="BX35" s="258"/>
      <c r="BY35" s="258"/>
      <c r="BZ35" s="258"/>
      <c r="CA35" s="258"/>
      <c r="CB35" s="258"/>
      <c r="CC35" s="258"/>
      <c r="CD35" s="258"/>
      <c r="CE35" s="258"/>
      <c r="CF35" s="258"/>
      <c r="CG35" s="258"/>
      <c r="CH35" s="258"/>
      <c r="CI35" s="258"/>
      <c r="CJ35" s="258"/>
      <c r="CK35" s="258"/>
      <c r="CL35" s="258"/>
      <c r="CM35" s="258"/>
      <c r="CN35" s="258"/>
      <c r="CO35" s="258"/>
      <c r="CP35" s="258"/>
      <c r="CQ35" s="258"/>
      <c r="CR35" s="258"/>
      <c r="CS35" s="258"/>
      <c r="CT35" s="258"/>
      <c r="CU35" s="258"/>
      <c r="CV35" s="258"/>
      <c r="CW35" s="258"/>
      <c r="CX35" s="258"/>
      <c r="CY35" s="258"/>
      <c r="CZ35" s="258"/>
      <c r="DA35" s="258"/>
      <c r="DB35" s="258"/>
      <c r="DC35" s="258"/>
      <c r="DD35" s="258"/>
      <c r="DE35" s="258"/>
      <c r="DF35" s="258"/>
      <c r="DG35" s="258"/>
      <c r="DH35" s="258"/>
      <c r="DI35" s="258"/>
      <c r="DJ35" s="258"/>
      <c r="DK35" s="258"/>
      <c r="DL35" s="258"/>
      <c r="DM35" s="258"/>
      <c r="DN35" s="258"/>
      <c r="DO35" s="258"/>
      <c r="DP35" s="258"/>
      <c r="DQ35" s="258"/>
      <c r="DR35" s="258"/>
      <c r="DS35" s="258"/>
      <c r="DT35" s="258"/>
      <c r="DU35" s="258"/>
    </row>
    <row r="36" spans="2:125">
      <c r="F36" s="258"/>
      <c r="H36" s="258"/>
      <c r="J36" s="258"/>
      <c r="K36" s="258"/>
      <c r="L36" s="258"/>
      <c r="M36" s="258"/>
      <c r="N36" s="258"/>
      <c r="O36" s="258"/>
      <c r="Q36" s="258"/>
      <c r="S36" s="258"/>
      <c r="V36" s="258"/>
    </row>
    <row r="37" spans="2:125"/>
    <row r="38" spans="2:125"/>
    <row r="39" spans="2:125"/>
    <row r="40" spans="2:125">
      <c r="U40" s="258"/>
    </row>
    <row r="41" spans="2:125">
      <c r="R41" s="258"/>
    </row>
    <row r="42" spans="2:125">
      <c r="T42" s="258"/>
      <c r="W42" s="258"/>
      <c r="X42" s="258"/>
      <c r="Y42" s="258"/>
      <c r="Z42" s="258"/>
      <c r="AA42" s="258"/>
      <c r="AB42" s="258"/>
      <c r="AC42" s="258"/>
      <c r="AD42" s="258"/>
      <c r="AE42" s="258"/>
      <c r="AF42" s="258"/>
      <c r="AG42" s="258"/>
      <c r="AH42" s="258"/>
      <c r="AI42" s="258"/>
      <c r="AJ42" s="258"/>
      <c r="AK42" s="258"/>
      <c r="AL42" s="258"/>
      <c r="AM42" s="258"/>
      <c r="AN42" s="258"/>
      <c r="AO42" s="258"/>
      <c r="AP42" s="258"/>
      <c r="AQ42" s="258"/>
      <c r="AR42" s="258"/>
      <c r="AS42" s="258"/>
      <c r="AT42" s="258"/>
      <c r="AU42" s="258"/>
      <c r="AV42" s="258"/>
      <c r="AW42" s="258"/>
      <c r="AX42" s="258"/>
      <c r="AY42" s="258"/>
      <c r="AZ42" s="258"/>
      <c r="BA42" s="258"/>
      <c r="BB42" s="258"/>
      <c r="BC42" s="258"/>
      <c r="BD42" s="258"/>
      <c r="BE42" s="258"/>
      <c r="BF42" s="258"/>
      <c r="BG42" s="258"/>
      <c r="BH42" s="258"/>
      <c r="BI42" s="258"/>
      <c r="BJ42" s="258"/>
      <c r="BK42" s="258"/>
      <c r="BL42" s="258"/>
      <c r="BM42" s="258"/>
      <c r="BN42" s="258"/>
      <c r="BO42" s="258"/>
      <c r="BP42" s="258"/>
      <c r="BQ42" s="258"/>
      <c r="BR42" s="258"/>
      <c r="BS42" s="258"/>
      <c r="BT42" s="258"/>
      <c r="BU42" s="258"/>
      <c r="BV42" s="258"/>
      <c r="BW42" s="258"/>
      <c r="BX42" s="258"/>
      <c r="BY42" s="258"/>
      <c r="BZ42" s="258"/>
      <c r="CA42" s="258"/>
      <c r="CB42" s="258"/>
      <c r="CC42" s="258"/>
      <c r="CD42" s="258"/>
      <c r="CE42" s="258"/>
      <c r="CF42" s="258"/>
      <c r="CG42" s="258"/>
      <c r="CH42" s="258"/>
      <c r="CI42" s="258"/>
      <c r="CJ42" s="258"/>
      <c r="CK42" s="258"/>
      <c r="CL42" s="258"/>
      <c r="CM42" s="258"/>
      <c r="CN42" s="258"/>
      <c r="CO42" s="258"/>
      <c r="CP42" s="258"/>
      <c r="CQ42" s="258"/>
      <c r="CR42" s="258"/>
      <c r="CS42" s="258"/>
      <c r="CT42" s="258"/>
      <c r="CU42" s="258"/>
      <c r="CV42" s="258"/>
      <c r="CW42" s="258"/>
      <c r="CX42" s="258"/>
      <c r="CY42" s="258"/>
      <c r="CZ42" s="258"/>
      <c r="DA42" s="258"/>
      <c r="DB42" s="258"/>
      <c r="DC42" s="258"/>
      <c r="DD42" s="258"/>
      <c r="DE42" s="258"/>
      <c r="DF42" s="258"/>
      <c r="DG42" s="258"/>
      <c r="DH42" s="258"/>
      <c r="DI42" s="258"/>
      <c r="DJ42" s="258"/>
      <c r="DK42" s="258"/>
      <c r="DL42" s="258"/>
      <c r="DM42" s="258"/>
      <c r="DN42" s="258"/>
      <c r="DO42" s="258"/>
      <c r="DP42" s="258"/>
      <c r="DQ42" s="258"/>
      <c r="DR42" s="258"/>
      <c r="DS42" s="258"/>
      <c r="DT42" s="258"/>
      <c r="DU42" s="258"/>
    </row>
    <row r="43" spans="2:125">
      <c r="Q43" s="258"/>
      <c r="S43" s="258"/>
      <c r="V43" s="258"/>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59" t="s">
        <v>573</v>
      </c>
    </row>
  </sheetData>
  <sheetProtection algorithmName="SHA-512" hashValue="TFy3Cdd7jpl3616UzXt6ygjQeziPQ1ydGnhYGFYFdN1YHVfeK1f9mNKDoXBiP3Nx9bXFvijhiCoCBSZ8TiEonA==" saltValue="8Z9JM/NRame8bl5qEkGJi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574</v>
      </c>
      <c r="G46" s="8" t="s">
        <v>575</v>
      </c>
      <c r="H46" s="8" t="s">
        <v>576</v>
      </c>
      <c r="I46" s="8" t="s">
        <v>577</v>
      </c>
      <c r="J46" s="9" t="s">
        <v>578</v>
      </c>
    </row>
    <row r="47" spans="2:10" ht="57.75" customHeight="1">
      <c r="B47" s="10"/>
      <c r="C47" s="1184" t="s">
        <v>3</v>
      </c>
      <c r="D47" s="1184"/>
      <c r="E47" s="1185"/>
      <c r="F47" s="11">
        <v>1.05</v>
      </c>
      <c r="G47" s="12">
        <v>1.21</v>
      </c>
      <c r="H47" s="12">
        <v>1.46</v>
      </c>
      <c r="I47" s="12">
        <v>3.35</v>
      </c>
      <c r="J47" s="13">
        <v>2.97</v>
      </c>
    </row>
    <row r="48" spans="2:10" ht="57.75" customHeight="1">
      <c r="B48" s="14"/>
      <c r="C48" s="1186" t="s">
        <v>4</v>
      </c>
      <c r="D48" s="1186"/>
      <c r="E48" s="1187"/>
      <c r="F48" s="15">
        <v>0.61</v>
      </c>
      <c r="G48" s="16">
        <v>0.66</v>
      </c>
      <c r="H48" s="16">
        <v>0.79</v>
      </c>
      <c r="I48" s="16">
        <v>0.84</v>
      </c>
      <c r="J48" s="17">
        <v>0.86</v>
      </c>
    </row>
    <row r="49" spans="2:10" ht="57.75" customHeight="1" thickBot="1">
      <c r="B49" s="18"/>
      <c r="C49" s="1188" t="s">
        <v>5</v>
      </c>
      <c r="D49" s="1188"/>
      <c r="E49" s="1189"/>
      <c r="F49" s="19" t="s">
        <v>579</v>
      </c>
      <c r="G49" s="20">
        <v>0.22</v>
      </c>
      <c r="H49" s="20">
        <v>0.42</v>
      </c>
      <c r="I49" s="20">
        <v>2.04</v>
      </c>
      <c r="J49" s="21" t="s">
        <v>580</v>
      </c>
    </row>
    <row r="50" spans="2:10"/>
  </sheetData>
  <sheetProtection algorithmName="SHA-512" hashValue="8+GAWmQ+n+zW5CbFECuCYDNKXPsrFcOgZz1hn4HL5fbjgtz/jkFVxjo4l3au3KNnPj2a5WvBAs/PRUjESGQeyw==" saltValue="k7U91AN0AMabuyXsoTaYiQ=="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574</v>
      </c>
      <c r="G33" s="29" t="s">
        <v>575</v>
      </c>
      <c r="H33" s="29" t="s">
        <v>576</v>
      </c>
      <c r="I33" s="29" t="s">
        <v>577</v>
      </c>
      <c r="J33" s="30" t="s">
        <v>578</v>
      </c>
      <c r="K33" s="22"/>
      <c r="L33" s="22"/>
      <c r="M33" s="22"/>
      <c r="N33" s="22"/>
      <c r="O33" s="22"/>
      <c r="P33" s="22"/>
    </row>
    <row r="34" spans="1:16" ht="39" customHeight="1">
      <c r="A34" s="22"/>
      <c r="B34" s="31"/>
      <c r="C34" s="1196" t="s">
        <v>581</v>
      </c>
      <c r="D34" s="1196"/>
      <c r="E34" s="1197"/>
      <c r="F34" s="32">
        <v>3.09</v>
      </c>
      <c r="G34" s="33">
        <v>3.06</v>
      </c>
      <c r="H34" s="33">
        <v>2.6</v>
      </c>
      <c r="I34" s="33">
        <v>2</v>
      </c>
      <c r="J34" s="34">
        <v>1.86</v>
      </c>
      <c r="K34" s="22"/>
      <c r="L34" s="22"/>
      <c r="M34" s="22"/>
      <c r="N34" s="22"/>
      <c r="O34" s="22"/>
      <c r="P34" s="22"/>
    </row>
    <row r="35" spans="1:16" ht="39" customHeight="1">
      <c r="A35" s="22"/>
      <c r="B35" s="35"/>
      <c r="C35" s="1190" t="s">
        <v>582</v>
      </c>
      <c r="D35" s="1191"/>
      <c r="E35" s="1192"/>
      <c r="F35" s="36">
        <v>0.23</v>
      </c>
      <c r="G35" s="37">
        <v>0.26</v>
      </c>
      <c r="H35" s="37">
        <v>0.44</v>
      </c>
      <c r="I35" s="37">
        <v>0.61</v>
      </c>
      <c r="J35" s="38">
        <v>0.75</v>
      </c>
      <c r="K35" s="22"/>
      <c r="L35" s="22"/>
      <c r="M35" s="22"/>
      <c r="N35" s="22"/>
      <c r="O35" s="22"/>
      <c r="P35" s="22"/>
    </row>
    <row r="36" spans="1:16" ht="39" customHeight="1">
      <c r="A36" s="22"/>
      <c r="B36" s="35"/>
      <c r="C36" s="1190" t="s">
        <v>583</v>
      </c>
      <c r="D36" s="1191"/>
      <c r="E36" s="1192"/>
      <c r="F36" s="36">
        <v>0.69</v>
      </c>
      <c r="G36" s="37">
        <v>0.49</v>
      </c>
      <c r="H36" s="37">
        <v>0.22</v>
      </c>
      <c r="I36" s="37">
        <v>0.54</v>
      </c>
      <c r="J36" s="38">
        <v>0.59</v>
      </c>
      <c r="K36" s="22"/>
      <c r="L36" s="22"/>
      <c r="M36" s="22"/>
      <c r="N36" s="22"/>
      <c r="O36" s="22"/>
      <c r="P36" s="22"/>
    </row>
    <row r="37" spans="1:16" ht="39" customHeight="1">
      <c r="A37" s="22"/>
      <c r="B37" s="35"/>
      <c r="C37" s="1190" t="s">
        <v>584</v>
      </c>
      <c r="D37" s="1191"/>
      <c r="E37" s="1192"/>
      <c r="F37" s="36">
        <v>0.55000000000000004</v>
      </c>
      <c r="G37" s="37">
        <v>0.55000000000000004</v>
      </c>
      <c r="H37" s="37">
        <v>0.55000000000000004</v>
      </c>
      <c r="I37" s="37">
        <v>0.53</v>
      </c>
      <c r="J37" s="38">
        <v>0.55000000000000004</v>
      </c>
      <c r="K37" s="22"/>
      <c r="L37" s="22"/>
      <c r="M37" s="22"/>
      <c r="N37" s="22"/>
      <c r="O37" s="22"/>
      <c r="P37" s="22"/>
    </row>
    <row r="38" spans="1:16" ht="39" customHeight="1">
      <c r="A38" s="22"/>
      <c r="B38" s="35"/>
      <c r="C38" s="1190" t="s">
        <v>585</v>
      </c>
      <c r="D38" s="1191"/>
      <c r="E38" s="1192"/>
      <c r="F38" s="36">
        <v>1.35</v>
      </c>
      <c r="G38" s="37">
        <v>1.3</v>
      </c>
      <c r="H38" s="37">
        <v>0.8</v>
      </c>
      <c r="I38" s="37">
        <v>0.68</v>
      </c>
      <c r="J38" s="38">
        <v>0.44</v>
      </c>
      <c r="K38" s="22"/>
      <c r="L38" s="22"/>
      <c r="M38" s="22"/>
      <c r="N38" s="22"/>
      <c r="O38" s="22"/>
      <c r="P38" s="22"/>
    </row>
    <row r="39" spans="1:16" ht="39" customHeight="1">
      <c r="A39" s="22"/>
      <c r="B39" s="35"/>
      <c r="C39" s="1190" t="s">
        <v>586</v>
      </c>
      <c r="D39" s="1191"/>
      <c r="E39" s="1192"/>
      <c r="F39" s="36">
        <v>0.31</v>
      </c>
      <c r="G39" s="37">
        <v>0.31</v>
      </c>
      <c r="H39" s="37">
        <v>0.3</v>
      </c>
      <c r="I39" s="37">
        <v>0.28999999999999998</v>
      </c>
      <c r="J39" s="38">
        <v>0.3</v>
      </c>
      <c r="K39" s="22"/>
      <c r="L39" s="22"/>
      <c r="M39" s="22"/>
      <c r="N39" s="22"/>
      <c r="O39" s="22"/>
      <c r="P39" s="22"/>
    </row>
    <row r="40" spans="1:16" ht="39" customHeight="1">
      <c r="A40" s="22"/>
      <c r="B40" s="35"/>
      <c r="C40" s="1190" t="s">
        <v>587</v>
      </c>
      <c r="D40" s="1191"/>
      <c r="E40" s="1192"/>
      <c r="F40" s="36">
        <v>0</v>
      </c>
      <c r="G40" s="37">
        <v>0</v>
      </c>
      <c r="H40" s="37">
        <v>0.32</v>
      </c>
      <c r="I40" s="37">
        <v>0.48</v>
      </c>
      <c r="J40" s="38">
        <v>0.24</v>
      </c>
      <c r="K40" s="22"/>
      <c r="L40" s="22"/>
      <c r="M40" s="22"/>
      <c r="N40" s="22"/>
      <c r="O40" s="22"/>
      <c r="P40" s="22"/>
    </row>
    <row r="41" spans="1:16" ht="39" customHeight="1">
      <c r="A41" s="22"/>
      <c r="B41" s="35"/>
      <c r="C41" s="1190" t="s">
        <v>588</v>
      </c>
      <c r="D41" s="1191"/>
      <c r="E41" s="1192"/>
      <c r="F41" s="36">
        <v>0.04</v>
      </c>
      <c r="G41" s="37">
        <v>0.02</v>
      </c>
      <c r="H41" s="37">
        <v>0.02</v>
      </c>
      <c r="I41" s="37">
        <v>0.02</v>
      </c>
      <c r="J41" s="38">
        <v>0.02</v>
      </c>
      <c r="K41" s="22"/>
      <c r="L41" s="22"/>
      <c r="M41" s="22"/>
      <c r="N41" s="22"/>
      <c r="O41" s="22"/>
      <c r="P41" s="22"/>
    </row>
    <row r="42" spans="1:16" ht="39" customHeight="1">
      <c r="A42" s="22"/>
      <c r="B42" s="39"/>
      <c r="C42" s="1190" t="s">
        <v>589</v>
      </c>
      <c r="D42" s="1191"/>
      <c r="E42" s="1192"/>
      <c r="F42" s="36" t="s">
        <v>533</v>
      </c>
      <c r="G42" s="37" t="s">
        <v>533</v>
      </c>
      <c r="H42" s="37" t="s">
        <v>533</v>
      </c>
      <c r="I42" s="37" t="s">
        <v>533</v>
      </c>
      <c r="J42" s="38" t="s">
        <v>533</v>
      </c>
      <c r="K42" s="22"/>
      <c r="L42" s="22"/>
      <c r="M42" s="22"/>
      <c r="N42" s="22"/>
      <c r="O42" s="22"/>
      <c r="P42" s="22"/>
    </row>
    <row r="43" spans="1:16" ht="39" customHeight="1" thickBot="1">
      <c r="A43" s="22"/>
      <c r="B43" s="40"/>
      <c r="C43" s="1193" t="s">
        <v>590</v>
      </c>
      <c r="D43" s="1194"/>
      <c r="E43" s="1195"/>
      <c r="F43" s="41">
        <v>0.01</v>
      </c>
      <c r="G43" s="42">
        <v>0.01</v>
      </c>
      <c r="H43" s="42">
        <v>0.01</v>
      </c>
      <c r="I43" s="42">
        <v>0.01</v>
      </c>
      <c r="J43" s="43">
        <v>0.02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wFR+oGfRFxPg0PqFG+6W9WYp3uXiNgU2Az2umjYVo4L78QeOW4U2Ebz6vN+4xVf/pIuBkLtclnJDEkbFQpZ8aQ==" saltValue="c18cDZ34EzzmpNNn0dzUE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574</v>
      </c>
      <c r="L44" s="56" t="s">
        <v>575</v>
      </c>
      <c r="M44" s="56" t="s">
        <v>576</v>
      </c>
      <c r="N44" s="56" t="s">
        <v>577</v>
      </c>
      <c r="O44" s="57" t="s">
        <v>578</v>
      </c>
      <c r="P44" s="48"/>
      <c r="Q44" s="48"/>
      <c r="R44" s="48"/>
      <c r="S44" s="48"/>
      <c r="T44" s="48"/>
      <c r="U44" s="48"/>
    </row>
    <row r="45" spans="1:21" ht="30.75" customHeight="1">
      <c r="A45" s="48"/>
      <c r="B45" s="1198" t="s">
        <v>11</v>
      </c>
      <c r="C45" s="1199"/>
      <c r="D45" s="58"/>
      <c r="E45" s="1204" t="s">
        <v>12</v>
      </c>
      <c r="F45" s="1204"/>
      <c r="G45" s="1204"/>
      <c r="H45" s="1204"/>
      <c r="I45" s="1204"/>
      <c r="J45" s="1205"/>
      <c r="K45" s="59">
        <v>55445</v>
      </c>
      <c r="L45" s="60">
        <v>51526</v>
      </c>
      <c r="M45" s="60">
        <v>46326</v>
      </c>
      <c r="N45" s="60">
        <v>43137</v>
      </c>
      <c r="O45" s="61">
        <v>40659</v>
      </c>
      <c r="P45" s="48"/>
      <c r="Q45" s="48"/>
      <c r="R45" s="48"/>
      <c r="S45" s="48"/>
      <c r="T45" s="48"/>
      <c r="U45" s="48"/>
    </row>
    <row r="46" spans="1:21" ht="30.75" customHeight="1">
      <c r="A46" s="48"/>
      <c r="B46" s="1200"/>
      <c r="C46" s="1201"/>
      <c r="D46" s="62"/>
      <c r="E46" s="1206" t="s">
        <v>13</v>
      </c>
      <c r="F46" s="1206"/>
      <c r="G46" s="1206"/>
      <c r="H46" s="1206"/>
      <c r="I46" s="1206"/>
      <c r="J46" s="1207"/>
      <c r="K46" s="63">
        <v>4592</v>
      </c>
      <c r="L46" s="64">
        <v>6055</v>
      </c>
      <c r="M46" s="64">
        <v>4299</v>
      </c>
      <c r="N46" s="64">
        <v>5772</v>
      </c>
      <c r="O46" s="65">
        <v>170</v>
      </c>
      <c r="P46" s="48"/>
      <c r="Q46" s="48"/>
      <c r="R46" s="48"/>
      <c r="S46" s="48"/>
      <c r="T46" s="48"/>
      <c r="U46" s="48"/>
    </row>
    <row r="47" spans="1:21" ht="30.75" customHeight="1">
      <c r="A47" s="48"/>
      <c r="B47" s="1200"/>
      <c r="C47" s="1201"/>
      <c r="D47" s="62"/>
      <c r="E47" s="1206" t="s">
        <v>14</v>
      </c>
      <c r="F47" s="1206"/>
      <c r="G47" s="1206"/>
      <c r="H47" s="1206"/>
      <c r="I47" s="1206"/>
      <c r="J47" s="1207"/>
      <c r="K47" s="63">
        <v>24974</v>
      </c>
      <c r="L47" s="64">
        <v>27246</v>
      </c>
      <c r="M47" s="64">
        <v>29495</v>
      </c>
      <c r="N47" s="64">
        <v>32979</v>
      </c>
      <c r="O47" s="65">
        <v>35535</v>
      </c>
      <c r="P47" s="48"/>
      <c r="Q47" s="48"/>
      <c r="R47" s="48"/>
      <c r="S47" s="48"/>
      <c r="T47" s="48"/>
      <c r="U47" s="48"/>
    </row>
    <row r="48" spans="1:21" ht="30.75" customHeight="1">
      <c r="A48" s="48"/>
      <c r="B48" s="1200"/>
      <c r="C48" s="1201"/>
      <c r="D48" s="62"/>
      <c r="E48" s="1206" t="s">
        <v>15</v>
      </c>
      <c r="F48" s="1206"/>
      <c r="G48" s="1206"/>
      <c r="H48" s="1206"/>
      <c r="I48" s="1206"/>
      <c r="J48" s="1207"/>
      <c r="K48" s="63">
        <v>17985</v>
      </c>
      <c r="L48" s="64">
        <v>16339</v>
      </c>
      <c r="M48" s="64">
        <v>15672</v>
      </c>
      <c r="N48" s="64">
        <v>14438</v>
      </c>
      <c r="O48" s="65">
        <v>15055</v>
      </c>
      <c r="P48" s="48"/>
      <c r="Q48" s="48"/>
      <c r="R48" s="48"/>
      <c r="S48" s="48"/>
      <c r="T48" s="48"/>
      <c r="U48" s="48"/>
    </row>
    <row r="49" spans="1:21" ht="30.75" customHeight="1">
      <c r="A49" s="48"/>
      <c r="B49" s="1200"/>
      <c r="C49" s="1201"/>
      <c r="D49" s="62"/>
      <c r="E49" s="1206" t="s">
        <v>16</v>
      </c>
      <c r="F49" s="1206"/>
      <c r="G49" s="1206"/>
      <c r="H49" s="1206"/>
      <c r="I49" s="1206"/>
      <c r="J49" s="1207"/>
      <c r="K49" s="63" t="s">
        <v>533</v>
      </c>
      <c r="L49" s="64" t="s">
        <v>533</v>
      </c>
      <c r="M49" s="64" t="s">
        <v>533</v>
      </c>
      <c r="N49" s="64" t="s">
        <v>533</v>
      </c>
      <c r="O49" s="65" t="s">
        <v>533</v>
      </c>
      <c r="P49" s="48"/>
      <c r="Q49" s="48"/>
      <c r="R49" s="48"/>
      <c r="S49" s="48"/>
      <c r="T49" s="48"/>
      <c r="U49" s="48"/>
    </row>
    <row r="50" spans="1:21" ht="30.75" customHeight="1">
      <c r="A50" s="48"/>
      <c r="B50" s="1200"/>
      <c r="C50" s="1201"/>
      <c r="D50" s="62"/>
      <c r="E50" s="1206" t="s">
        <v>17</v>
      </c>
      <c r="F50" s="1206"/>
      <c r="G50" s="1206"/>
      <c r="H50" s="1206"/>
      <c r="I50" s="1206"/>
      <c r="J50" s="1207"/>
      <c r="K50" s="63">
        <v>200</v>
      </c>
      <c r="L50" s="64">
        <v>140</v>
      </c>
      <c r="M50" s="64">
        <v>124</v>
      </c>
      <c r="N50" s="64">
        <v>128</v>
      </c>
      <c r="O50" s="65">
        <v>128</v>
      </c>
      <c r="P50" s="48"/>
      <c r="Q50" s="48"/>
      <c r="R50" s="48"/>
      <c r="S50" s="48"/>
      <c r="T50" s="48"/>
      <c r="U50" s="48"/>
    </row>
    <row r="51" spans="1:21" ht="30.75" customHeight="1">
      <c r="A51" s="48"/>
      <c r="B51" s="1202"/>
      <c r="C51" s="1203"/>
      <c r="D51" s="66"/>
      <c r="E51" s="1206" t="s">
        <v>18</v>
      </c>
      <c r="F51" s="1206"/>
      <c r="G51" s="1206"/>
      <c r="H51" s="1206"/>
      <c r="I51" s="1206"/>
      <c r="J51" s="1207"/>
      <c r="K51" s="63" t="s">
        <v>533</v>
      </c>
      <c r="L51" s="64" t="s">
        <v>533</v>
      </c>
      <c r="M51" s="64" t="s">
        <v>533</v>
      </c>
      <c r="N51" s="64" t="s">
        <v>533</v>
      </c>
      <c r="O51" s="65" t="s">
        <v>533</v>
      </c>
      <c r="P51" s="48"/>
      <c r="Q51" s="48"/>
      <c r="R51" s="48"/>
      <c r="S51" s="48"/>
      <c r="T51" s="48"/>
      <c r="U51" s="48"/>
    </row>
    <row r="52" spans="1:21" ht="30.75" customHeight="1">
      <c r="A52" s="48"/>
      <c r="B52" s="1208" t="s">
        <v>19</v>
      </c>
      <c r="C52" s="1209"/>
      <c r="D52" s="66"/>
      <c r="E52" s="1206" t="s">
        <v>20</v>
      </c>
      <c r="F52" s="1206"/>
      <c r="G52" s="1206"/>
      <c r="H52" s="1206"/>
      <c r="I52" s="1206"/>
      <c r="J52" s="1207"/>
      <c r="K52" s="63">
        <v>67901</v>
      </c>
      <c r="L52" s="64">
        <v>67172</v>
      </c>
      <c r="M52" s="64">
        <v>65349</v>
      </c>
      <c r="N52" s="64">
        <v>65763</v>
      </c>
      <c r="O52" s="65">
        <v>65321</v>
      </c>
      <c r="P52" s="48"/>
      <c r="Q52" s="48"/>
      <c r="R52" s="48"/>
      <c r="S52" s="48"/>
      <c r="T52" s="48"/>
      <c r="U52" s="48"/>
    </row>
    <row r="53" spans="1:21" ht="30.75" customHeight="1" thickBot="1">
      <c r="A53" s="48"/>
      <c r="B53" s="1210" t="s">
        <v>21</v>
      </c>
      <c r="C53" s="1211"/>
      <c r="D53" s="67"/>
      <c r="E53" s="1212" t="s">
        <v>22</v>
      </c>
      <c r="F53" s="1212"/>
      <c r="G53" s="1212"/>
      <c r="H53" s="1212"/>
      <c r="I53" s="1212"/>
      <c r="J53" s="1213"/>
      <c r="K53" s="68">
        <v>35295</v>
      </c>
      <c r="L53" s="69">
        <v>34134</v>
      </c>
      <c r="M53" s="69">
        <v>30567</v>
      </c>
      <c r="N53" s="69">
        <v>30691</v>
      </c>
      <c r="O53" s="70">
        <v>26226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c r="A56" s="48"/>
      <c r="B56" s="72" t="s">
        <v>25</v>
      </c>
      <c r="C56" s="73"/>
      <c r="D56" s="73"/>
      <c r="E56" s="73"/>
      <c r="F56" s="73"/>
      <c r="G56" s="73"/>
      <c r="H56" s="73"/>
      <c r="I56" s="73"/>
      <c r="J56" s="73"/>
      <c r="K56" s="74"/>
      <c r="L56" s="74"/>
      <c r="M56" s="74"/>
      <c r="N56" s="74"/>
      <c r="O56" s="75" t="s">
        <v>591</v>
      </c>
      <c r="P56" s="48"/>
      <c r="Q56" s="48"/>
      <c r="R56" s="48"/>
      <c r="S56" s="48"/>
      <c r="T56" s="48"/>
      <c r="U56" s="48"/>
    </row>
    <row r="57" spans="1:21" ht="31.5" customHeight="1" thickBot="1">
      <c r="A57" s="48"/>
      <c r="B57" s="76"/>
      <c r="C57" s="77"/>
      <c r="D57" s="77"/>
      <c r="E57" s="78"/>
      <c r="F57" s="78"/>
      <c r="G57" s="78"/>
      <c r="H57" s="78"/>
      <c r="I57" s="78"/>
      <c r="J57" s="79" t="s">
        <v>2</v>
      </c>
      <c r="K57" s="80" t="s">
        <v>592</v>
      </c>
      <c r="L57" s="81" t="s">
        <v>593</v>
      </c>
      <c r="M57" s="81" t="s">
        <v>594</v>
      </c>
      <c r="N57" s="81" t="s">
        <v>595</v>
      </c>
      <c r="O57" s="82" t="s">
        <v>596</v>
      </c>
      <c r="P57" s="48"/>
      <c r="Q57" s="48"/>
      <c r="R57" s="48"/>
      <c r="S57" s="48"/>
      <c r="T57" s="48"/>
      <c r="U57" s="48"/>
    </row>
    <row r="58" spans="1:21" ht="31.5" customHeight="1">
      <c r="B58" s="1214" t="s">
        <v>26</v>
      </c>
      <c r="C58" s="1215"/>
      <c r="D58" s="1220" t="s">
        <v>27</v>
      </c>
      <c r="E58" s="1221"/>
      <c r="F58" s="1221"/>
      <c r="G58" s="1221"/>
      <c r="H58" s="1221"/>
      <c r="I58" s="1221"/>
      <c r="J58" s="1222"/>
      <c r="K58" s="83"/>
      <c r="L58" s="84"/>
      <c r="M58" s="84"/>
      <c r="N58" s="84"/>
      <c r="O58" s="85"/>
    </row>
    <row r="59" spans="1:21" ht="31.5" customHeight="1">
      <c r="B59" s="1216"/>
      <c r="C59" s="1217"/>
      <c r="D59" s="1223" t="s">
        <v>28</v>
      </c>
      <c r="E59" s="1224"/>
      <c r="F59" s="1224"/>
      <c r="G59" s="1224"/>
      <c r="H59" s="1224"/>
      <c r="I59" s="1224"/>
      <c r="J59" s="1225"/>
      <c r="K59" s="86"/>
      <c r="L59" s="87"/>
      <c r="M59" s="87"/>
      <c r="N59" s="87"/>
      <c r="O59" s="88"/>
    </row>
    <row r="60" spans="1:21" ht="31.5" customHeight="1" thickBot="1">
      <c r="B60" s="1218"/>
      <c r="C60" s="1219"/>
      <c r="D60" s="1226" t="s">
        <v>29</v>
      </c>
      <c r="E60" s="1227"/>
      <c r="F60" s="1227"/>
      <c r="G60" s="1227"/>
      <c r="H60" s="1227"/>
      <c r="I60" s="1227"/>
      <c r="J60" s="1228"/>
      <c r="K60" s="89"/>
      <c r="L60" s="90"/>
      <c r="M60" s="90"/>
      <c r="N60" s="90"/>
      <c r="O60" s="91"/>
    </row>
    <row r="61" spans="1:21" ht="24" customHeight="1">
      <c r="B61" s="92"/>
      <c r="C61" s="92"/>
      <c r="D61" s="93" t="s">
        <v>30</v>
      </c>
      <c r="E61" s="94"/>
      <c r="F61" s="94"/>
      <c r="G61" s="94"/>
      <c r="H61" s="94"/>
      <c r="I61" s="94"/>
      <c r="J61" s="94"/>
      <c r="K61" s="94"/>
      <c r="L61" s="94"/>
      <c r="M61" s="94"/>
      <c r="N61" s="94"/>
      <c r="O61" s="94"/>
    </row>
    <row r="62" spans="1:21" ht="24" customHeight="1">
      <c r="B62" s="95"/>
      <c r="C62" s="95"/>
      <c r="D62" s="93" t="s">
        <v>31</v>
      </c>
      <c r="E62" s="94"/>
      <c r="F62" s="94"/>
      <c r="G62" s="94"/>
      <c r="H62" s="94"/>
      <c r="I62" s="94"/>
      <c r="J62" s="94"/>
      <c r="K62" s="94"/>
      <c r="L62" s="94"/>
      <c r="M62" s="94"/>
      <c r="N62" s="94"/>
      <c r="O62" s="94"/>
    </row>
    <row r="63" spans="1:21" ht="24" customHeight="1">
      <c r="A63" s="48"/>
      <c r="B63" s="71"/>
      <c r="C63" s="48"/>
      <c r="D63" s="48"/>
      <c r="E63" s="48"/>
      <c r="F63" s="48"/>
      <c r="G63" s="48"/>
      <c r="H63" s="48"/>
      <c r="I63" s="48"/>
      <c r="J63" s="48"/>
      <c r="K63" s="48"/>
      <c r="L63" s="48"/>
      <c r="M63" s="48"/>
      <c r="N63" s="48"/>
      <c r="O63" s="48"/>
      <c r="P63" s="48"/>
      <c r="Q63" s="48"/>
      <c r="R63" s="48"/>
      <c r="S63" s="48"/>
      <c r="T63" s="48"/>
      <c r="U63" s="48"/>
    </row>
    <row r="64" spans="1:21" ht="24" customHeight="1">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rGLA8r+EoBAUfuxUnIjKxch07igiGnTnHr/RMkQJMEZDBjkUjvgLay21SAw8doGBsEe3nN4yeGs+jUioSdhZ4Q==" saltValue="pZZkWxXnAjyrNg9R4yS2w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7" t="s">
        <v>9</v>
      </c>
    </row>
    <row r="40" spans="2:13" ht="27.75" customHeight="1" thickBot="1">
      <c r="B40" s="98" t="s">
        <v>10</v>
      </c>
      <c r="C40" s="99"/>
      <c r="D40" s="99"/>
      <c r="E40" s="100"/>
      <c r="F40" s="100"/>
      <c r="G40" s="100"/>
      <c r="H40" s="101" t="s">
        <v>2</v>
      </c>
      <c r="I40" s="102" t="s">
        <v>574</v>
      </c>
      <c r="J40" s="103" t="s">
        <v>575</v>
      </c>
      <c r="K40" s="103" t="s">
        <v>576</v>
      </c>
      <c r="L40" s="103" t="s">
        <v>577</v>
      </c>
      <c r="M40" s="104" t="s">
        <v>578</v>
      </c>
    </row>
    <row r="41" spans="2:13" ht="27.75" customHeight="1">
      <c r="B41" s="1229" t="s">
        <v>32</v>
      </c>
      <c r="C41" s="1230"/>
      <c r="D41" s="105"/>
      <c r="E41" s="1235" t="s">
        <v>33</v>
      </c>
      <c r="F41" s="1235"/>
      <c r="G41" s="1235"/>
      <c r="H41" s="1236"/>
      <c r="I41" s="354">
        <v>1142269</v>
      </c>
      <c r="J41" s="355">
        <v>1145785</v>
      </c>
      <c r="K41" s="355">
        <v>1178248</v>
      </c>
      <c r="L41" s="355">
        <v>1195916</v>
      </c>
      <c r="M41" s="356">
        <v>1234267</v>
      </c>
    </row>
    <row r="42" spans="2:13" ht="27.75" customHeight="1">
      <c r="B42" s="1231"/>
      <c r="C42" s="1232"/>
      <c r="D42" s="106"/>
      <c r="E42" s="1237" t="s">
        <v>34</v>
      </c>
      <c r="F42" s="1237"/>
      <c r="G42" s="1237"/>
      <c r="H42" s="1238"/>
      <c r="I42" s="357">
        <v>1190</v>
      </c>
      <c r="J42" s="358">
        <v>1066</v>
      </c>
      <c r="K42" s="358">
        <v>1027</v>
      </c>
      <c r="L42" s="358">
        <v>968</v>
      </c>
      <c r="M42" s="359">
        <v>850</v>
      </c>
    </row>
    <row r="43" spans="2:13" ht="27.75" customHeight="1">
      <c r="B43" s="1231"/>
      <c r="C43" s="1232"/>
      <c r="D43" s="106"/>
      <c r="E43" s="1237" t="s">
        <v>35</v>
      </c>
      <c r="F43" s="1237"/>
      <c r="G43" s="1237"/>
      <c r="H43" s="1238"/>
      <c r="I43" s="357">
        <v>252380</v>
      </c>
      <c r="J43" s="358">
        <v>234620</v>
      </c>
      <c r="K43" s="358">
        <v>216249</v>
      </c>
      <c r="L43" s="358">
        <v>205060</v>
      </c>
      <c r="M43" s="359">
        <v>199462</v>
      </c>
    </row>
    <row r="44" spans="2:13" ht="27.75" customHeight="1">
      <c r="B44" s="1231"/>
      <c r="C44" s="1232"/>
      <c r="D44" s="106"/>
      <c r="E44" s="1237" t="s">
        <v>36</v>
      </c>
      <c r="F44" s="1237"/>
      <c r="G44" s="1237"/>
      <c r="H44" s="1238"/>
      <c r="I44" s="357" t="s">
        <v>533</v>
      </c>
      <c r="J44" s="358" t="s">
        <v>533</v>
      </c>
      <c r="K44" s="358" t="s">
        <v>533</v>
      </c>
      <c r="L44" s="358" t="s">
        <v>533</v>
      </c>
      <c r="M44" s="359" t="s">
        <v>533</v>
      </c>
    </row>
    <row r="45" spans="2:13" ht="27.75" customHeight="1">
      <c r="B45" s="1231"/>
      <c r="C45" s="1232"/>
      <c r="D45" s="106"/>
      <c r="E45" s="1237" t="s">
        <v>37</v>
      </c>
      <c r="F45" s="1237"/>
      <c r="G45" s="1237"/>
      <c r="H45" s="1238"/>
      <c r="I45" s="357">
        <v>94559</v>
      </c>
      <c r="J45" s="358">
        <v>90008</v>
      </c>
      <c r="K45" s="358">
        <v>86475</v>
      </c>
      <c r="L45" s="358">
        <v>82899</v>
      </c>
      <c r="M45" s="359">
        <v>80289</v>
      </c>
    </row>
    <row r="46" spans="2:13" ht="27.75" customHeight="1">
      <c r="B46" s="1231"/>
      <c r="C46" s="1232"/>
      <c r="D46" s="107"/>
      <c r="E46" s="1237" t="s">
        <v>38</v>
      </c>
      <c r="F46" s="1237"/>
      <c r="G46" s="1237"/>
      <c r="H46" s="1238"/>
      <c r="I46" s="357">
        <v>17841</v>
      </c>
      <c r="J46" s="358">
        <v>17720</v>
      </c>
      <c r="K46" s="358">
        <v>22623</v>
      </c>
      <c r="L46" s="358">
        <v>25855</v>
      </c>
      <c r="M46" s="359">
        <v>28731</v>
      </c>
    </row>
    <row r="47" spans="2:13" ht="27.75" customHeight="1">
      <c r="B47" s="1231"/>
      <c r="C47" s="1232"/>
      <c r="D47" s="108"/>
      <c r="E47" s="1239" t="s">
        <v>39</v>
      </c>
      <c r="F47" s="1240"/>
      <c r="G47" s="1240"/>
      <c r="H47" s="1241"/>
      <c r="I47" s="357" t="s">
        <v>533</v>
      </c>
      <c r="J47" s="358" t="s">
        <v>533</v>
      </c>
      <c r="K47" s="358" t="s">
        <v>533</v>
      </c>
      <c r="L47" s="358" t="s">
        <v>533</v>
      </c>
      <c r="M47" s="359" t="s">
        <v>533</v>
      </c>
    </row>
    <row r="48" spans="2:13" ht="27.75" customHeight="1">
      <c r="B48" s="1231"/>
      <c r="C48" s="1232"/>
      <c r="D48" s="106"/>
      <c r="E48" s="1237" t="s">
        <v>40</v>
      </c>
      <c r="F48" s="1237"/>
      <c r="G48" s="1237"/>
      <c r="H48" s="1238"/>
      <c r="I48" s="357" t="s">
        <v>533</v>
      </c>
      <c r="J48" s="358" t="s">
        <v>533</v>
      </c>
      <c r="K48" s="358" t="s">
        <v>533</v>
      </c>
      <c r="L48" s="358" t="s">
        <v>533</v>
      </c>
      <c r="M48" s="359" t="s">
        <v>533</v>
      </c>
    </row>
    <row r="49" spans="2:13" ht="27.75" customHeight="1">
      <c r="B49" s="1233"/>
      <c r="C49" s="1234"/>
      <c r="D49" s="106"/>
      <c r="E49" s="1237" t="s">
        <v>41</v>
      </c>
      <c r="F49" s="1237"/>
      <c r="G49" s="1237"/>
      <c r="H49" s="1238"/>
      <c r="I49" s="357" t="s">
        <v>533</v>
      </c>
      <c r="J49" s="358" t="s">
        <v>533</v>
      </c>
      <c r="K49" s="358" t="s">
        <v>533</v>
      </c>
      <c r="L49" s="358" t="s">
        <v>533</v>
      </c>
      <c r="M49" s="359" t="s">
        <v>533</v>
      </c>
    </row>
    <row r="50" spans="2:13" ht="27.75" customHeight="1">
      <c r="B50" s="1242" t="s">
        <v>42</v>
      </c>
      <c r="C50" s="1243"/>
      <c r="D50" s="109"/>
      <c r="E50" s="1237" t="s">
        <v>43</v>
      </c>
      <c r="F50" s="1237"/>
      <c r="G50" s="1237"/>
      <c r="H50" s="1238"/>
      <c r="I50" s="357">
        <v>96487</v>
      </c>
      <c r="J50" s="358">
        <v>88806</v>
      </c>
      <c r="K50" s="358">
        <v>97606</v>
      </c>
      <c r="L50" s="358">
        <v>105496</v>
      </c>
      <c r="M50" s="359">
        <v>134738</v>
      </c>
    </row>
    <row r="51" spans="2:13" ht="27.75" customHeight="1">
      <c r="B51" s="1231"/>
      <c r="C51" s="1232"/>
      <c r="D51" s="106"/>
      <c r="E51" s="1237" t="s">
        <v>44</v>
      </c>
      <c r="F51" s="1237"/>
      <c r="G51" s="1237"/>
      <c r="H51" s="1238"/>
      <c r="I51" s="357">
        <v>187329</v>
      </c>
      <c r="J51" s="358">
        <v>182780</v>
      </c>
      <c r="K51" s="358">
        <v>187933</v>
      </c>
      <c r="L51" s="358">
        <v>191874</v>
      </c>
      <c r="M51" s="359">
        <v>193574</v>
      </c>
    </row>
    <row r="52" spans="2:13" ht="27.75" customHeight="1">
      <c r="B52" s="1233"/>
      <c r="C52" s="1234"/>
      <c r="D52" s="106"/>
      <c r="E52" s="1237" t="s">
        <v>45</v>
      </c>
      <c r="F52" s="1237"/>
      <c r="G52" s="1237"/>
      <c r="H52" s="1238"/>
      <c r="I52" s="357">
        <v>691549</v>
      </c>
      <c r="J52" s="358">
        <v>702185</v>
      </c>
      <c r="K52" s="358">
        <v>714030</v>
      </c>
      <c r="L52" s="358">
        <v>727648</v>
      </c>
      <c r="M52" s="359">
        <v>727875</v>
      </c>
    </row>
    <row r="53" spans="2:13" ht="27.75" customHeight="1" thickBot="1">
      <c r="B53" s="1244" t="s">
        <v>46</v>
      </c>
      <c r="C53" s="1245"/>
      <c r="D53" s="110"/>
      <c r="E53" s="1246" t="s">
        <v>47</v>
      </c>
      <c r="F53" s="1246"/>
      <c r="G53" s="1246"/>
      <c r="H53" s="1247"/>
      <c r="I53" s="360">
        <v>532875</v>
      </c>
      <c r="J53" s="361">
        <v>515429</v>
      </c>
      <c r="K53" s="361">
        <v>505055</v>
      </c>
      <c r="L53" s="361">
        <v>485680</v>
      </c>
      <c r="M53" s="362">
        <v>487411</v>
      </c>
    </row>
    <row r="54" spans="2:13" ht="27.75" customHeight="1">
      <c r="B54" s="111" t="s">
        <v>48</v>
      </c>
      <c r="C54" s="112"/>
      <c r="D54" s="112"/>
      <c r="E54" s="113"/>
      <c r="F54" s="113"/>
      <c r="G54" s="113"/>
      <c r="H54" s="113"/>
      <c r="I54" s="114"/>
      <c r="J54" s="114"/>
      <c r="K54" s="114"/>
      <c r="L54" s="114"/>
      <c r="M54" s="114"/>
    </row>
    <row r="55" spans="2:13"/>
  </sheetData>
  <sheetProtection algorithmName="SHA-512" hashValue="vKg0ebJVxDpjn+fa/EGl7ZwQg03w7r1KLg98OxP/04MmzkgPf27rU/blburKZbNAsXOlx1IdH73TwXppwv8LoA==" saltValue="oRcM9PEflu5TUpE68oICW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AC16" sqref="AC16:AG16"/>
    </sheetView>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5" t="s">
        <v>49</v>
      </c>
    </row>
    <row r="54" spans="2:8" ht="29.25" customHeight="1" thickBot="1">
      <c r="B54" s="116" t="s">
        <v>1</v>
      </c>
      <c r="C54" s="117"/>
      <c r="D54" s="117"/>
      <c r="E54" s="118" t="s">
        <v>2</v>
      </c>
      <c r="F54" s="119" t="s">
        <v>576</v>
      </c>
      <c r="G54" s="119" t="s">
        <v>577</v>
      </c>
      <c r="H54" s="120" t="s">
        <v>578</v>
      </c>
    </row>
    <row r="55" spans="2:8" ht="52.5" customHeight="1">
      <c r="B55" s="121"/>
      <c r="C55" s="1256" t="s">
        <v>50</v>
      </c>
      <c r="D55" s="1256"/>
      <c r="E55" s="1257"/>
      <c r="F55" s="122">
        <v>4902</v>
      </c>
      <c r="G55" s="122">
        <v>11818</v>
      </c>
      <c r="H55" s="123">
        <v>10197</v>
      </c>
    </row>
    <row r="56" spans="2:8" ht="52.5" customHeight="1">
      <c r="B56" s="124"/>
      <c r="C56" s="1258" t="s">
        <v>51</v>
      </c>
      <c r="D56" s="1258"/>
      <c r="E56" s="1259"/>
      <c r="F56" s="125" t="s">
        <v>533</v>
      </c>
      <c r="G56" s="125" t="s">
        <v>533</v>
      </c>
      <c r="H56" s="126" t="s">
        <v>533</v>
      </c>
    </row>
    <row r="57" spans="2:8" ht="53.25" customHeight="1">
      <c r="B57" s="124"/>
      <c r="C57" s="1260" t="s">
        <v>52</v>
      </c>
      <c r="D57" s="1260"/>
      <c r="E57" s="1261"/>
      <c r="F57" s="127">
        <v>8110</v>
      </c>
      <c r="G57" s="127">
        <v>9947</v>
      </c>
      <c r="H57" s="128">
        <v>9544</v>
      </c>
    </row>
    <row r="58" spans="2:8" ht="45.75" customHeight="1">
      <c r="B58" s="129"/>
      <c r="C58" s="1248" t="s">
        <v>626</v>
      </c>
      <c r="D58" s="1249"/>
      <c r="E58" s="1250"/>
      <c r="F58" s="363">
        <v>2892</v>
      </c>
      <c r="G58" s="130">
        <v>5022</v>
      </c>
      <c r="H58" s="131">
        <v>5321</v>
      </c>
    </row>
    <row r="59" spans="2:8" ht="45.75" customHeight="1">
      <c r="B59" s="129"/>
      <c r="C59" s="1248" t="s">
        <v>627</v>
      </c>
      <c r="D59" s="1249"/>
      <c r="E59" s="1250"/>
      <c r="F59" s="363">
        <v>3007</v>
      </c>
      <c r="G59" s="130">
        <v>3060</v>
      </c>
      <c r="H59" s="131">
        <v>2691</v>
      </c>
    </row>
    <row r="60" spans="2:8" ht="45.75" customHeight="1">
      <c r="B60" s="129"/>
      <c r="C60" s="1248" t="s">
        <v>630</v>
      </c>
      <c r="D60" s="1249"/>
      <c r="E60" s="1250"/>
      <c r="F60" s="363">
        <v>337</v>
      </c>
      <c r="G60" s="130">
        <v>357</v>
      </c>
      <c r="H60" s="131">
        <v>434</v>
      </c>
    </row>
    <row r="61" spans="2:8" ht="45.75" customHeight="1">
      <c r="B61" s="129"/>
      <c r="C61" s="1248" t="s">
        <v>628</v>
      </c>
      <c r="D61" s="1249"/>
      <c r="E61" s="1250"/>
      <c r="F61" s="363">
        <v>412</v>
      </c>
      <c r="G61" s="130">
        <v>412</v>
      </c>
      <c r="H61" s="131">
        <v>412</v>
      </c>
    </row>
    <row r="62" spans="2:8" ht="45.75" customHeight="1" thickBot="1">
      <c r="B62" s="132"/>
      <c r="C62" s="1251" t="s">
        <v>629</v>
      </c>
      <c r="D62" s="1252"/>
      <c r="E62" s="1253"/>
      <c r="F62" s="364">
        <v>370</v>
      </c>
      <c r="G62" s="130">
        <v>357</v>
      </c>
      <c r="H62" s="133">
        <v>339</v>
      </c>
    </row>
    <row r="63" spans="2:8" ht="52.5" customHeight="1" thickBot="1">
      <c r="B63" s="134"/>
      <c r="C63" s="1254" t="s">
        <v>53</v>
      </c>
      <c r="D63" s="1254"/>
      <c r="E63" s="1255"/>
      <c r="F63" s="135">
        <v>13012</v>
      </c>
      <c r="G63" s="135">
        <v>21765</v>
      </c>
      <c r="H63" s="136">
        <v>19741</v>
      </c>
    </row>
    <row r="64" spans="2:8"/>
  </sheetData>
  <sheetProtection algorithmName="SHA-512" hashValue="aQGjcR5T6WAqYm86MO+k+nrriTL55+yYQ9m75IvUFJ2AfxM0ycRNtvD6G27cccU/Q2WZ61czF5pYvUIZLK8/lg==" saltValue="JPb+R1HbZBB0yJ7pN1Pf1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9D0E4C-A885-46DF-B2C3-F8B5D415F5A3}">
  <sheetPr>
    <pageSetUpPr fitToPage="1"/>
  </sheetPr>
  <dimension ref="A1:DE85"/>
  <sheetViews>
    <sheetView showGridLines="0" topLeftCell="A49" zoomScale="85" zoomScaleNormal="85" zoomScaleSheetLayoutView="55" workbookViewId="0">
      <selection activeCell="AM63" sqref="AM63"/>
    </sheetView>
  </sheetViews>
  <sheetFormatPr defaultColWidth="0" defaultRowHeight="0" customHeight="1" zeroHeight="1"/>
  <cols>
    <col min="1" max="1" width="6.375" style="1262" customWidth="1"/>
    <col min="2" max="107" width="2.5" style="1262" customWidth="1"/>
    <col min="108" max="108" width="6.125" style="1264" customWidth="1"/>
    <col min="109" max="109" width="5.875" style="1263" customWidth="1"/>
    <col min="110" max="16384" width="8.625" style="1262" hidden="1"/>
  </cols>
  <sheetData>
    <row r="1" spans="1:109" ht="42.75" customHeight="1">
      <c r="A1" s="1319"/>
      <c r="B1" s="1318"/>
      <c r="DD1" s="1262"/>
      <c r="DE1" s="1262"/>
    </row>
    <row r="2" spans="1:109" ht="25.5" customHeight="1">
      <c r="A2" s="1317"/>
      <c r="C2" s="1317"/>
      <c r="O2" s="1317"/>
      <c r="P2" s="1317"/>
      <c r="Q2" s="1317"/>
      <c r="R2" s="1317"/>
      <c r="S2" s="1317"/>
      <c r="T2" s="1317"/>
      <c r="U2" s="1317"/>
      <c r="V2" s="1317"/>
      <c r="W2" s="1317"/>
      <c r="X2" s="1317"/>
      <c r="Y2" s="1317"/>
      <c r="Z2" s="1317"/>
      <c r="AA2" s="1317"/>
      <c r="AB2" s="1317"/>
      <c r="AC2" s="1317"/>
      <c r="AD2" s="1317"/>
      <c r="AE2" s="1317"/>
      <c r="AF2" s="1317"/>
      <c r="AG2" s="1317"/>
      <c r="AH2" s="1317"/>
      <c r="AI2" s="1317"/>
      <c r="AU2" s="1317"/>
      <c r="BG2" s="1317"/>
      <c r="BS2" s="1317"/>
      <c r="CE2" s="1317"/>
      <c r="CQ2" s="1317"/>
      <c r="DD2" s="1262"/>
      <c r="DE2" s="1262"/>
    </row>
    <row r="3" spans="1:109" ht="25.5" customHeight="1">
      <c r="A3" s="1317"/>
      <c r="C3" s="1317"/>
      <c r="O3" s="1317"/>
      <c r="P3" s="1317"/>
      <c r="Q3" s="1317"/>
      <c r="R3" s="1317"/>
      <c r="S3" s="1317"/>
      <c r="T3" s="1317"/>
      <c r="U3" s="1317"/>
      <c r="V3" s="1317"/>
      <c r="W3" s="1317"/>
      <c r="X3" s="1317"/>
      <c r="Y3" s="1317"/>
      <c r="Z3" s="1317"/>
      <c r="AA3" s="1317"/>
      <c r="AB3" s="1317"/>
      <c r="AC3" s="1317"/>
      <c r="AD3" s="1317"/>
      <c r="AE3" s="1317"/>
      <c r="AF3" s="1317"/>
      <c r="AG3" s="1317"/>
      <c r="AH3" s="1317"/>
      <c r="AI3" s="1317"/>
      <c r="AU3" s="1317"/>
      <c r="BG3" s="1317"/>
      <c r="BS3" s="1317"/>
      <c r="CE3" s="1317"/>
      <c r="CQ3" s="1317"/>
      <c r="DD3" s="1262"/>
      <c r="DE3" s="1262"/>
    </row>
    <row r="4" spans="1:109" s="258" customFormat="1" ht="13.5">
      <c r="A4" s="1317"/>
      <c r="B4" s="1317"/>
      <c r="C4" s="1317"/>
      <c r="D4" s="1317"/>
      <c r="E4" s="1317"/>
      <c r="F4" s="1317"/>
      <c r="G4" s="1317"/>
      <c r="H4" s="1317"/>
      <c r="I4" s="1317"/>
      <c r="J4" s="1317"/>
      <c r="K4" s="1317"/>
      <c r="L4" s="1317"/>
      <c r="M4" s="1317"/>
      <c r="N4" s="1317"/>
      <c r="O4" s="1317"/>
      <c r="P4" s="1317"/>
      <c r="Q4" s="1317"/>
      <c r="R4" s="1317"/>
      <c r="S4" s="1317"/>
      <c r="T4" s="1317"/>
      <c r="U4" s="1317"/>
      <c r="V4" s="1317"/>
      <c r="W4" s="1317"/>
      <c r="X4" s="1317"/>
      <c r="Y4" s="1317"/>
      <c r="Z4" s="1317"/>
      <c r="AA4" s="1317"/>
      <c r="AB4" s="1317"/>
      <c r="AC4" s="1317"/>
      <c r="AD4" s="1317"/>
      <c r="AE4" s="1317"/>
      <c r="AF4" s="1317"/>
      <c r="AG4" s="1317"/>
      <c r="AH4" s="1317"/>
      <c r="AI4" s="1317"/>
      <c r="AJ4" s="1317"/>
      <c r="AK4" s="1317"/>
      <c r="AL4" s="1317"/>
      <c r="AM4" s="1317"/>
      <c r="AN4" s="1317"/>
      <c r="AO4" s="1317"/>
      <c r="AP4" s="1317"/>
      <c r="AQ4" s="1317"/>
      <c r="AR4" s="1317"/>
      <c r="AS4" s="1317"/>
      <c r="AT4" s="1317"/>
      <c r="AU4" s="1317"/>
      <c r="AV4" s="1317"/>
      <c r="AW4" s="1317"/>
      <c r="AX4" s="1317"/>
      <c r="AY4" s="1317"/>
      <c r="AZ4" s="1317"/>
      <c r="BA4" s="1317"/>
      <c r="BB4" s="1317"/>
      <c r="BC4" s="1317"/>
      <c r="BD4" s="1317"/>
      <c r="BE4" s="1317"/>
      <c r="BF4" s="1317"/>
      <c r="BG4" s="1317"/>
      <c r="BH4" s="1317"/>
      <c r="BI4" s="1317"/>
      <c r="BJ4" s="1317"/>
      <c r="BK4" s="1317"/>
      <c r="BL4" s="1317"/>
      <c r="BM4" s="1317"/>
      <c r="BN4" s="1317"/>
      <c r="BO4" s="1317"/>
      <c r="BP4" s="1317"/>
      <c r="BQ4" s="1317"/>
      <c r="BR4" s="1317"/>
      <c r="BS4" s="1317"/>
      <c r="BT4" s="1317"/>
      <c r="BU4" s="1317"/>
      <c r="BV4" s="1317"/>
      <c r="BW4" s="1317"/>
      <c r="BX4" s="1317"/>
      <c r="BY4" s="1317"/>
      <c r="BZ4" s="1317"/>
      <c r="CA4" s="1317"/>
      <c r="CB4" s="1317"/>
      <c r="CC4" s="1317"/>
      <c r="CD4" s="1317"/>
      <c r="CE4" s="1317"/>
      <c r="CF4" s="1317"/>
      <c r="CG4" s="1317"/>
      <c r="CH4" s="1317"/>
      <c r="CI4" s="1317"/>
      <c r="CJ4" s="1317"/>
      <c r="CK4" s="1317"/>
      <c r="CL4" s="1317"/>
      <c r="CM4" s="1317"/>
      <c r="CN4" s="1317"/>
      <c r="CO4" s="1317"/>
      <c r="CP4" s="1317"/>
      <c r="CQ4" s="1317"/>
      <c r="CR4" s="1317"/>
      <c r="CS4" s="1317"/>
      <c r="CT4" s="1317"/>
      <c r="CU4" s="1317"/>
      <c r="CV4" s="1317"/>
      <c r="CW4" s="1317"/>
      <c r="CX4" s="1317"/>
      <c r="CY4" s="1317"/>
      <c r="CZ4" s="1317"/>
      <c r="DA4" s="1317"/>
      <c r="DB4" s="1317"/>
      <c r="DC4" s="1317"/>
      <c r="DD4" s="1317"/>
      <c r="DE4" s="1317"/>
    </row>
    <row r="5" spans="1:109" s="258" customFormat="1" ht="13.5">
      <c r="A5" s="1317"/>
      <c r="B5" s="1317"/>
      <c r="C5" s="1317"/>
      <c r="D5" s="1317"/>
      <c r="E5" s="1317"/>
      <c r="F5" s="1317"/>
      <c r="G5" s="1317"/>
      <c r="H5" s="1317"/>
      <c r="I5" s="1317"/>
      <c r="J5" s="1317"/>
      <c r="K5" s="1317"/>
      <c r="L5" s="1317"/>
      <c r="M5" s="1317"/>
      <c r="N5" s="1317"/>
      <c r="O5" s="1317"/>
      <c r="P5" s="1317"/>
      <c r="Q5" s="1317"/>
      <c r="R5" s="1317"/>
      <c r="S5" s="1317"/>
      <c r="T5" s="1317"/>
      <c r="U5" s="1317"/>
      <c r="V5" s="1317"/>
      <c r="W5" s="1317"/>
      <c r="X5" s="1317"/>
      <c r="Y5" s="1317"/>
      <c r="Z5" s="1317"/>
      <c r="AA5" s="1317"/>
      <c r="AB5" s="1317"/>
      <c r="AC5" s="1317"/>
      <c r="AD5" s="1317"/>
      <c r="AE5" s="1317"/>
      <c r="AF5" s="1317"/>
      <c r="AG5" s="1317"/>
      <c r="AH5" s="1317"/>
      <c r="AI5" s="1317"/>
      <c r="AJ5" s="1317"/>
      <c r="AK5" s="1317"/>
      <c r="AL5" s="1317"/>
      <c r="AM5" s="1317"/>
      <c r="AN5" s="1317"/>
      <c r="AO5" s="1317"/>
      <c r="AP5" s="1317"/>
      <c r="AQ5" s="1317"/>
      <c r="AR5" s="1317"/>
      <c r="AS5" s="1317"/>
      <c r="AT5" s="1317"/>
      <c r="AU5" s="1317"/>
      <c r="AV5" s="1317"/>
      <c r="AW5" s="1317"/>
      <c r="AX5" s="1317"/>
      <c r="AY5" s="1317"/>
      <c r="AZ5" s="1317"/>
      <c r="BA5" s="1317"/>
      <c r="BB5" s="1317"/>
      <c r="BC5" s="1317"/>
      <c r="BD5" s="1317"/>
      <c r="BE5" s="1317"/>
      <c r="BF5" s="1317"/>
      <c r="BG5" s="1317"/>
      <c r="BH5" s="1317"/>
      <c r="BI5" s="1317"/>
      <c r="BJ5" s="1317"/>
      <c r="BK5" s="1317"/>
      <c r="BL5" s="1317"/>
      <c r="BM5" s="1317"/>
      <c r="BN5" s="1317"/>
      <c r="BO5" s="1317"/>
      <c r="BP5" s="1317"/>
      <c r="BQ5" s="1317"/>
      <c r="BR5" s="1317"/>
      <c r="BS5" s="1317"/>
      <c r="BT5" s="1317"/>
      <c r="BU5" s="1317"/>
      <c r="BV5" s="1317"/>
      <c r="BW5" s="1317"/>
      <c r="BX5" s="1317"/>
      <c r="BY5" s="1317"/>
      <c r="BZ5" s="1317"/>
      <c r="CA5" s="1317"/>
      <c r="CB5" s="1317"/>
      <c r="CC5" s="1317"/>
      <c r="CD5" s="1317"/>
      <c r="CE5" s="1317"/>
      <c r="CF5" s="1317"/>
      <c r="CG5" s="1317"/>
      <c r="CH5" s="1317"/>
      <c r="CI5" s="1317"/>
      <c r="CJ5" s="1317"/>
      <c r="CK5" s="1317"/>
      <c r="CL5" s="1317"/>
      <c r="CM5" s="1317"/>
      <c r="CN5" s="1317"/>
      <c r="CO5" s="1317"/>
      <c r="CP5" s="1317"/>
      <c r="CQ5" s="1317"/>
      <c r="CR5" s="1317"/>
      <c r="CS5" s="1317"/>
      <c r="CT5" s="1317"/>
      <c r="CU5" s="1317"/>
      <c r="CV5" s="1317"/>
      <c r="CW5" s="1317"/>
      <c r="CX5" s="1317"/>
      <c r="CY5" s="1317"/>
      <c r="CZ5" s="1317"/>
      <c r="DA5" s="1317"/>
      <c r="DB5" s="1317"/>
      <c r="DC5" s="1317"/>
      <c r="DD5" s="1317"/>
      <c r="DE5" s="1317"/>
    </row>
    <row r="6" spans="1:109" s="258" customFormat="1" ht="13.5">
      <c r="A6" s="1317"/>
      <c r="B6" s="1317"/>
      <c r="C6" s="1317"/>
      <c r="D6" s="1317"/>
      <c r="E6" s="1317"/>
      <c r="F6" s="1317"/>
      <c r="G6" s="1317"/>
      <c r="H6" s="1317"/>
      <c r="I6" s="1317"/>
      <c r="J6" s="1317"/>
      <c r="K6" s="1317"/>
      <c r="L6" s="1317"/>
      <c r="M6" s="1317"/>
      <c r="N6" s="1317"/>
      <c r="O6" s="1317"/>
      <c r="P6" s="1317"/>
      <c r="Q6" s="1317"/>
      <c r="R6" s="1317"/>
      <c r="S6" s="1317"/>
      <c r="T6" s="1317"/>
      <c r="U6" s="1317"/>
      <c r="V6" s="1317"/>
      <c r="W6" s="1317"/>
      <c r="X6" s="1317"/>
      <c r="Y6" s="1317"/>
      <c r="Z6" s="1317"/>
      <c r="AA6" s="1317"/>
      <c r="AB6" s="1317"/>
      <c r="AC6" s="1317"/>
      <c r="AD6" s="1317"/>
      <c r="AE6" s="1317"/>
      <c r="AF6" s="1317"/>
      <c r="AG6" s="1317"/>
      <c r="AH6" s="1317"/>
      <c r="AI6" s="1317"/>
      <c r="AJ6" s="1317"/>
      <c r="AK6" s="1317"/>
      <c r="AL6" s="1317"/>
      <c r="AM6" s="1317"/>
      <c r="AN6" s="1317"/>
      <c r="AO6" s="1317"/>
      <c r="AP6" s="1317"/>
      <c r="AQ6" s="1317"/>
      <c r="AR6" s="1317"/>
      <c r="AS6" s="1317"/>
      <c r="AT6" s="1317"/>
      <c r="AU6" s="1317"/>
      <c r="AV6" s="1317"/>
      <c r="AW6" s="1317"/>
      <c r="AX6" s="1317"/>
      <c r="AY6" s="1317"/>
      <c r="AZ6" s="1317"/>
      <c r="BA6" s="1317"/>
      <c r="BB6" s="1317"/>
      <c r="BC6" s="1317"/>
      <c r="BD6" s="1317"/>
      <c r="BE6" s="1317"/>
      <c r="BF6" s="1317"/>
      <c r="BG6" s="1317"/>
      <c r="BH6" s="1317"/>
      <c r="BI6" s="1317"/>
      <c r="BJ6" s="1317"/>
      <c r="BK6" s="1317"/>
      <c r="BL6" s="1317"/>
      <c r="BM6" s="1317"/>
      <c r="BN6" s="1317"/>
      <c r="BO6" s="1317"/>
      <c r="BP6" s="1317"/>
      <c r="BQ6" s="1317"/>
      <c r="BR6" s="1317"/>
      <c r="BS6" s="1317"/>
      <c r="BT6" s="1317"/>
      <c r="BU6" s="1317"/>
      <c r="BV6" s="1317"/>
      <c r="BW6" s="1317"/>
      <c r="BX6" s="1317"/>
      <c r="BY6" s="1317"/>
      <c r="BZ6" s="1317"/>
      <c r="CA6" s="1317"/>
      <c r="CB6" s="1317"/>
      <c r="CC6" s="1317"/>
      <c r="CD6" s="1317"/>
      <c r="CE6" s="1317"/>
      <c r="CF6" s="1317"/>
      <c r="CG6" s="1317"/>
      <c r="CH6" s="1317"/>
      <c r="CI6" s="1317"/>
      <c r="CJ6" s="1317"/>
      <c r="CK6" s="1317"/>
      <c r="CL6" s="1317"/>
      <c r="CM6" s="1317"/>
      <c r="CN6" s="1317"/>
      <c r="CO6" s="1317"/>
      <c r="CP6" s="1317"/>
      <c r="CQ6" s="1317"/>
      <c r="CR6" s="1317"/>
      <c r="CS6" s="1317"/>
      <c r="CT6" s="1317"/>
      <c r="CU6" s="1317"/>
      <c r="CV6" s="1317"/>
      <c r="CW6" s="1317"/>
      <c r="CX6" s="1317"/>
      <c r="CY6" s="1317"/>
      <c r="CZ6" s="1317"/>
      <c r="DA6" s="1317"/>
      <c r="DB6" s="1317"/>
      <c r="DC6" s="1317"/>
      <c r="DD6" s="1317"/>
      <c r="DE6" s="1317"/>
    </row>
    <row r="7" spans="1:109" s="258" customFormat="1" ht="13.5">
      <c r="A7" s="1317"/>
      <c r="B7" s="1317"/>
      <c r="C7" s="1317"/>
      <c r="D7" s="1317"/>
      <c r="E7" s="1317"/>
      <c r="F7" s="1317"/>
      <c r="G7" s="1317"/>
      <c r="H7" s="1317"/>
      <c r="I7" s="1317"/>
      <c r="J7" s="1317"/>
      <c r="K7" s="1317"/>
      <c r="L7" s="1317"/>
      <c r="M7" s="1317"/>
      <c r="N7" s="1317"/>
      <c r="O7" s="1317"/>
      <c r="P7" s="1317"/>
      <c r="Q7" s="1317"/>
      <c r="R7" s="1317"/>
      <c r="S7" s="1317"/>
      <c r="T7" s="1317"/>
      <c r="U7" s="1317"/>
      <c r="V7" s="1317"/>
      <c r="W7" s="1317"/>
      <c r="X7" s="1317"/>
      <c r="Y7" s="1317"/>
      <c r="Z7" s="1317"/>
      <c r="AA7" s="1317"/>
      <c r="AB7" s="1317"/>
      <c r="AC7" s="1317"/>
      <c r="AD7" s="1317"/>
      <c r="AE7" s="1317"/>
      <c r="AF7" s="1317"/>
      <c r="AG7" s="1317"/>
      <c r="AH7" s="1317"/>
      <c r="AI7" s="1317"/>
      <c r="AJ7" s="1317"/>
      <c r="AK7" s="1317"/>
      <c r="AL7" s="1317"/>
      <c r="AM7" s="1317"/>
      <c r="AN7" s="1317"/>
      <c r="AO7" s="1317"/>
      <c r="AP7" s="1317"/>
      <c r="AQ7" s="1317"/>
      <c r="AR7" s="1317"/>
      <c r="AS7" s="1317"/>
      <c r="AT7" s="1317"/>
      <c r="AU7" s="1317"/>
      <c r="AV7" s="1317"/>
      <c r="AW7" s="1317"/>
      <c r="AX7" s="1317"/>
      <c r="AY7" s="1317"/>
      <c r="AZ7" s="1317"/>
      <c r="BA7" s="1317"/>
      <c r="BB7" s="1317"/>
      <c r="BC7" s="1317"/>
      <c r="BD7" s="1317"/>
      <c r="BE7" s="1317"/>
      <c r="BF7" s="1317"/>
      <c r="BG7" s="1317"/>
      <c r="BH7" s="1317"/>
      <c r="BI7" s="1317"/>
      <c r="BJ7" s="1317"/>
      <c r="BK7" s="1317"/>
      <c r="BL7" s="1317"/>
      <c r="BM7" s="1317"/>
      <c r="BN7" s="1317"/>
      <c r="BO7" s="1317"/>
      <c r="BP7" s="1317"/>
      <c r="BQ7" s="1317"/>
      <c r="BR7" s="1317"/>
      <c r="BS7" s="1317"/>
      <c r="BT7" s="1317"/>
      <c r="BU7" s="1317"/>
      <c r="BV7" s="1317"/>
      <c r="BW7" s="1317"/>
      <c r="BX7" s="1317"/>
      <c r="BY7" s="1317"/>
      <c r="BZ7" s="1317"/>
      <c r="CA7" s="1317"/>
      <c r="CB7" s="1317"/>
      <c r="CC7" s="1317"/>
      <c r="CD7" s="1317"/>
      <c r="CE7" s="1317"/>
      <c r="CF7" s="1317"/>
      <c r="CG7" s="1317"/>
      <c r="CH7" s="1317"/>
      <c r="CI7" s="1317"/>
      <c r="CJ7" s="1317"/>
      <c r="CK7" s="1317"/>
      <c r="CL7" s="1317"/>
      <c r="CM7" s="1317"/>
      <c r="CN7" s="1317"/>
      <c r="CO7" s="1317"/>
      <c r="CP7" s="1317"/>
      <c r="CQ7" s="1317"/>
      <c r="CR7" s="1317"/>
      <c r="CS7" s="1317"/>
      <c r="CT7" s="1317"/>
      <c r="CU7" s="1317"/>
      <c r="CV7" s="1317"/>
      <c r="CW7" s="1317"/>
      <c r="CX7" s="1317"/>
      <c r="CY7" s="1317"/>
      <c r="CZ7" s="1317"/>
      <c r="DA7" s="1317"/>
      <c r="DB7" s="1317"/>
      <c r="DC7" s="1317"/>
      <c r="DD7" s="1317"/>
      <c r="DE7" s="1317"/>
    </row>
    <row r="8" spans="1:109" s="258" customFormat="1" ht="13.5">
      <c r="A8" s="1317"/>
      <c r="B8" s="1317"/>
      <c r="C8" s="1317"/>
      <c r="D8" s="1317"/>
      <c r="E8" s="1317"/>
      <c r="F8" s="1317"/>
      <c r="G8" s="1317"/>
      <c r="H8" s="1317"/>
      <c r="I8" s="1317"/>
      <c r="J8" s="1317"/>
      <c r="K8" s="1317"/>
      <c r="L8" s="1317"/>
      <c r="M8" s="1317"/>
      <c r="N8" s="1317"/>
      <c r="O8" s="1317"/>
      <c r="P8" s="1317"/>
      <c r="Q8" s="1317"/>
      <c r="R8" s="1317"/>
      <c r="S8" s="1317"/>
      <c r="T8" s="1317"/>
      <c r="U8" s="1317"/>
      <c r="V8" s="1317"/>
      <c r="W8" s="1317"/>
      <c r="X8" s="1317"/>
      <c r="Y8" s="1317"/>
      <c r="Z8" s="1317"/>
      <c r="AA8" s="1317"/>
      <c r="AB8" s="1317"/>
      <c r="AC8" s="1317"/>
      <c r="AD8" s="1317"/>
      <c r="AE8" s="1317"/>
      <c r="AF8" s="1317"/>
      <c r="AG8" s="1317"/>
      <c r="AH8" s="1317"/>
      <c r="AI8" s="1317"/>
      <c r="AJ8" s="1317"/>
      <c r="AK8" s="1317"/>
      <c r="AL8" s="1317"/>
      <c r="AM8" s="1317"/>
      <c r="AN8" s="1317"/>
      <c r="AO8" s="1317"/>
      <c r="AP8" s="1317"/>
      <c r="AQ8" s="1317"/>
      <c r="AR8" s="1317"/>
      <c r="AS8" s="1317"/>
      <c r="AT8" s="1317"/>
      <c r="AU8" s="1317"/>
      <c r="AV8" s="1317"/>
      <c r="AW8" s="1317"/>
      <c r="AX8" s="1317"/>
      <c r="AY8" s="1317"/>
      <c r="AZ8" s="1317"/>
      <c r="BA8" s="1317"/>
      <c r="BB8" s="1317"/>
      <c r="BC8" s="1317"/>
      <c r="BD8" s="1317"/>
      <c r="BE8" s="1317"/>
      <c r="BF8" s="1317"/>
      <c r="BG8" s="1317"/>
      <c r="BH8" s="1317"/>
      <c r="BI8" s="1317"/>
      <c r="BJ8" s="1317"/>
      <c r="BK8" s="1317"/>
      <c r="BL8" s="1317"/>
      <c r="BM8" s="1317"/>
      <c r="BN8" s="1317"/>
      <c r="BO8" s="1317"/>
      <c r="BP8" s="1317"/>
      <c r="BQ8" s="1317"/>
      <c r="BR8" s="1317"/>
      <c r="BS8" s="1317"/>
      <c r="BT8" s="1317"/>
      <c r="BU8" s="1317"/>
      <c r="BV8" s="1317"/>
      <c r="BW8" s="1317"/>
      <c r="BX8" s="1317"/>
      <c r="BY8" s="1317"/>
      <c r="BZ8" s="1317"/>
      <c r="CA8" s="1317"/>
      <c r="CB8" s="1317"/>
      <c r="CC8" s="1317"/>
      <c r="CD8" s="1317"/>
      <c r="CE8" s="1317"/>
      <c r="CF8" s="1317"/>
      <c r="CG8" s="1317"/>
      <c r="CH8" s="1317"/>
      <c r="CI8" s="1317"/>
      <c r="CJ8" s="1317"/>
      <c r="CK8" s="1317"/>
      <c r="CL8" s="1317"/>
      <c r="CM8" s="1317"/>
      <c r="CN8" s="1317"/>
      <c r="CO8" s="1317"/>
      <c r="CP8" s="1317"/>
      <c r="CQ8" s="1317"/>
      <c r="CR8" s="1317"/>
      <c r="CS8" s="1317"/>
      <c r="CT8" s="1317"/>
      <c r="CU8" s="1317"/>
      <c r="CV8" s="1317"/>
      <c r="CW8" s="1317"/>
      <c r="CX8" s="1317"/>
      <c r="CY8" s="1317"/>
      <c r="CZ8" s="1317"/>
      <c r="DA8" s="1317"/>
      <c r="DB8" s="1317"/>
      <c r="DC8" s="1317"/>
      <c r="DD8" s="1317"/>
      <c r="DE8" s="1317"/>
    </row>
    <row r="9" spans="1:109" s="258" customFormat="1" ht="13.5">
      <c r="A9" s="1317"/>
      <c r="B9" s="1317"/>
      <c r="C9" s="1317"/>
      <c r="D9" s="1317"/>
      <c r="E9" s="1317"/>
      <c r="F9" s="1317"/>
      <c r="G9" s="1317"/>
      <c r="H9" s="1317"/>
      <c r="I9" s="1317"/>
      <c r="J9" s="1317"/>
      <c r="K9" s="1317"/>
      <c r="L9" s="1317"/>
      <c r="M9" s="1317"/>
      <c r="N9" s="1317"/>
      <c r="O9" s="1317"/>
      <c r="P9" s="1317"/>
      <c r="Q9" s="1317"/>
      <c r="R9" s="1317"/>
      <c r="S9" s="1317"/>
      <c r="T9" s="1317"/>
      <c r="U9" s="1317"/>
      <c r="V9" s="1317"/>
      <c r="W9" s="1317"/>
      <c r="X9" s="1317"/>
      <c r="Y9" s="1317"/>
      <c r="Z9" s="1317"/>
      <c r="AA9" s="1317"/>
      <c r="AB9" s="1317"/>
      <c r="AC9" s="1317"/>
      <c r="AD9" s="1317"/>
      <c r="AE9" s="1317"/>
      <c r="AF9" s="1317"/>
      <c r="AG9" s="1317"/>
      <c r="AH9" s="1317"/>
      <c r="AI9" s="1317"/>
      <c r="AJ9" s="1317"/>
      <c r="AK9" s="1317"/>
      <c r="AL9" s="1317"/>
      <c r="AM9" s="1317"/>
      <c r="AN9" s="1317"/>
      <c r="AO9" s="1317"/>
      <c r="AP9" s="1317"/>
      <c r="AQ9" s="1317"/>
      <c r="AR9" s="1317"/>
      <c r="AS9" s="1317"/>
      <c r="AT9" s="1317"/>
      <c r="AU9" s="1317"/>
      <c r="AV9" s="1317"/>
      <c r="AW9" s="1317"/>
      <c r="AX9" s="1317"/>
      <c r="AY9" s="1317"/>
      <c r="AZ9" s="1317"/>
      <c r="BA9" s="1317"/>
      <c r="BB9" s="1317"/>
      <c r="BC9" s="1317"/>
      <c r="BD9" s="1317"/>
      <c r="BE9" s="1317"/>
      <c r="BF9" s="1317"/>
      <c r="BG9" s="1317"/>
      <c r="BH9" s="1317"/>
      <c r="BI9" s="1317"/>
      <c r="BJ9" s="1317"/>
      <c r="BK9" s="1317"/>
      <c r="BL9" s="1317"/>
      <c r="BM9" s="1317"/>
      <c r="BN9" s="1317"/>
      <c r="BO9" s="1317"/>
      <c r="BP9" s="1317"/>
      <c r="BQ9" s="1317"/>
      <c r="BR9" s="1317"/>
      <c r="BS9" s="1317"/>
      <c r="BT9" s="1317"/>
      <c r="BU9" s="1317"/>
      <c r="BV9" s="1317"/>
      <c r="BW9" s="1317"/>
      <c r="BX9" s="1317"/>
      <c r="BY9" s="1317"/>
      <c r="BZ9" s="1317"/>
      <c r="CA9" s="1317"/>
      <c r="CB9" s="1317"/>
      <c r="CC9" s="1317"/>
      <c r="CD9" s="1317"/>
      <c r="CE9" s="1317"/>
      <c r="CF9" s="1317"/>
      <c r="CG9" s="1317"/>
      <c r="CH9" s="1317"/>
      <c r="CI9" s="1317"/>
      <c r="CJ9" s="1317"/>
      <c r="CK9" s="1317"/>
      <c r="CL9" s="1317"/>
      <c r="CM9" s="1317"/>
      <c r="CN9" s="1317"/>
      <c r="CO9" s="1317"/>
      <c r="CP9" s="1317"/>
      <c r="CQ9" s="1317"/>
      <c r="CR9" s="1317"/>
      <c r="CS9" s="1317"/>
      <c r="CT9" s="1317"/>
      <c r="CU9" s="1317"/>
      <c r="CV9" s="1317"/>
      <c r="CW9" s="1317"/>
      <c r="CX9" s="1317"/>
      <c r="CY9" s="1317"/>
      <c r="CZ9" s="1317"/>
      <c r="DA9" s="1317"/>
      <c r="DB9" s="1317"/>
      <c r="DC9" s="1317"/>
      <c r="DD9" s="1317"/>
      <c r="DE9" s="1317"/>
    </row>
    <row r="10" spans="1:109" s="258" customFormat="1" ht="13.5">
      <c r="A10" s="1317"/>
      <c r="B10" s="1317"/>
      <c r="C10" s="1317"/>
      <c r="D10" s="1317"/>
      <c r="E10" s="1317"/>
      <c r="F10" s="1317"/>
      <c r="G10" s="1317"/>
      <c r="H10" s="1317"/>
      <c r="I10" s="1317"/>
      <c r="J10" s="1317"/>
      <c r="K10" s="1317"/>
      <c r="L10" s="1317"/>
      <c r="M10" s="1317"/>
      <c r="N10" s="1317"/>
      <c r="O10" s="1317"/>
      <c r="P10" s="1317"/>
      <c r="Q10" s="1317"/>
      <c r="R10" s="1317"/>
      <c r="S10" s="1317"/>
      <c r="T10" s="1317"/>
      <c r="U10" s="1317"/>
      <c r="V10" s="1317"/>
      <c r="W10" s="1317"/>
      <c r="X10" s="1317"/>
      <c r="Y10" s="1317"/>
      <c r="Z10" s="1317"/>
      <c r="AA10" s="1317"/>
      <c r="AB10" s="1317"/>
      <c r="AC10" s="1317"/>
      <c r="AD10" s="1317"/>
      <c r="AE10" s="1317"/>
      <c r="AF10" s="1317"/>
      <c r="AG10" s="1317"/>
      <c r="AH10" s="1317"/>
      <c r="AI10" s="1317"/>
      <c r="AJ10" s="1317"/>
      <c r="AK10" s="1317"/>
      <c r="AL10" s="1317"/>
      <c r="AM10" s="1317"/>
      <c r="AN10" s="1317"/>
      <c r="AO10" s="1317"/>
      <c r="AP10" s="1317"/>
      <c r="AQ10" s="1317"/>
      <c r="AR10" s="1317"/>
      <c r="AS10" s="1317"/>
      <c r="AT10" s="1317"/>
      <c r="AU10" s="1317"/>
      <c r="AV10" s="1317"/>
      <c r="AW10" s="1317"/>
      <c r="AX10" s="1317"/>
      <c r="AY10" s="1317"/>
      <c r="AZ10" s="1317"/>
      <c r="BA10" s="1317"/>
      <c r="BB10" s="1317"/>
      <c r="BC10" s="1317"/>
      <c r="BD10" s="1317"/>
      <c r="BE10" s="1317"/>
      <c r="BF10" s="1317"/>
      <c r="BG10" s="1317"/>
      <c r="BH10" s="1317"/>
      <c r="BI10" s="1317"/>
      <c r="BJ10" s="1317"/>
      <c r="BK10" s="1317"/>
      <c r="BL10" s="1317"/>
      <c r="BM10" s="1317"/>
      <c r="BN10" s="1317"/>
      <c r="BO10" s="1317"/>
      <c r="BP10" s="1317"/>
      <c r="BQ10" s="1317"/>
      <c r="BR10" s="1317"/>
      <c r="BS10" s="1317"/>
      <c r="BT10" s="1317"/>
      <c r="BU10" s="1317"/>
      <c r="BV10" s="1317"/>
      <c r="BW10" s="1317"/>
      <c r="BX10" s="1317"/>
      <c r="BY10" s="1317"/>
      <c r="BZ10" s="1317"/>
      <c r="CA10" s="1317"/>
      <c r="CB10" s="1317"/>
      <c r="CC10" s="1317"/>
      <c r="CD10" s="1317"/>
      <c r="CE10" s="1317"/>
      <c r="CF10" s="1317"/>
      <c r="CG10" s="1317"/>
      <c r="CH10" s="1317"/>
      <c r="CI10" s="1317"/>
      <c r="CJ10" s="1317"/>
      <c r="CK10" s="1317"/>
      <c r="CL10" s="1317"/>
      <c r="CM10" s="1317"/>
      <c r="CN10" s="1317"/>
      <c r="CO10" s="1317"/>
      <c r="CP10" s="1317"/>
      <c r="CQ10" s="1317"/>
      <c r="CR10" s="1317"/>
      <c r="CS10" s="1317"/>
      <c r="CT10" s="1317"/>
      <c r="CU10" s="1317"/>
      <c r="CV10" s="1317"/>
      <c r="CW10" s="1317"/>
      <c r="CX10" s="1317"/>
      <c r="CY10" s="1317"/>
      <c r="CZ10" s="1317"/>
      <c r="DA10" s="1317"/>
      <c r="DB10" s="1317"/>
      <c r="DC10" s="1317"/>
      <c r="DD10" s="1317"/>
      <c r="DE10" s="1317"/>
    </row>
    <row r="11" spans="1:109" s="258" customFormat="1" ht="13.5">
      <c r="A11" s="1317"/>
      <c r="B11" s="1317"/>
      <c r="C11" s="1317"/>
      <c r="D11" s="1317"/>
      <c r="E11" s="1317"/>
      <c r="F11" s="1317"/>
      <c r="G11" s="1317"/>
      <c r="H11" s="1317"/>
      <c r="I11" s="1317"/>
      <c r="J11" s="1317"/>
      <c r="K11" s="1317"/>
      <c r="L11" s="1317"/>
      <c r="M11" s="1317"/>
      <c r="N11" s="1317"/>
      <c r="O11" s="1317"/>
      <c r="P11" s="1317"/>
      <c r="Q11" s="1317"/>
      <c r="R11" s="1317"/>
      <c r="S11" s="1317"/>
      <c r="T11" s="1317"/>
      <c r="U11" s="1317"/>
      <c r="V11" s="1317"/>
      <c r="W11" s="1317"/>
      <c r="X11" s="1317"/>
      <c r="Y11" s="1317"/>
      <c r="Z11" s="1317"/>
      <c r="AA11" s="1317"/>
      <c r="AB11" s="1317"/>
      <c r="AC11" s="1317"/>
      <c r="AD11" s="1317"/>
      <c r="AE11" s="1317"/>
      <c r="AF11" s="1317"/>
      <c r="AG11" s="1317"/>
      <c r="AH11" s="1317"/>
      <c r="AI11" s="1317"/>
      <c r="AJ11" s="1317"/>
      <c r="AK11" s="1317"/>
      <c r="AL11" s="1317"/>
      <c r="AM11" s="1317"/>
      <c r="AN11" s="1317"/>
      <c r="AO11" s="1317"/>
      <c r="AP11" s="1317"/>
      <c r="AQ11" s="1317"/>
      <c r="AR11" s="1317"/>
      <c r="AS11" s="1317"/>
      <c r="AT11" s="1317"/>
      <c r="AU11" s="1317"/>
      <c r="AV11" s="1317"/>
      <c r="AW11" s="1317"/>
      <c r="AX11" s="1317"/>
      <c r="AY11" s="1317"/>
      <c r="AZ11" s="1317"/>
      <c r="BA11" s="1317"/>
      <c r="BB11" s="1317"/>
      <c r="BC11" s="1317"/>
      <c r="BD11" s="1317"/>
      <c r="BE11" s="1317"/>
      <c r="BF11" s="1317"/>
      <c r="BG11" s="1317"/>
      <c r="BH11" s="1317"/>
      <c r="BI11" s="1317"/>
      <c r="BJ11" s="1317"/>
      <c r="BK11" s="1317"/>
      <c r="BL11" s="1317"/>
      <c r="BM11" s="1317"/>
      <c r="BN11" s="1317"/>
      <c r="BO11" s="1317"/>
      <c r="BP11" s="1317"/>
      <c r="BQ11" s="1317"/>
      <c r="BR11" s="1317"/>
      <c r="BS11" s="1317"/>
      <c r="BT11" s="1317"/>
      <c r="BU11" s="1317"/>
      <c r="BV11" s="1317"/>
      <c r="BW11" s="1317"/>
      <c r="BX11" s="1317"/>
      <c r="BY11" s="1317"/>
      <c r="BZ11" s="1317"/>
      <c r="CA11" s="1317"/>
      <c r="CB11" s="1317"/>
      <c r="CC11" s="1317"/>
      <c r="CD11" s="1317"/>
      <c r="CE11" s="1317"/>
      <c r="CF11" s="1317"/>
      <c r="CG11" s="1317"/>
      <c r="CH11" s="1317"/>
      <c r="CI11" s="1317"/>
      <c r="CJ11" s="1317"/>
      <c r="CK11" s="1317"/>
      <c r="CL11" s="1317"/>
      <c r="CM11" s="1317"/>
      <c r="CN11" s="1317"/>
      <c r="CO11" s="1317"/>
      <c r="CP11" s="1317"/>
      <c r="CQ11" s="1317"/>
      <c r="CR11" s="1317"/>
      <c r="CS11" s="1317"/>
      <c r="CT11" s="1317"/>
      <c r="CU11" s="1317"/>
      <c r="CV11" s="1317"/>
      <c r="CW11" s="1317"/>
      <c r="CX11" s="1317"/>
      <c r="CY11" s="1317"/>
      <c r="CZ11" s="1317"/>
      <c r="DA11" s="1317"/>
      <c r="DB11" s="1317"/>
      <c r="DC11" s="1317"/>
      <c r="DD11" s="1317"/>
      <c r="DE11" s="1317"/>
    </row>
    <row r="12" spans="1:109" s="258" customFormat="1" ht="13.5">
      <c r="A12" s="1317"/>
      <c r="B12" s="1317"/>
      <c r="C12" s="1317"/>
      <c r="D12" s="1317"/>
      <c r="E12" s="1317"/>
      <c r="F12" s="1317"/>
      <c r="G12" s="1317"/>
      <c r="H12" s="1317"/>
      <c r="I12" s="1317"/>
      <c r="J12" s="1317"/>
      <c r="K12" s="1317"/>
      <c r="L12" s="1317"/>
      <c r="M12" s="1317"/>
      <c r="N12" s="1317"/>
      <c r="O12" s="1317"/>
      <c r="P12" s="1317"/>
      <c r="Q12" s="1317"/>
      <c r="R12" s="1317"/>
      <c r="S12" s="1317"/>
      <c r="T12" s="1317"/>
      <c r="U12" s="1317"/>
      <c r="V12" s="1317"/>
      <c r="W12" s="1317"/>
      <c r="X12" s="1317"/>
      <c r="Y12" s="1317"/>
      <c r="Z12" s="1317"/>
      <c r="AA12" s="1317"/>
      <c r="AB12" s="1317"/>
      <c r="AC12" s="1317"/>
      <c r="AD12" s="1317"/>
      <c r="AE12" s="1317"/>
      <c r="AF12" s="1317"/>
      <c r="AG12" s="1317"/>
      <c r="AH12" s="1317"/>
      <c r="AI12" s="1317"/>
      <c r="AJ12" s="1317"/>
      <c r="AK12" s="1317"/>
      <c r="AL12" s="1317"/>
      <c r="AM12" s="1317"/>
      <c r="AN12" s="1317"/>
      <c r="AO12" s="1317"/>
      <c r="AP12" s="1317"/>
      <c r="AQ12" s="1317"/>
      <c r="AR12" s="1317"/>
      <c r="AS12" s="1317"/>
      <c r="AT12" s="1317"/>
      <c r="AU12" s="1317"/>
      <c r="AV12" s="1317"/>
      <c r="AW12" s="1317"/>
      <c r="AX12" s="1317"/>
      <c r="AY12" s="1317"/>
      <c r="AZ12" s="1317"/>
      <c r="BA12" s="1317"/>
      <c r="BB12" s="1317"/>
      <c r="BC12" s="1317"/>
      <c r="BD12" s="1317"/>
      <c r="BE12" s="1317"/>
      <c r="BF12" s="1317"/>
      <c r="BG12" s="1317"/>
      <c r="BH12" s="1317"/>
      <c r="BI12" s="1317"/>
      <c r="BJ12" s="1317"/>
      <c r="BK12" s="1317"/>
      <c r="BL12" s="1317"/>
      <c r="BM12" s="1317"/>
      <c r="BN12" s="1317"/>
      <c r="BO12" s="1317"/>
      <c r="BP12" s="1317"/>
      <c r="BQ12" s="1317"/>
      <c r="BR12" s="1317"/>
      <c r="BS12" s="1317"/>
      <c r="BT12" s="1317"/>
      <c r="BU12" s="1317"/>
      <c r="BV12" s="1317"/>
      <c r="BW12" s="1317"/>
      <c r="BX12" s="1317"/>
      <c r="BY12" s="1317"/>
      <c r="BZ12" s="1317"/>
      <c r="CA12" s="1317"/>
      <c r="CB12" s="1317"/>
      <c r="CC12" s="1317"/>
      <c r="CD12" s="1317"/>
      <c r="CE12" s="1317"/>
      <c r="CF12" s="1317"/>
      <c r="CG12" s="1317"/>
      <c r="CH12" s="1317"/>
      <c r="CI12" s="1317"/>
      <c r="CJ12" s="1317"/>
      <c r="CK12" s="1317"/>
      <c r="CL12" s="1317"/>
      <c r="CM12" s="1317"/>
      <c r="CN12" s="1317"/>
      <c r="CO12" s="1317"/>
      <c r="CP12" s="1317"/>
      <c r="CQ12" s="1317"/>
      <c r="CR12" s="1317"/>
      <c r="CS12" s="1317"/>
      <c r="CT12" s="1317"/>
      <c r="CU12" s="1317"/>
      <c r="CV12" s="1317"/>
      <c r="CW12" s="1317"/>
      <c r="CX12" s="1317"/>
      <c r="CY12" s="1317"/>
      <c r="CZ12" s="1317"/>
      <c r="DA12" s="1317"/>
      <c r="DB12" s="1317"/>
      <c r="DC12" s="1317"/>
      <c r="DD12" s="1317"/>
      <c r="DE12" s="1317"/>
    </row>
    <row r="13" spans="1:109" s="258" customFormat="1" ht="13.5">
      <c r="A13" s="1317"/>
      <c r="B13" s="1317"/>
      <c r="C13" s="1317"/>
      <c r="D13" s="1317"/>
      <c r="E13" s="1317"/>
      <c r="F13" s="1317"/>
      <c r="G13" s="1317"/>
      <c r="H13" s="1317"/>
      <c r="I13" s="1317"/>
      <c r="J13" s="1317"/>
      <c r="K13" s="1317"/>
      <c r="L13" s="1317"/>
      <c r="M13" s="1317"/>
      <c r="N13" s="1317"/>
      <c r="O13" s="1317"/>
      <c r="P13" s="1317"/>
      <c r="Q13" s="1317"/>
      <c r="R13" s="1317"/>
      <c r="S13" s="1317"/>
      <c r="T13" s="1317"/>
      <c r="U13" s="1317"/>
      <c r="V13" s="1317"/>
      <c r="W13" s="1317"/>
      <c r="X13" s="1317"/>
      <c r="Y13" s="1317"/>
      <c r="Z13" s="1317"/>
      <c r="AA13" s="1317"/>
      <c r="AB13" s="1317"/>
      <c r="AC13" s="1317"/>
      <c r="AD13" s="1317"/>
      <c r="AE13" s="1317"/>
      <c r="AF13" s="1317"/>
      <c r="AG13" s="1317"/>
      <c r="AH13" s="1317"/>
      <c r="AI13" s="1317"/>
      <c r="AJ13" s="1317"/>
      <c r="AK13" s="1317"/>
      <c r="AL13" s="1317"/>
      <c r="AM13" s="1317"/>
      <c r="AN13" s="1317"/>
      <c r="AO13" s="1317"/>
      <c r="AP13" s="1317"/>
      <c r="AQ13" s="1317"/>
      <c r="AR13" s="1317"/>
      <c r="AS13" s="1317"/>
      <c r="AT13" s="1317"/>
      <c r="AU13" s="1317"/>
      <c r="AV13" s="1317"/>
      <c r="AW13" s="1317"/>
      <c r="AX13" s="1317"/>
      <c r="AY13" s="1317"/>
      <c r="AZ13" s="1317"/>
      <c r="BA13" s="1317"/>
      <c r="BB13" s="1317"/>
      <c r="BC13" s="1317"/>
      <c r="BD13" s="1317"/>
      <c r="BE13" s="1317"/>
      <c r="BF13" s="1317"/>
      <c r="BG13" s="1317"/>
      <c r="BH13" s="1317"/>
      <c r="BI13" s="1317"/>
      <c r="BJ13" s="1317"/>
      <c r="BK13" s="1317"/>
      <c r="BL13" s="1317"/>
      <c r="BM13" s="1317"/>
      <c r="BN13" s="1317"/>
      <c r="BO13" s="1317"/>
      <c r="BP13" s="1317"/>
      <c r="BQ13" s="1317"/>
      <c r="BR13" s="1317"/>
      <c r="BS13" s="1317"/>
      <c r="BT13" s="1317"/>
      <c r="BU13" s="1317"/>
      <c r="BV13" s="1317"/>
      <c r="BW13" s="1317"/>
      <c r="BX13" s="1317"/>
      <c r="BY13" s="1317"/>
      <c r="BZ13" s="1317"/>
      <c r="CA13" s="1317"/>
      <c r="CB13" s="1317"/>
      <c r="CC13" s="1317"/>
      <c r="CD13" s="1317"/>
      <c r="CE13" s="1317"/>
      <c r="CF13" s="1317"/>
      <c r="CG13" s="1317"/>
      <c r="CH13" s="1317"/>
      <c r="CI13" s="1317"/>
      <c r="CJ13" s="1317"/>
      <c r="CK13" s="1317"/>
      <c r="CL13" s="1317"/>
      <c r="CM13" s="1317"/>
      <c r="CN13" s="1317"/>
      <c r="CO13" s="1317"/>
      <c r="CP13" s="1317"/>
      <c r="CQ13" s="1317"/>
      <c r="CR13" s="1317"/>
      <c r="CS13" s="1317"/>
      <c r="CT13" s="1317"/>
      <c r="CU13" s="1317"/>
      <c r="CV13" s="1317"/>
      <c r="CW13" s="1317"/>
      <c r="CX13" s="1317"/>
      <c r="CY13" s="1317"/>
      <c r="CZ13" s="1317"/>
      <c r="DA13" s="1317"/>
      <c r="DB13" s="1317"/>
      <c r="DC13" s="1317"/>
      <c r="DD13" s="1317"/>
      <c r="DE13" s="1317"/>
    </row>
    <row r="14" spans="1:109" s="258" customFormat="1" ht="13.5">
      <c r="A14" s="1317"/>
      <c r="B14" s="1317"/>
      <c r="C14" s="1317"/>
      <c r="D14" s="1317"/>
      <c r="E14" s="1317"/>
      <c r="F14" s="1317"/>
      <c r="G14" s="1317"/>
      <c r="H14" s="1317"/>
      <c r="I14" s="1317"/>
      <c r="J14" s="1317"/>
      <c r="K14" s="1317"/>
      <c r="L14" s="1317"/>
      <c r="M14" s="1317"/>
      <c r="N14" s="1317"/>
      <c r="O14" s="1317"/>
      <c r="P14" s="1317"/>
      <c r="Q14" s="1317"/>
      <c r="R14" s="1317"/>
      <c r="S14" s="1317"/>
      <c r="T14" s="1317"/>
      <c r="U14" s="1317"/>
      <c r="V14" s="1317"/>
      <c r="W14" s="1317"/>
      <c r="X14" s="1317"/>
      <c r="Y14" s="1317"/>
      <c r="Z14" s="1317"/>
      <c r="AA14" s="1317"/>
      <c r="AB14" s="1317"/>
      <c r="AC14" s="1317"/>
      <c r="AD14" s="1317"/>
      <c r="AE14" s="1317"/>
      <c r="AF14" s="1317"/>
      <c r="AG14" s="1317"/>
      <c r="AH14" s="1317"/>
      <c r="AI14" s="1317"/>
      <c r="AJ14" s="1317"/>
      <c r="AK14" s="1317"/>
      <c r="AL14" s="1317"/>
      <c r="AM14" s="1317"/>
      <c r="AN14" s="1317"/>
      <c r="AO14" s="1317"/>
      <c r="AP14" s="1317"/>
      <c r="AQ14" s="1317"/>
      <c r="AR14" s="1317"/>
      <c r="AS14" s="1317"/>
      <c r="AT14" s="1317"/>
      <c r="AU14" s="1317"/>
      <c r="AV14" s="1317"/>
      <c r="AW14" s="1317"/>
      <c r="AX14" s="1317"/>
      <c r="AY14" s="1317"/>
      <c r="AZ14" s="1317"/>
      <c r="BA14" s="1317"/>
      <c r="BB14" s="1317"/>
      <c r="BC14" s="1317"/>
      <c r="BD14" s="1317"/>
      <c r="BE14" s="1317"/>
      <c r="BF14" s="1317"/>
      <c r="BG14" s="1317"/>
      <c r="BH14" s="1317"/>
      <c r="BI14" s="1317"/>
      <c r="BJ14" s="1317"/>
      <c r="BK14" s="1317"/>
      <c r="BL14" s="1317"/>
      <c r="BM14" s="1317"/>
      <c r="BN14" s="1317"/>
      <c r="BO14" s="1317"/>
      <c r="BP14" s="1317"/>
      <c r="BQ14" s="1317"/>
      <c r="BR14" s="1317"/>
      <c r="BS14" s="1317"/>
      <c r="BT14" s="1317"/>
      <c r="BU14" s="1317"/>
      <c r="BV14" s="1317"/>
      <c r="BW14" s="1317"/>
      <c r="BX14" s="1317"/>
      <c r="BY14" s="1317"/>
      <c r="BZ14" s="1317"/>
      <c r="CA14" s="1317"/>
      <c r="CB14" s="1317"/>
      <c r="CC14" s="1317"/>
      <c r="CD14" s="1317"/>
      <c r="CE14" s="1317"/>
      <c r="CF14" s="1317"/>
      <c r="CG14" s="1317"/>
      <c r="CH14" s="1317"/>
      <c r="CI14" s="1317"/>
      <c r="CJ14" s="1317"/>
      <c r="CK14" s="1317"/>
      <c r="CL14" s="1317"/>
      <c r="CM14" s="1317"/>
      <c r="CN14" s="1317"/>
      <c r="CO14" s="1317"/>
      <c r="CP14" s="1317"/>
      <c r="CQ14" s="1317"/>
      <c r="CR14" s="1317"/>
      <c r="CS14" s="1317"/>
      <c r="CT14" s="1317"/>
      <c r="CU14" s="1317"/>
      <c r="CV14" s="1317"/>
      <c r="CW14" s="1317"/>
      <c r="CX14" s="1317"/>
      <c r="CY14" s="1317"/>
      <c r="CZ14" s="1317"/>
      <c r="DA14" s="1317"/>
      <c r="DB14" s="1317"/>
      <c r="DC14" s="1317"/>
      <c r="DD14" s="1317"/>
      <c r="DE14" s="1317"/>
    </row>
    <row r="15" spans="1:109" s="258" customFormat="1" ht="13.5">
      <c r="A15" s="1262"/>
      <c r="B15" s="1317"/>
      <c r="C15" s="1317"/>
      <c r="D15" s="1317"/>
      <c r="E15" s="1317"/>
      <c r="F15" s="1317"/>
      <c r="G15" s="1317"/>
      <c r="H15" s="1317"/>
      <c r="I15" s="1317"/>
      <c r="J15" s="1317"/>
      <c r="K15" s="1317"/>
      <c r="L15" s="1317"/>
      <c r="M15" s="1317"/>
      <c r="N15" s="1317"/>
      <c r="O15" s="1317"/>
      <c r="P15" s="1317"/>
      <c r="Q15" s="1317"/>
      <c r="R15" s="1317"/>
      <c r="S15" s="1317"/>
      <c r="T15" s="1317"/>
      <c r="U15" s="1317"/>
      <c r="V15" s="1317"/>
      <c r="W15" s="1317"/>
      <c r="X15" s="1317"/>
      <c r="Y15" s="1317"/>
      <c r="Z15" s="1317"/>
      <c r="AA15" s="1317"/>
      <c r="AB15" s="1317"/>
      <c r="AC15" s="1317"/>
      <c r="AD15" s="1317"/>
      <c r="AE15" s="1317"/>
      <c r="AF15" s="1317"/>
      <c r="AG15" s="1317"/>
      <c r="AH15" s="1317"/>
      <c r="AI15" s="1317"/>
      <c r="AJ15" s="1317"/>
      <c r="AK15" s="1317"/>
      <c r="AL15" s="1317"/>
      <c r="AM15" s="1317"/>
      <c r="AN15" s="1317"/>
      <c r="AO15" s="1317"/>
      <c r="AP15" s="1317"/>
      <c r="AQ15" s="1317"/>
      <c r="AR15" s="1317"/>
      <c r="AS15" s="1317"/>
      <c r="AT15" s="1317"/>
      <c r="AU15" s="1317"/>
      <c r="AV15" s="1317"/>
      <c r="AW15" s="1317"/>
      <c r="AX15" s="1317"/>
      <c r="AY15" s="1317"/>
      <c r="AZ15" s="1317"/>
      <c r="BA15" s="1317"/>
      <c r="BB15" s="1317"/>
      <c r="BC15" s="1317"/>
      <c r="BD15" s="1317"/>
      <c r="BE15" s="1317"/>
      <c r="BF15" s="1317"/>
      <c r="BG15" s="1317"/>
      <c r="BH15" s="1317"/>
      <c r="BI15" s="1317"/>
      <c r="BJ15" s="1317"/>
      <c r="BK15" s="1317"/>
      <c r="BL15" s="1317"/>
      <c r="BM15" s="1317"/>
      <c r="BN15" s="1317"/>
      <c r="BO15" s="1317"/>
      <c r="BP15" s="1317"/>
      <c r="BQ15" s="1317"/>
      <c r="BR15" s="1317"/>
      <c r="BS15" s="1317"/>
      <c r="BT15" s="1317"/>
      <c r="BU15" s="1317"/>
      <c r="BV15" s="1317"/>
      <c r="BW15" s="1317"/>
      <c r="BX15" s="1317"/>
      <c r="BY15" s="1317"/>
      <c r="BZ15" s="1317"/>
      <c r="CA15" s="1317"/>
      <c r="CB15" s="1317"/>
      <c r="CC15" s="1317"/>
      <c r="CD15" s="1317"/>
      <c r="CE15" s="1317"/>
      <c r="CF15" s="1317"/>
      <c r="CG15" s="1317"/>
      <c r="CH15" s="1317"/>
      <c r="CI15" s="1317"/>
      <c r="CJ15" s="1317"/>
      <c r="CK15" s="1317"/>
      <c r="CL15" s="1317"/>
      <c r="CM15" s="1317"/>
      <c r="CN15" s="1317"/>
      <c r="CO15" s="1317"/>
      <c r="CP15" s="1317"/>
      <c r="CQ15" s="1317"/>
      <c r="CR15" s="1317"/>
      <c r="CS15" s="1317"/>
      <c r="CT15" s="1317"/>
      <c r="CU15" s="1317"/>
      <c r="CV15" s="1317"/>
      <c r="CW15" s="1317"/>
      <c r="CX15" s="1317"/>
      <c r="CY15" s="1317"/>
      <c r="CZ15" s="1317"/>
      <c r="DA15" s="1317"/>
      <c r="DB15" s="1317"/>
      <c r="DC15" s="1317"/>
      <c r="DD15" s="1317"/>
      <c r="DE15" s="1317"/>
    </row>
    <row r="16" spans="1:109" s="258" customFormat="1" ht="13.5">
      <c r="A16" s="1262"/>
      <c r="B16" s="1317"/>
      <c r="C16" s="1317"/>
      <c r="D16" s="1317"/>
      <c r="E16" s="1317"/>
      <c r="F16" s="1317"/>
      <c r="G16" s="1317"/>
      <c r="H16" s="1317"/>
      <c r="I16" s="1317"/>
      <c r="J16" s="1317"/>
      <c r="K16" s="1317"/>
      <c r="L16" s="1317"/>
      <c r="M16" s="1317"/>
      <c r="N16" s="1317"/>
      <c r="O16" s="1317"/>
      <c r="P16" s="1317"/>
      <c r="Q16" s="1317"/>
      <c r="R16" s="1317"/>
      <c r="S16" s="1317"/>
      <c r="T16" s="1317"/>
      <c r="U16" s="1317"/>
      <c r="V16" s="1317"/>
      <c r="W16" s="1317"/>
      <c r="X16" s="1317"/>
      <c r="Y16" s="1317"/>
      <c r="Z16" s="1317"/>
      <c r="AA16" s="1317"/>
      <c r="AB16" s="1317"/>
      <c r="AC16" s="1317"/>
      <c r="AD16" s="1317"/>
      <c r="AE16" s="1317"/>
      <c r="AF16" s="1317"/>
      <c r="AG16" s="1317"/>
      <c r="AH16" s="1317"/>
      <c r="AI16" s="1317"/>
      <c r="AJ16" s="1317"/>
      <c r="AK16" s="1317"/>
      <c r="AL16" s="1317"/>
      <c r="AM16" s="1317"/>
      <c r="AN16" s="1317"/>
      <c r="AO16" s="1317"/>
      <c r="AP16" s="1317"/>
      <c r="AQ16" s="1317"/>
      <c r="AR16" s="1317"/>
      <c r="AS16" s="1317"/>
      <c r="AT16" s="1317"/>
      <c r="AU16" s="1317"/>
      <c r="AV16" s="1317"/>
      <c r="AW16" s="1317"/>
      <c r="AX16" s="1317"/>
      <c r="AY16" s="1317"/>
      <c r="AZ16" s="1317"/>
      <c r="BA16" s="1317"/>
      <c r="BB16" s="1317"/>
      <c r="BC16" s="1317"/>
      <c r="BD16" s="1317"/>
      <c r="BE16" s="1317"/>
      <c r="BF16" s="1317"/>
      <c r="BG16" s="1317"/>
      <c r="BH16" s="1317"/>
      <c r="BI16" s="1317"/>
      <c r="BJ16" s="1317"/>
      <c r="BK16" s="1317"/>
      <c r="BL16" s="1317"/>
      <c r="BM16" s="1317"/>
      <c r="BN16" s="1317"/>
      <c r="BO16" s="1317"/>
      <c r="BP16" s="1317"/>
      <c r="BQ16" s="1317"/>
      <c r="BR16" s="1317"/>
      <c r="BS16" s="1317"/>
      <c r="BT16" s="1317"/>
      <c r="BU16" s="1317"/>
      <c r="BV16" s="1317"/>
      <c r="BW16" s="1317"/>
      <c r="BX16" s="1317"/>
      <c r="BY16" s="1317"/>
      <c r="BZ16" s="1317"/>
      <c r="CA16" s="1317"/>
      <c r="CB16" s="1317"/>
      <c r="CC16" s="1317"/>
      <c r="CD16" s="1317"/>
      <c r="CE16" s="1317"/>
      <c r="CF16" s="1317"/>
      <c r="CG16" s="1317"/>
      <c r="CH16" s="1317"/>
      <c r="CI16" s="1317"/>
      <c r="CJ16" s="1317"/>
      <c r="CK16" s="1317"/>
      <c r="CL16" s="1317"/>
      <c r="CM16" s="1317"/>
      <c r="CN16" s="1317"/>
      <c r="CO16" s="1317"/>
      <c r="CP16" s="1317"/>
      <c r="CQ16" s="1317"/>
      <c r="CR16" s="1317"/>
      <c r="CS16" s="1317"/>
      <c r="CT16" s="1317"/>
      <c r="CU16" s="1317"/>
      <c r="CV16" s="1317"/>
      <c r="CW16" s="1317"/>
      <c r="CX16" s="1317"/>
      <c r="CY16" s="1317"/>
      <c r="CZ16" s="1317"/>
      <c r="DA16" s="1317"/>
      <c r="DB16" s="1317"/>
      <c r="DC16" s="1317"/>
      <c r="DD16" s="1317"/>
      <c r="DE16" s="1317"/>
    </row>
    <row r="17" spans="1:109" s="258" customFormat="1" ht="13.5">
      <c r="A17" s="1262"/>
      <c r="B17" s="1317"/>
      <c r="C17" s="1317"/>
      <c r="D17" s="1317"/>
      <c r="E17" s="1317"/>
      <c r="F17" s="1317"/>
      <c r="G17" s="1317"/>
      <c r="H17" s="1317"/>
      <c r="I17" s="1317"/>
      <c r="J17" s="1317"/>
      <c r="K17" s="1317"/>
      <c r="L17" s="1317"/>
      <c r="M17" s="1317"/>
      <c r="N17" s="1317"/>
      <c r="O17" s="1317"/>
      <c r="P17" s="1317"/>
      <c r="Q17" s="1317"/>
      <c r="R17" s="1317"/>
      <c r="S17" s="1317"/>
      <c r="T17" s="1317"/>
      <c r="U17" s="1317"/>
      <c r="V17" s="1317"/>
      <c r="W17" s="1317"/>
      <c r="X17" s="1317"/>
      <c r="Y17" s="1317"/>
      <c r="Z17" s="1317"/>
      <c r="AA17" s="1317"/>
      <c r="AB17" s="1317"/>
      <c r="AC17" s="1317"/>
      <c r="AD17" s="1317"/>
      <c r="AE17" s="1317"/>
      <c r="AF17" s="1317"/>
      <c r="AG17" s="1317"/>
      <c r="AH17" s="1317"/>
      <c r="AI17" s="1317"/>
      <c r="AJ17" s="1317"/>
      <c r="AK17" s="1317"/>
      <c r="AL17" s="1317"/>
      <c r="AM17" s="1317"/>
      <c r="AN17" s="1317"/>
      <c r="AO17" s="1317"/>
      <c r="AP17" s="1317"/>
      <c r="AQ17" s="1317"/>
      <c r="AR17" s="1317"/>
      <c r="AS17" s="1317"/>
      <c r="AT17" s="1317"/>
      <c r="AU17" s="1317"/>
      <c r="AV17" s="1317"/>
      <c r="AW17" s="1317"/>
      <c r="AX17" s="1317"/>
      <c r="AY17" s="1317"/>
      <c r="AZ17" s="1317"/>
      <c r="BA17" s="1317"/>
      <c r="BB17" s="1317"/>
      <c r="BC17" s="1317"/>
      <c r="BD17" s="1317"/>
      <c r="BE17" s="1317"/>
      <c r="BF17" s="1317"/>
      <c r="BG17" s="1317"/>
      <c r="BH17" s="1317"/>
      <c r="BI17" s="1317"/>
      <c r="BJ17" s="1317"/>
      <c r="BK17" s="1317"/>
      <c r="BL17" s="1317"/>
      <c r="BM17" s="1317"/>
      <c r="BN17" s="1317"/>
      <c r="BO17" s="1317"/>
      <c r="BP17" s="1317"/>
      <c r="BQ17" s="1317"/>
      <c r="BR17" s="1317"/>
      <c r="BS17" s="1317"/>
      <c r="BT17" s="1317"/>
      <c r="BU17" s="1317"/>
      <c r="BV17" s="1317"/>
      <c r="BW17" s="1317"/>
      <c r="BX17" s="1317"/>
      <c r="BY17" s="1317"/>
      <c r="BZ17" s="1317"/>
      <c r="CA17" s="1317"/>
      <c r="CB17" s="1317"/>
      <c r="CC17" s="1317"/>
      <c r="CD17" s="1317"/>
      <c r="CE17" s="1317"/>
      <c r="CF17" s="1317"/>
      <c r="CG17" s="1317"/>
      <c r="CH17" s="1317"/>
      <c r="CI17" s="1317"/>
      <c r="CJ17" s="1317"/>
      <c r="CK17" s="1317"/>
      <c r="CL17" s="1317"/>
      <c r="CM17" s="1317"/>
      <c r="CN17" s="1317"/>
      <c r="CO17" s="1317"/>
      <c r="CP17" s="1317"/>
      <c r="CQ17" s="1317"/>
      <c r="CR17" s="1317"/>
      <c r="CS17" s="1317"/>
      <c r="CT17" s="1317"/>
      <c r="CU17" s="1317"/>
      <c r="CV17" s="1317"/>
      <c r="CW17" s="1317"/>
      <c r="CX17" s="1317"/>
      <c r="CY17" s="1317"/>
      <c r="CZ17" s="1317"/>
      <c r="DA17" s="1317"/>
      <c r="DB17" s="1317"/>
      <c r="DC17" s="1317"/>
      <c r="DD17" s="1317"/>
      <c r="DE17" s="1317"/>
    </row>
    <row r="18" spans="1:109" s="258" customFormat="1" ht="13.5">
      <c r="A18" s="1262"/>
      <c r="B18" s="1317"/>
      <c r="C18" s="1317"/>
      <c r="D18" s="1317"/>
      <c r="E18" s="1317"/>
      <c r="F18" s="1317"/>
      <c r="G18" s="1317"/>
      <c r="H18" s="1317"/>
      <c r="I18" s="1317"/>
      <c r="J18" s="1317"/>
      <c r="K18" s="1317"/>
      <c r="L18" s="1317"/>
      <c r="M18" s="1317"/>
      <c r="N18" s="1317"/>
      <c r="O18" s="1317"/>
      <c r="P18" s="1317"/>
      <c r="Q18" s="1317"/>
      <c r="R18" s="1317"/>
      <c r="S18" s="1317"/>
      <c r="T18" s="1317"/>
      <c r="U18" s="1317"/>
      <c r="V18" s="1317"/>
      <c r="W18" s="1317"/>
      <c r="X18" s="1317"/>
      <c r="Y18" s="1317"/>
      <c r="Z18" s="1317"/>
      <c r="AA18" s="1317"/>
      <c r="AB18" s="1317"/>
      <c r="AC18" s="1317"/>
      <c r="AD18" s="1317"/>
      <c r="AE18" s="1317"/>
      <c r="AF18" s="1317"/>
      <c r="AG18" s="1317"/>
      <c r="AH18" s="1317"/>
      <c r="AI18" s="1317"/>
      <c r="AJ18" s="1317"/>
      <c r="AK18" s="1317"/>
      <c r="AL18" s="1317"/>
      <c r="AM18" s="1317"/>
      <c r="AN18" s="1317"/>
      <c r="AO18" s="1317"/>
      <c r="AP18" s="1317"/>
      <c r="AQ18" s="1317"/>
      <c r="AR18" s="1317"/>
      <c r="AS18" s="1317"/>
      <c r="AT18" s="1317"/>
      <c r="AU18" s="1317"/>
      <c r="AV18" s="1317"/>
      <c r="AW18" s="1317"/>
      <c r="AX18" s="1317"/>
      <c r="AY18" s="1317"/>
      <c r="AZ18" s="1317"/>
      <c r="BA18" s="1317"/>
      <c r="BB18" s="1317"/>
      <c r="BC18" s="1317"/>
      <c r="BD18" s="1317"/>
      <c r="BE18" s="1317"/>
      <c r="BF18" s="1317"/>
      <c r="BG18" s="1317"/>
      <c r="BH18" s="1317"/>
      <c r="BI18" s="1317"/>
      <c r="BJ18" s="1317"/>
      <c r="BK18" s="1317"/>
      <c r="BL18" s="1317"/>
      <c r="BM18" s="1317"/>
      <c r="BN18" s="1317"/>
      <c r="BO18" s="1317"/>
      <c r="BP18" s="1317"/>
      <c r="BQ18" s="1317"/>
      <c r="BR18" s="1317"/>
      <c r="BS18" s="1317"/>
      <c r="BT18" s="1317"/>
      <c r="BU18" s="1317"/>
      <c r="BV18" s="1317"/>
      <c r="BW18" s="1317"/>
      <c r="BX18" s="1317"/>
      <c r="BY18" s="1317"/>
      <c r="BZ18" s="1317"/>
      <c r="CA18" s="1317"/>
      <c r="CB18" s="1317"/>
      <c r="CC18" s="1317"/>
      <c r="CD18" s="1317"/>
      <c r="CE18" s="1317"/>
      <c r="CF18" s="1317"/>
      <c r="CG18" s="1317"/>
      <c r="CH18" s="1317"/>
      <c r="CI18" s="1317"/>
      <c r="CJ18" s="1317"/>
      <c r="CK18" s="1317"/>
      <c r="CL18" s="1317"/>
      <c r="CM18" s="1317"/>
      <c r="CN18" s="1317"/>
      <c r="CO18" s="1317"/>
      <c r="CP18" s="1317"/>
      <c r="CQ18" s="1317"/>
      <c r="CR18" s="1317"/>
      <c r="CS18" s="1317"/>
      <c r="CT18" s="1317"/>
      <c r="CU18" s="1317"/>
      <c r="CV18" s="1317"/>
      <c r="CW18" s="1317"/>
      <c r="CX18" s="1317"/>
      <c r="CY18" s="1317"/>
      <c r="CZ18" s="1317"/>
      <c r="DA18" s="1317"/>
      <c r="DB18" s="1317"/>
      <c r="DC18" s="1317"/>
      <c r="DD18" s="1317"/>
      <c r="DE18" s="1317"/>
    </row>
    <row r="19" spans="1:109" ht="13.5">
      <c r="DD19" s="1262"/>
      <c r="DE19" s="1262"/>
    </row>
    <row r="20" spans="1:109" ht="13.5">
      <c r="DD20" s="1262"/>
      <c r="DE20" s="1262"/>
    </row>
    <row r="21" spans="1:109" ht="17.25" customHeight="1">
      <c r="B21" s="1316"/>
      <c r="C21" s="1313"/>
      <c r="D21" s="1313"/>
      <c r="E21" s="1313"/>
      <c r="F21" s="1313"/>
      <c r="G21" s="1313"/>
      <c r="H21" s="1313"/>
      <c r="I21" s="1313"/>
      <c r="J21" s="1313"/>
      <c r="K21" s="1313"/>
      <c r="L21" s="1313"/>
      <c r="M21" s="1313"/>
      <c r="N21" s="1315"/>
      <c r="O21" s="1313"/>
      <c r="P21" s="1313"/>
      <c r="Q21" s="1313"/>
      <c r="R21" s="1313"/>
      <c r="S21" s="1313"/>
      <c r="T21" s="1313"/>
      <c r="U21" s="1313"/>
      <c r="V21" s="1313"/>
      <c r="W21" s="1313"/>
      <c r="X21" s="1313"/>
      <c r="Y21" s="1313"/>
      <c r="Z21" s="1313"/>
      <c r="AA21" s="1313"/>
      <c r="AB21" s="1313"/>
      <c r="AC21" s="1313"/>
      <c r="AD21" s="1313"/>
      <c r="AE21" s="1313"/>
      <c r="AF21" s="1313"/>
      <c r="AG21" s="1313"/>
      <c r="AH21" s="1313"/>
      <c r="AI21" s="1313"/>
      <c r="AJ21" s="1313"/>
      <c r="AK21" s="1313"/>
      <c r="AL21" s="1313"/>
      <c r="AM21" s="1313"/>
      <c r="AN21" s="1313"/>
      <c r="AO21" s="1313"/>
      <c r="AP21" s="1313"/>
      <c r="AQ21" s="1313"/>
      <c r="AR21" s="1313"/>
      <c r="AS21" s="1313"/>
      <c r="AT21" s="1315"/>
      <c r="AU21" s="1313"/>
      <c r="AV21" s="1313"/>
      <c r="AW21" s="1313"/>
      <c r="AX21" s="1313"/>
      <c r="AY21" s="1313"/>
      <c r="AZ21" s="1313"/>
      <c r="BA21" s="1313"/>
      <c r="BB21" s="1313"/>
      <c r="BC21" s="1313"/>
      <c r="BD21" s="1313"/>
      <c r="BE21" s="1313"/>
      <c r="BF21" s="1315"/>
      <c r="BG21" s="1313"/>
      <c r="BH21" s="1313"/>
      <c r="BI21" s="1313"/>
      <c r="BJ21" s="1313"/>
      <c r="BK21" s="1313"/>
      <c r="BL21" s="1313"/>
      <c r="BM21" s="1313"/>
      <c r="BN21" s="1313"/>
      <c r="BO21" s="1313"/>
      <c r="BP21" s="1313"/>
      <c r="BQ21" s="1313"/>
      <c r="BR21" s="1315"/>
      <c r="BS21" s="1313"/>
      <c r="BT21" s="1313"/>
      <c r="BU21" s="1313"/>
      <c r="BV21" s="1313"/>
      <c r="BW21" s="1313"/>
      <c r="BX21" s="1313"/>
      <c r="BY21" s="1313"/>
      <c r="BZ21" s="1313"/>
      <c r="CA21" s="1313"/>
      <c r="CB21" s="1313"/>
      <c r="CC21" s="1313"/>
      <c r="CD21" s="1315"/>
      <c r="CE21" s="1313"/>
      <c r="CF21" s="1313"/>
      <c r="CG21" s="1313"/>
      <c r="CH21" s="1313"/>
      <c r="CI21" s="1313"/>
      <c r="CJ21" s="1313"/>
      <c r="CK21" s="1313"/>
      <c r="CL21" s="1313"/>
      <c r="CM21" s="1313"/>
      <c r="CN21" s="1313"/>
      <c r="CO21" s="1313"/>
      <c r="CP21" s="1315"/>
      <c r="CQ21" s="1313"/>
      <c r="CR21" s="1313"/>
      <c r="CS21" s="1313"/>
      <c r="CT21" s="1313"/>
      <c r="CU21" s="1313"/>
      <c r="CV21" s="1313"/>
      <c r="CW21" s="1313"/>
      <c r="CX21" s="1313"/>
      <c r="CY21" s="1313"/>
      <c r="CZ21" s="1313"/>
      <c r="DA21" s="1313"/>
      <c r="DB21" s="1315"/>
      <c r="DC21" s="1313"/>
      <c r="DD21" s="1312"/>
      <c r="DE21" s="1262"/>
    </row>
    <row r="22" spans="1:109" ht="17.25" customHeight="1">
      <c r="B22" s="1263"/>
    </row>
    <row r="23" spans="1:109" ht="13.5">
      <c r="B23" s="1263"/>
    </row>
    <row r="24" spans="1:109" ht="13.5">
      <c r="B24" s="1263"/>
    </row>
    <row r="25" spans="1:109" ht="13.5">
      <c r="B25" s="1263"/>
    </row>
    <row r="26" spans="1:109" ht="13.5">
      <c r="B26" s="1263"/>
    </row>
    <row r="27" spans="1:109" ht="13.5">
      <c r="B27" s="1263"/>
    </row>
    <row r="28" spans="1:109" ht="13.5">
      <c r="B28" s="1263"/>
    </row>
    <row r="29" spans="1:109" ht="13.5">
      <c r="B29" s="1263"/>
    </row>
    <row r="30" spans="1:109" ht="13.5">
      <c r="B30" s="1263"/>
    </row>
    <row r="31" spans="1:109" ht="13.5">
      <c r="B31" s="1263"/>
    </row>
    <row r="32" spans="1:109" ht="13.5">
      <c r="B32" s="1263"/>
    </row>
    <row r="33" spans="2:109" ht="13.5">
      <c r="B33" s="1263"/>
    </row>
    <row r="34" spans="2:109" ht="13.5">
      <c r="B34" s="1263"/>
    </row>
    <row r="35" spans="2:109" ht="13.5">
      <c r="B35" s="1263"/>
    </row>
    <row r="36" spans="2:109" ht="13.5">
      <c r="B36" s="1263"/>
    </row>
    <row r="37" spans="2:109" ht="13.5">
      <c r="B37" s="1263"/>
    </row>
    <row r="38" spans="2:109" ht="13.5">
      <c r="B38" s="1263"/>
    </row>
    <row r="39" spans="2:109" ht="13.5">
      <c r="B39" s="1267"/>
      <c r="C39" s="1266"/>
      <c r="D39" s="1266"/>
      <c r="E39" s="1266"/>
      <c r="F39" s="1266"/>
      <c r="G39" s="1266"/>
      <c r="H39" s="1266"/>
      <c r="I39" s="1266"/>
      <c r="J39" s="1266"/>
      <c r="K39" s="1266"/>
      <c r="L39" s="1266"/>
      <c r="M39" s="1266"/>
      <c r="N39" s="1266"/>
      <c r="O39" s="1266"/>
      <c r="P39" s="1266"/>
      <c r="Q39" s="1266"/>
      <c r="R39" s="1266"/>
      <c r="S39" s="1266"/>
      <c r="T39" s="1266"/>
      <c r="U39" s="1266"/>
      <c r="V39" s="1266"/>
      <c r="W39" s="1266"/>
      <c r="X39" s="1266"/>
      <c r="Y39" s="1266"/>
      <c r="Z39" s="1266"/>
      <c r="AA39" s="1266"/>
      <c r="AB39" s="1266"/>
      <c r="AC39" s="1266"/>
      <c r="AD39" s="1266"/>
      <c r="AE39" s="1266"/>
      <c r="AF39" s="1266"/>
      <c r="AG39" s="1266"/>
      <c r="AH39" s="1266"/>
      <c r="AI39" s="1266"/>
      <c r="AJ39" s="1266"/>
      <c r="AK39" s="1266"/>
      <c r="AL39" s="1266"/>
      <c r="AM39" s="1266"/>
      <c r="AN39" s="1266"/>
      <c r="AO39" s="1266"/>
      <c r="AP39" s="1266"/>
      <c r="AQ39" s="1266"/>
      <c r="AR39" s="1266"/>
      <c r="AS39" s="1266"/>
      <c r="AT39" s="1266"/>
      <c r="AU39" s="1266"/>
      <c r="AV39" s="1266"/>
      <c r="AW39" s="1266"/>
      <c r="AX39" s="1266"/>
      <c r="AY39" s="1266"/>
      <c r="AZ39" s="1266"/>
      <c r="BA39" s="1266"/>
      <c r="BB39" s="1266"/>
      <c r="BC39" s="1266"/>
      <c r="BD39" s="1266"/>
      <c r="BE39" s="1266"/>
      <c r="BF39" s="1266"/>
      <c r="BG39" s="1266"/>
      <c r="BH39" s="1266"/>
      <c r="BI39" s="1266"/>
      <c r="BJ39" s="1266"/>
      <c r="BK39" s="1266"/>
      <c r="BL39" s="1266"/>
      <c r="BM39" s="1266"/>
      <c r="BN39" s="1266"/>
      <c r="BO39" s="1266"/>
      <c r="BP39" s="1266"/>
      <c r="BQ39" s="1266"/>
      <c r="BR39" s="1266"/>
      <c r="BS39" s="1266"/>
      <c r="BT39" s="1266"/>
      <c r="BU39" s="1266"/>
      <c r="BV39" s="1266"/>
      <c r="BW39" s="1266"/>
      <c r="BX39" s="1266"/>
      <c r="BY39" s="1266"/>
      <c r="BZ39" s="1266"/>
      <c r="CA39" s="1266"/>
      <c r="CB39" s="1266"/>
      <c r="CC39" s="1266"/>
      <c r="CD39" s="1266"/>
      <c r="CE39" s="1266"/>
      <c r="CF39" s="1266"/>
      <c r="CG39" s="1266"/>
      <c r="CH39" s="1266"/>
      <c r="CI39" s="1266"/>
      <c r="CJ39" s="1266"/>
      <c r="CK39" s="1266"/>
      <c r="CL39" s="1266"/>
      <c r="CM39" s="1266"/>
      <c r="CN39" s="1266"/>
      <c r="CO39" s="1266"/>
      <c r="CP39" s="1266"/>
      <c r="CQ39" s="1266"/>
      <c r="CR39" s="1266"/>
      <c r="CS39" s="1266"/>
      <c r="CT39" s="1266"/>
      <c r="CU39" s="1266"/>
      <c r="CV39" s="1266"/>
      <c r="CW39" s="1266"/>
      <c r="CX39" s="1266"/>
      <c r="CY39" s="1266"/>
      <c r="CZ39" s="1266"/>
      <c r="DA39" s="1266"/>
      <c r="DB39" s="1266"/>
      <c r="DC39" s="1266"/>
      <c r="DD39" s="1265"/>
    </row>
    <row r="40" spans="2:109" ht="13.5">
      <c r="B40" s="1303"/>
      <c r="DD40" s="1303"/>
      <c r="DE40" s="1262"/>
    </row>
    <row r="41" spans="2:109" ht="17.25">
      <c r="B41" s="1314" t="s">
        <v>641</v>
      </c>
      <c r="C41" s="1313"/>
      <c r="D41" s="1313"/>
      <c r="E41" s="1313"/>
      <c r="F41" s="1313"/>
      <c r="G41" s="1313"/>
      <c r="H41" s="1313"/>
      <c r="I41" s="1313"/>
      <c r="J41" s="1313"/>
      <c r="K41" s="1313"/>
      <c r="L41" s="1313"/>
      <c r="M41" s="1313"/>
      <c r="N41" s="1313"/>
      <c r="O41" s="1313"/>
      <c r="P41" s="1313"/>
      <c r="Q41" s="1313"/>
      <c r="R41" s="1313"/>
      <c r="S41" s="1313"/>
      <c r="T41" s="1313"/>
      <c r="U41" s="1313"/>
      <c r="V41" s="1313"/>
      <c r="W41" s="1313"/>
      <c r="X41" s="1313"/>
      <c r="Y41" s="1313"/>
      <c r="Z41" s="1313"/>
      <c r="AA41" s="1313"/>
      <c r="AB41" s="1313"/>
      <c r="AC41" s="1313"/>
      <c r="AD41" s="1313"/>
      <c r="AE41" s="1313"/>
      <c r="AF41" s="1313"/>
      <c r="AG41" s="1313"/>
      <c r="AH41" s="1313"/>
      <c r="AI41" s="1313"/>
      <c r="AJ41" s="1313"/>
      <c r="AK41" s="1313"/>
      <c r="AL41" s="1313"/>
      <c r="AM41" s="1313"/>
      <c r="AN41" s="1313"/>
      <c r="AO41" s="1313"/>
      <c r="AP41" s="1313"/>
      <c r="AQ41" s="1313"/>
      <c r="AR41" s="1313"/>
      <c r="AS41" s="1313"/>
      <c r="AT41" s="1313"/>
      <c r="AU41" s="1313"/>
      <c r="AV41" s="1313"/>
      <c r="AW41" s="1313"/>
      <c r="AX41" s="1313"/>
      <c r="AY41" s="1313"/>
      <c r="AZ41" s="1313"/>
      <c r="BA41" s="1313"/>
      <c r="BB41" s="1313"/>
      <c r="BC41" s="1313"/>
      <c r="BD41" s="1313"/>
      <c r="BE41" s="1313"/>
      <c r="BF41" s="1313"/>
      <c r="BG41" s="1313"/>
      <c r="BH41" s="1313"/>
      <c r="BI41" s="1313"/>
      <c r="BJ41" s="1313"/>
      <c r="BK41" s="1313"/>
      <c r="BL41" s="1313"/>
      <c r="BM41" s="1313"/>
      <c r="BN41" s="1313"/>
      <c r="BO41" s="1313"/>
      <c r="BP41" s="1313"/>
      <c r="BQ41" s="1313"/>
      <c r="BR41" s="1313"/>
      <c r="BS41" s="1313"/>
      <c r="BT41" s="1313"/>
      <c r="BU41" s="1313"/>
      <c r="BV41" s="1313"/>
      <c r="BW41" s="1313"/>
      <c r="BX41" s="1313"/>
      <c r="BY41" s="1313"/>
      <c r="BZ41" s="1313"/>
      <c r="CA41" s="1313"/>
      <c r="CB41" s="1313"/>
      <c r="CC41" s="1313"/>
      <c r="CD41" s="1313"/>
      <c r="CE41" s="1313"/>
      <c r="CF41" s="1313"/>
      <c r="CG41" s="1313"/>
      <c r="CH41" s="1313"/>
      <c r="CI41" s="1313"/>
      <c r="CJ41" s="1313"/>
      <c r="CK41" s="1313"/>
      <c r="CL41" s="1313"/>
      <c r="CM41" s="1313"/>
      <c r="CN41" s="1313"/>
      <c r="CO41" s="1313"/>
      <c r="CP41" s="1313"/>
      <c r="CQ41" s="1313"/>
      <c r="CR41" s="1313"/>
      <c r="CS41" s="1313"/>
      <c r="CT41" s="1313"/>
      <c r="CU41" s="1313"/>
      <c r="CV41" s="1313"/>
      <c r="CW41" s="1313"/>
      <c r="CX41" s="1313"/>
      <c r="CY41" s="1313"/>
      <c r="CZ41" s="1313"/>
      <c r="DA41" s="1313"/>
      <c r="DB41" s="1313"/>
      <c r="DC41" s="1313"/>
      <c r="DD41" s="1312"/>
    </row>
    <row r="42" spans="2:109" ht="13.5">
      <c r="B42" s="1263"/>
      <c r="G42" s="1299"/>
      <c r="I42" s="1298"/>
      <c r="J42" s="1298"/>
      <c r="K42" s="1298"/>
      <c r="AM42" s="1299"/>
      <c r="AN42" s="1299" t="s">
        <v>637</v>
      </c>
      <c r="AP42" s="1298"/>
      <c r="AQ42" s="1298"/>
      <c r="AR42" s="1298"/>
      <c r="AY42" s="1299"/>
      <c r="BA42" s="1298"/>
      <c r="BB42" s="1298"/>
      <c r="BC42" s="1298"/>
      <c r="BK42" s="1299"/>
      <c r="BM42" s="1298"/>
      <c r="BN42" s="1298"/>
      <c r="BO42" s="1298"/>
      <c r="BW42" s="1299"/>
      <c r="BY42" s="1298"/>
      <c r="BZ42" s="1298"/>
      <c r="CA42" s="1298"/>
      <c r="CI42" s="1299"/>
      <c r="CK42" s="1298"/>
      <c r="CL42" s="1298"/>
      <c r="CM42" s="1298"/>
      <c r="CU42" s="1299"/>
      <c r="CW42" s="1298"/>
      <c r="CX42" s="1298"/>
      <c r="CY42" s="1298"/>
    </row>
    <row r="43" spans="2:109" ht="13.5" customHeight="1">
      <c r="B43" s="1263"/>
      <c r="AN43" s="1297" t="s">
        <v>640</v>
      </c>
      <c r="AO43" s="1296"/>
      <c r="AP43" s="1296"/>
      <c r="AQ43" s="1296"/>
      <c r="AR43" s="1296"/>
      <c r="AS43" s="1296"/>
      <c r="AT43" s="1296"/>
      <c r="AU43" s="1296"/>
      <c r="AV43" s="1296"/>
      <c r="AW43" s="1296"/>
      <c r="AX43" s="1296"/>
      <c r="AY43" s="1296"/>
      <c r="AZ43" s="1296"/>
      <c r="BA43" s="1296"/>
      <c r="BB43" s="1296"/>
      <c r="BC43" s="1296"/>
      <c r="BD43" s="1296"/>
      <c r="BE43" s="1296"/>
      <c r="BF43" s="1296"/>
      <c r="BG43" s="1296"/>
      <c r="BH43" s="1296"/>
      <c r="BI43" s="1296"/>
      <c r="BJ43" s="1296"/>
      <c r="BK43" s="1296"/>
      <c r="BL43" s="1296"/>
      <c r="BM43" s="1296"/>
      <c r="BN43" s="1296"/>
      <c r="BO43" s="1296"/>
      <c r="BP43" s="1296"/>
      <c r="BQ43" s="1296"/>
      <c r="BR43" s="1296"/>
      <c r="BS43" s="1296"/>
      <c r="BT43" s="1296"/>
      <c r="BU43" s="1296"/>
      <c r="BV43" s="1296"/>
      <c r="BW43" s="1296"/>
      <c r="BX43" s="1296"/>
      <c r="BY43" s="1296"/>
      <c r="BZ43" s="1296"/>
      <c r="CA43" s="1296"/>
      <c r="CB43" s="1296"/>
      <c r="CC43" s="1296"/>
      <c r="CD43" s="1296"/>
      <c r="CE43" s="1296"/>
      <c r="CF43" s="1296"/>
      <c r="CG43" s="1296"/>
      <c r="CH43" s="1296"/>
      <c r="CI43" s="1296"/>
      <c r="CJ43" s="1296"/>
      <c r="CK43" s="1296"/>
      <c r="CL43" s="1296"/>
      <c r="CM43" s="1296"/>
      <c r="CN43" s="1296"/>
      <c r="CO43" s="1296"/>
      <c r="CP43" s="1296"/>
      <c r="CQ43" s="1296"/>
      <c r="CR43" s="1296"/>
      <c r="CS43" s="1296"/>
      <c r="CT43" s="1296"/>
      <c r="CU43" s="1296"/>
      <c r="CV43" s="1296"/>
      <c r="CW43" s="1296"/>
      <c r="CX43" s="1296"/>
      <c r="CY43" s="1296"/>
      <c r="CZ43" s="1296"/>
      <c r="DA43" s="1296"/>
      <c r="DB43" s="1296"/>
      <c r="DC43" s="1295"/>
    </row>
    <row r="44" spans="2:109" ht="13.5">
      <c r="B44" s="1263"/>
      <c r="AN44" s="1294"/>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2"/>
    </row>
    <row r="45" spans="2:109" ht="13.5">
      <c r="B45" s="1263"/>
      <c r="AN45" s="1294"/>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2"/>
    </row>
    <row r="46" spans="2:109" ht="13.5">
      <c r="B46" s="1263"/>
      <c r="AN46" s="1294"/>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2"/>
    </row>
    <row r="47" spans="2:109" ht="13.5">
      <c r="B47" s="1263"/>
      <c r="AN47" s="1291"/>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89"/>
    </row>
    <row r="48" spans="2:109" ht="13.5">
      <c r="B48" s="1263"/>
      <c r="H48" s="1276"/>
      <c r="I48" s="1276"/>
      <c r="J48" s="1276"/>
      <c r="AN48" s="1276"/>
      <c r="AO48" s="1276"/>
      <c r="AP48" s="1276"/>
      <c r="AZ48" s="1276"/>
      <c r="BA48" s="1276"/>
      <c r="BB48" s="1276"/>
      <c r="BL48" s="1276"/>
      <c r="BM48" s="1276"/>
      <c r="BN48" s="1276"/>
      <c r="BX48" s="1276"/>
      <c r="BY48" s="1276"/>
      <c r="BZ48" s="1276"/>
      <c r="CJ48" s="1276"/>
      <c r="CK48" s="1276"/>
      <c r="CL48" s="1276"/>
      <c r="CV48" s="1276"/>
      <c r="CW48" s="1276"/>
      <c r="CX48" s="1276"/>
    </row>
    <row r="49" spans="1:109" ht="13.5">
      <c r="B49" s="1263"/>
      <c r="AN49" s="1262" t="s">
        <v>635</v>
      </c>
    </row>
    <row r="50" spans="1:109" ht="13.5">
      <c r="B50" s="1263"/>
      <c r="G50" s="1274"/>
      <c r="H50" s="1274"/>
      <c r="I50" s="1274"/>
      <c r="J50" s="1274"/>
      <c r="K50" s="1283"/>
      <c r="L50" s="1283"/>
      <c r="M50" s="1282"/>
      <c r="N50" s="1282"/>
      <c r="AN50" s="1281"/>
      <c r="AO50" s="1280"/>
      <c r="AP50" s="1280"/>
      <c r="AQ50" s="1280"/>
      <c r="AR50" s="1280"/>
      <c r="AS50" s="1280"/>
      <c r="AT50" s="1280"/>
      <c r="AU50" s="1280"/>
      <c r="AV50" s="1280"/>
      <c r="AW50" s="1280"/>
      <c r="AX50" s="1280"/>
      <c r="AY50" s="1280"/>
      <c r="AZ50" s="1280"/>
      <c r="BA50" s="1280"/>
      <c r="BB50" s="1280"/>
      <c r="BC50" s="1280"/>
      <c r="BD50" s="1280"/>
      <c r="BE50" s="1280"/>
      <c r="BF50" s="1280"/>
      <c r="BG50" s="1280"/>
      <c r="BH50" s="1280"/>
      <c r="BI50" s="1280"/>
      <c r="BJ50" s="1280"/>
      <c r="BK50" s="1280"/>
      <c r="BL50" s="1280"/>
      <c r="BM50" s="1280"/>
      <c r="BN50" s="1280"/>
      <c r="BO50" s="1279"/>
      <c r="BP50" s="1271" t="s">
        <v>574</v>
      </c>
      <c r="BQ50" s="1271"/>
      <c r="BR50" s="1271"/>
      <c r="BS50" s="1271"/>
      <c r="BT50" s="1271"/>
      <c r="BU50" s="1271"/>
      <c r="BV50" s="1271"/>
      <c r="BW50" s="1271"/>
      <c r="BX50" s="1271" t="s">
        <v>575</v>
      </c>
      <c r="BY50" s="1271"/>
      <c r="BZ50" s="1271"/>
      <c r="CA50" s="1271"/>
      <c r="CB50" s="1271"/>
      <c r="CC50" s="1271"/>
      <c r="CD50" s="1271"/>
      <c r="CE50" s="1271"/>
      <c r="CF50" s="1271" t="s">
        <v>576</v>
      </c>
      <c r="CG50" s="1271"/>
      <c r="CH50" s="1271"/>
      <c r="CI50" s="1271"/>
      <c r="CJ50" s="1271"/>
      <c r="CK50" s="1271"/>
      <c r="CL50" s="1271"/>
      <c r="CM50" s="1271"/>
      <c r="CN50" s="1271" t="s">
        <v>577</v>
      </c>
      <c r="CO50" s="1271"/>
      <c r="CP50" s="1271"/>
      <c r="CQ50" s="1271"/>
      <c r="CR50" s="1271"/>
      <c r="CS50" s="1271"/>
      <c r="CT50" s="1271"/>
      <c r="CU50" s="1271"/>
      <c r="CV50" s="1271" t="s">
        <v>578</v>
      </c>
      <c r="CW50" s="1271"/>
      <c r="CX50" s="1271"/>
      <c r="CY50" s="1271"/>
      <c r="CZ50" s="1271"/>
      <c r="DA50" s="1271"/>
      <c r="DB50" s="1271"/>
      <c r="DC50" s="1271"/>
    </row>
    <row r="51" spans="1:109" ht="13.5" customHeight="1">
      <c r="B51" s="1263"/>
      <c r="G51" s="1278"/>
      <c r="H51" s="1278"/>
      <c r="I51" s="1311"/>
      <c r="J51" s="1311"/>
      <c r="K51" s="1277"/>
      <c r="L51" s="1277"/>
      <c r="M51" s="1277"/>
      <c r="N51" s="1277"/>
      <c r="AM51" s="1276"/>
      <c r="AN51" s="1270" t="s">
        <v>634</v>
      </c>
      <c r="AO51" s="1270"/>
      <c r="AP51" s="1270"/>
      <c r="AQ51" s="1270"/>
      <c r="AR51" s="1270"/>
      <c r="AS51" s="1270"/>
      <c r="AT51" s="1270"/>
      <c r="AU51" s="1270"/>
      <c r="AV51" s="1270"/>
      <c r="AW51" s="1270"/>
      <c r="AX51" s="1270"/>
      <c r="AY51" s="1270"/>
      <c r="AZ51" s="1270"/>
      <c r="BA51" s="1270"/>
      <c r="BB51" s="1270" t="s">
        <v>632</v>
      </c>
      <c r="BC51" s="1270"/>
      <c r="BD51" s="1270"/>
      <c r="BE51" s="1270"/>
      <c r="BF51" s="1270"/>
      <c r="BG51" s="1270"/>
      <c r="BH51" s="1270"/>
      <c r="BI51" s="1270"/>
      <c r="BJ51" s="1270"/>
      <c r="BK51" s="1270"/>
      <c r="BL51" s="1270"/>
      <c r="BM51" s="1270"/>
      <c r="BN51" s="1270"/>
      <c r="BO51" s="1270"/>
      <c r="BP51" s="1269">
        <v>190.4</v>
      </c>
      <c r="BQ51" s="1269"/>
      <c r="BR51" s="1269"/>
      <c r="BS51" s="1269"/>
      <c r="BT51" s="1269"/>
      <c r="BU51" s="1269"/>
      <c r="BV51" s="1269"/>
      <c r="BW51" s="1269"/>
      <c r="BX51" s="1269">
        <v>183.7</v>
      </c>
      <c r="BY51" s="1269"/>
      <c r="BZ51" s="1269"/>
      <c r="CA51" s="1269"/>
      <c r="CB51" s="1269"/>
      <c r="CC51" s="1269"/>
      <c r="CD51" s="1269"/>
      <c r="CE51" s="1269"/>
      <c r="CF51" s="1269">
        <v>174.7</v>
      </c>
      <c r="CG51" s="1269"/>
      <c r="CH51" s="1269"/>
      <c r="CI51" s="1269"/>
      <c r="CJ51" s="1269"/>
      <c r="CK51" s="1269"/>
      <c r="CL51" s="1269"/>
      <c r="CM51" s="1269"/>
      <c r="CN51" s="1269">
        <v>158.9</v>
      </c>
      <c r="CO51" s="1269"/>
      <c r="CP51" s="1269"/>
      <c r="CQ51" s="1269"/>
      <c r="CR51" s="1269"/>
      <c r="CS51" s="1269"/>
      <c r="CT51" s="1269"/>
      <c r="CU51" s="1269"/>
      <c r="CV51" s="1269">
        <v>164.8</v>
      </c>
      <c r="CW51" s="1269"/>
      <c r="CX51" s="1269"/>
      <c r="CY51" s="1269"/>
      <c r="CZ51" s="1269"/>
      <c r="DA51" s="1269"/>
      <c r="DB51" s="1269"/>
      <c r="DC51" s="1269"/>
    </row>
    <row r="52" spans="1:109" ht="13.5">
      <c r="B52" s="1263"/>
      <c r="G52" s="1278"/>
      <c r="H52" s="1278"/>
      <c r="I52" s="1311"/>
      <c r="J52" s="1311"/>
      <c r="K52" s="1277"/>
      <c r="L52" s="1277"/>
      <c r="M52" s="1277"/>
      <c r="N52" s="1277"/>
      <c r="AM52" s="1276"/>
      <c r="AN52" s="1270"/>
      <c r="AO52" s="1270"/>
      <c r="AP52" s="1270"/>
      <c r="AQ52" s="1270"/>
      <c r="AR52" s="1270"/>
      <c r="AS52" s="1270"/>
      <c r="AT52" s="1270"/>
      <c r="AU52" s="1270"/>
      <c r="AV52" s="1270"/>
      <c r="AW52" s="1270"/>
      <c r="AX52" s="1270"/>
      <c r="AY52" s="1270"/>
      <c r="AZ52" s="1270"/>
      <c r="BA52" s="1270"/>
      <c r="BB52" s="1270"/>
      <c r="BC52" s="1270"/>
      <c r="BD52" s="1270"/>
      <c r="BE52" s="1270"/>
      <c r="BF52" s="1270"/>
      <c r="BG52" s="1270"/>
      <c r="BH52" s="1270"/>
      <c r="BI52" s="1270"/>
      <c r="BJ52" s="1270"/>
      <c r="BK52" s="1270"/>
      <c r="BL52" s="1270"/>
      <c r="BM52" s="1270"/>
      <c r="BN52" s="1270"/>
      <c r="BO52" s="1270"/>
      <c r="BP52" s="1269"/>
      <c r="BQ52" s="1269"/>
      <c r="BR52" s="1269"/>
      <c r="BS52" s="1269"/>
      <c r="BT52" s="1269"/>
      <c r="BU52" s="1269"/>
      <c r="BV52" s="1269"/>
      <c r="BW52" s="1269"/>
      <c r="BX52" s="1269"/>
      <c r="BY52" s="1269"/>
      <c r="BZ52" s="1269"/>
      <c r="CA52" s="1269"/>
      <c r="CB52" s="1269"/>
      <c r="CC52" s="1269"/>
      <c r="CD52" s="1269"/>
      <c r="CE52" s="1269"/>
      <c r="CF52" s="1269"/>
      <c r="CG52" s="1269"/>
      <c r="CH52" s="1269"/>
      <c r="CI52" s="1269"/>
      <c r="CJ52" s="1269"/>
      <c r="CK52" s="1269"/>
      <c r="CL52" s="1269"/>
      <c r="CM52" s="1269"/>
      <c r="CN52" s="1269"/>
      <c r="CO52" s="1269"/>
      <c r="CP52" s="1269"/>
      <c r="CQ52" s="1269"/>
      <c r="CR52" s="1269"/>
      <c r="CS52" s="1269"/>
      <c r="CT52" s="1269"/>
      <c r="CU52" s="1269"/>
      <c r="CV52" s="1269"/>
      <c r="CW52" s="1269"/>
      <c r="CX52" s="1269"/>
      <c r="CY52" s="1269"/>
      <c r="CZ52" s="1269"/>
      <c r="DA52" s="1269"/>
      <c r="DB52" s="1269"/>
      <c r="DC52" s="1269"/>
    </row>
    <row r="53" spans="1:109" ht="13.5">
      <c r="A53" s="1298"/>
      <c r="B53" s="1263"/>
      <c r="G53" s="1278"/>
      <c r="H53" s="1278"/>
      <c r="I53" s="1274"/>
      <c r="J53" s="1274"/>
      <c r="K53" s="1277"/>
      <c r="L53" s="1277"/>
      <c r="M53" s="1277"/>
      <c r="N53" s="1277"/>
      <c r="AM53" s="1276"/>
      <c r="AN53" s="1270"/>
      <c r="AO53" s="1270"/>
      <c r="AP53" s="1270"/>
      <c r="AQ53" s="1270"/>
      <c r="AR53" s="1270"/>
      <c r="AS53" s="1270"/>
      <c r="AT53" s="1270"/>
      <c r="AU53" s="1270"/>
      <c r="AV53" s="1270"/>
      <c r="AW53" s="1270"/>
      <c r="AX53" s="1270"/>
      <c r="AY53" s="1270"/>
      <c r="AZ53" s="1270"/>
      <c r="BA53" s="1270"/>
      <c r="BB53" s="1270" t="s">
        <v>639</v>
      </c>
      <c r="BC53" s="1270"/>
      <c r="BD53" s="1270"/>
      <c r="BE53" s="1270"/>
      <c r="BF53" s="1270"/>
      <c r="BG53" s="1270"/>
      <c r="BH53" s="1270"/>
      <c r="BI53" s="1270"/>
      <c r="BJ53" s="1270"/>
      <c r="BK53" s="1270"/>
      <c r="BL53" s="1270"/>
      <c r="BM53" s="1270"/>
      <c r="BN53" s="1270"/>
      <c r="BO53" s="1270"/>
      <c r="BP53" s="1269">
        <v>65</v>
      </c>
      <c r="BQ53" s="1269"/>
      <c r="BR53" s="1269"/>
      <c r="BS53" s="1269"/>
      <c r="BT53" s="1269"/>
      <c r="BU53" s="1269"/>
      <c r="BV53" s="1269"/>
      <c r="BW53" s="1269"/>
      <c r="BX53" s="1269">
        <v>66.400000000000006</v>
      </c>
      <c r="BY53" s="1269"/>
      <c r="BZ53" s="1269"/>
      <c r="CA53" s="1269"/>
      <c r="CB53" s="1269"/>
      <c r="CC53" s="1269"/>
      <c r="CD53" s="1269"/>
      <c r="CE53" s="1269"/>
      <c r="CF53" s="1269">
        <v>67.599999999999994</v>
      </c>
      <c r="CG53" s="1269"/>
      <c r="CH53" s="1269"/>
      <c r="CI53" s="1269"/>
      <c r="CJ53" s="1269"/>
      <c r="CK53" s="1269"/>
      <c r="CL53" s="1269"/>
      <c r="CM53" s="1269"/>
      <c r="CN53" s="1269">
        <v>68.400000000000006</v>
      </c>
      <c r="CO53" s="1269"/>
      <c r="CP53" s="1269"/>
      <c r="CQ53" s="1269"/>
      <c r="CR53" s="1269"/>
      <c r="CS53" s="1269"/>
      <c r="CT53" s="1269"/>
      <c r="CU53" s="1269"/>
      <c r="CV53" s="1269">
        <v>69.099999999999994</v>
      </c>
      <c r="CW53" s="1269"/>
      <c r="CX53" s="1269"/>
      <c r="CY53" s="1269"/>
      <c r="CZ53" s="1269"/>
      <c r="DA53" s="1269"/>
      <c r="DB53" s="1269"/>
      <c r="DC53" s="1269"/>
    </row>
    <row r="54" spans="1:109" ht="13.5">
      <c r="A54" s="1298"/>
      <c r="B54" s="1263"/>
      <c r="G54" s="1278"/>
      <c r="H54" s="1278"/>
      <c r="I54" s="1274"/>
      <c r="J54" s="1274"/>
      <c r="K54" s="1277"/>
      <c r="L54" s="1277"/>
      <c r="M54" s="1277"/>
      <c r="N54" s="1277"/>
      <c r="AM54" s="1276"/>
      <c r="AN54" s="1270"/>
      <c r="AO54" s="1270"/>
      <c r="AP54" s="1270"/>
      <c r="AQ54" s="1270"/>
      <c r="AR54" s="1270"/>
      <c r="AS54" s="1270"/>
      <c r="AT54" s="1270"/>
      <c r="AU54" s="1270"/>
      <c r="AV54" s="1270"/>
      <c r="AW54" s="1270"/>
      <c r="AX54" s="1270"/>
      <c r="AY54" s="1270"/>
      <c r="AZ54" s="1270"/>
      <c r="BA54" s="1270"/>
      <c r="BB54" s="1270"/>
      <c r="BC54" s="1270"/>
      <c r="BD54" s="1270"/>
      <c r="BE54" s="1270"/>
      <c r="BF54" s="1270"/>
      <c r="BG54" s="1270"/>
      <c r="BH54" s="1270"/>
      <c r="BI54" s="1270"/>
      <c r="BJ54" s="1270"/>
      <c r="BK54" s="1270"/>
      <c r="BL54" s="1270"/>
      <c r="BM54" s="1270"/>
      <c r="BN54" s="1270"/>
      <c r="BO54" s="1270"/>
      <c r="BP54" s="1269"/>
      <c r="BQ54" s="1269"/>
      <c r="BR54" s="1269"/>
      <c r="BS54" s="1269"/>
      <c r="BT54" s="1269"/>
      <c r="BU54" s="1269"/>
      <c r="BV54" s="1269"/>
      <c r="BW54" s="1269"/>
      <c r="BX54" s="1269"/>
      <c r="BY54" s="1269"/>
      <c r="BZ54" s="1269"/>
      <c r="CA54" s="1269"/>
      <c r="CB54" s="1269"/>
      <c r="CC54" s="1269"/>
      <c r="CD54" s="1269"/>
      <c r="CE54" s="1269"/>
      <c r="CF54" s="1269"/>
      <c r="CG54" s="1269"/>
      <c r="CH54" s="1269"/>
      <c r="CI54" s="1269"/>
      <c r="CJ54" s="1269"/>
      <c r="CK54" s="1269"/>
      <c r="CL54" s="1269"/>
      <c r="CM54" s="1269"/>
      <c r="CN54" s="1269"/>
      <c r="CO54" s="1269"/>
      <c r="CP54" s="1269"/>
      <c r="CQ54" s="1269"/>
      <c r="CR54" s="1269"/>
      <c r="CS54" s="1269"/>
      <c r="CT54" s="1269"/>
      <c r="CU54" s="1269"/>
      <c r="CV54" s="1269"/>
      <c r="CW54" s="1269"/>
      <c r="CX54" s="1269"/>
      <c r="CY54" s="1269"/>
      <c r="CZ54" s="1269"/>
      <c r="DA54" s="1269"/>
      <c r="DB54" s="1269"/>
      <c r="DC54" s="1269"/>
    </row>
    <row r="55" spans="1:109" ht="13.5">
      <c r="A55" s="1298"/>
      <c r="B55" s="1263"/>
      <c r="G55" s="1274"/>
      <c r="H55" s="1274"/>
      <c r="I55" s="1274"/>
      <c r="J55" s="1274"/>
      <c r="K55" s="1277"/>
      <c r="L55" s="1277"/>
      <c r="M55" s="1277"/>
      <c r="N55" s="1277"/>
      <c r="AN55" s="1271" t="s">
        <v>633</v>
      </c>
      <c r="AO55" s="1271"/>
      <c r="AP55" s="1271"/>
      <c r="AQ55" s="1271"/>
      <c r="AR55" s="1271"/>
      <c r="AS55" s="1271"/>
      <c r="AT55" s="1271"/>
      <c r="AU55" s="1271"/>
      <c r="AV55" s="1271"/>
      <c r="AW55" s="1271"/>
      <c r="AX55" s="1271"/>
      <c r="AY55" s="1271"/>
      <c r="AZ55" s="1271"/>
      <c r="BA55" s="1271"/>
      <c r="BB55" s="1270" t="s">
        <v>632</v>
      </c>
      <c r="BC55" s="1270"/>
      <c r="BD55" s="1270"/>
      <c r="BE55" s="1270"/>
      <c r="BF55" s="1270"/>
      <c r="BG55" s="1270"/>
      <c r="BH55" s="1270"/>
      <c r="BI55" s="1270"/>
      <c r="BJ55" s="1270"/>
      <c r="BK55" s="1270"/>
      <c r="BL55" s="1270"/>
      <c r="BM55" s="1270"/>
      <c r="BN55" s="1270"/>
      <c r="BO55" s="1270"/>
      <c r="BP55" s="1269">
        <v>97.6</v>
      </c>
      <c r="BQ55" s="1269"/>
      <c r="BR55" s="1269"/>
      <c r="BS55" s="1269"/>
      <c r="BT55" s="1269"/>
      <c r="BU55" s="1269"/>
      <c r="BV55" s="1269"/>
      <c r="BW55" s="1269"/>
      <c r="BX55" s="1269">
        <v>91.9</v>
      </c>
      <c r="BY55" s="1269"/>
      <c r="BZ55" s="1269"/>
      <c r="CA55" s="1269"/>
      <c r="CB55" s="1269"/>
      <c r="CC55" s="1269"/>
      <c r="CD55" s="1269"/>
      <c r="CE55" s="1269"/>
      <c r="CF55" s="1269">
        <v>86.1</v>
      </c>
      <c r="CG55" s="1269"/>
      <c r="CH55" s="1269"/>
      <c r="CI55" s="1269"/>
      <c r="CJ55" s="1269"/>
      <c r="CK55" s="1269"/>
      <c r="CL55" s="1269"/>
      <c r="CM55" s="1269"/>
      <c r="CN55" s="1269">
        <v>72.8</v>
      </c>
      <c r="CO55" s="1269"/>
      <c r="CP55" s="1269"/>
      <c r="CQ55" s="1269"/>
      <c r="CR55" s="1269"/>
      <c r="CS55" s="1269"/>
      <c r="CT55" s="1269"/>
      <c r="CU55" s="1269"/>
      <c r="CV55" s="1269">
        <v>67.599999999999994</v>
      </c>
      <c r="CW55" s="1269"/>
      <c r="CX55" s="1269"/>
      <c r="CY55" s="1269"/>
      <c r="CZ55" s="1269"/>
      <c r="DA55" s="1269"/>
      <c r="DB55" s="1269"/>
      <c r="DC55" s="1269"/>
    </row>
    <row r="56" spans="1:109" ht="13.5">
      <c r="A56" s="1298"/>
      <c r="B56" s="1263"/>
      <c r="G56" s="1274"/>
      <c r="H56" s="1274"/>
      <c r="I56" s="1274"/>
      <c r="J56" s="1274"/>
      <c r="K56" s="1277"/>
      <c r="L56" s="1277"/>
      <c r="M56" s="1277"/>
      <c r="N56" s="1277"/>
      <c r="AN56" s="1271"/>
      <c r="AO56" s="1271"/>
      <c r="AP56" s="1271"/>
      <c r="AQ56" s="1271"/>
      <c r="AR56" s="1271"/>
      <c r="AS56" s="1271"/>
      <c r="AT56" s="1271"/>
      <c r="AU56" s="1271"/>
      <c r="AV56" s="1271"/>
      <c r="AW56" s="1271"/>
      <c r="AX56" s="1271"/>
      <c r="AY56" s="1271"/>
      <c r="AZ56" s="1271"/>
      <c r="BA56" s="1271"/>
      <c r="BB56" s="1270"/>
      <c r="BC56" s="1270"/>
      <c r="BD56" s="1270"/>
      <c r="BE56" s="1270"/>
      <c r="BF56" s="1270"/>
      <c r="BG56" s="1270"/>
      <c r="BH56" s="1270"/>
      <c r="BI56" s="1270"/>
      <c r="BJ56" s="1270"/>
      <c r="BK56" s="1270"/>
      <c r="BL56" s="1270"/>
      <c r="BM56" s="1270"/>
      <c r="BN56" s="1270"/>
      <c r="BO56" s="1270"/>
      <c r="BP56" s="1269"/>
      <c r="BQ56" s="1269"/>
      <c r="BR56" s="1269"/>
      <c r="BS56" s="1269"/>
      <c r="BT56" s="1269"/>
      <c r="BU56" s="1269"/>
      <c r="BV56" s="1269"/>
      <c r="BW56" s="1269"/>
      <c r="BX56" s="1269"/>
      <c r="BY56" s="1269"/>
      <c r="BZ56" s="1269"/>
      <c r="CA56" s="1269"/>
      <c r="CB56" s="1269"/>
      <c r="CC56" s="1269"/>
      <c r="CD56" s="1269"/>
      <c r="CE56" s="1269"/>
      <c r="CF56" s="1269"/>
      <c r="CG56" s="1269"/>
      <c r="CH56" s="1269"/>
      <c r="CI56" s="1269"/>
      <c r="CJ56" s="1269"/>
      <c r="CK56" s="1269"/>
      <c r="CL56" s="1269"/>
      <c r="CM56" s="1269"/>
      <c r="CN56" s="1269"/>
      <c r="CO56" s="1269"/>
      <c r="CP56" s="1269"/>
      <c r="CQ56" s="1269"/>
      <c r="CR56" s="1269"/>
      <c r="CS56" s="1269"/>
      <c r="CT56" s="1269"/>
      <c r="CU56" s="1269"/>
      <c r="CV56" s="1269"/>
      <c r="CW56" s="1269"/>
      <c r="CX56" s="1269"/>
      <c r="CY56" s="1269"/>
      <c r="CZ56" s="1269"/>
      <c r="DA56" s="1269"/>
      <c r="DB56" s="1269"/>
      <c r="DC56" s="1269"/>
    </row>
    <row r="57" spans="1:109" s="1298" customFormat="1" ht="13.5">
      <c r="B57" s="1304"/>
      <c r="G57" s="1274"/>
      <c r="H57" s="1274"/>
      <c r="I57" s="1273"/>
      <c r="J57" s="1273"/>
      <c r="K57" s="1277"/>
      <c r="L57" s="1277"/>
      <c r="M57" s="1277"/>
      <c r="N57" s="1277"/>
      <c r="AM57" s="1262"/>
      <c r="AN57" s="1271"/>
      <c r="AO57" s="1271"/>
      <c r="AP57" s="1271"/>
      <c r="AQ57" s="1271"/>
      <c r="AR57" s="1271"/>
      <c r="AS57" s="1271"/>
      <c r="AT57" s="1271"/>
      <c r="AU57" s="1271"/>
      <c r="AV57" s="1271"/>
      <c r="AW57" s="1271"/>
      <c r="AX57" s="1271"/>
      <c r="AY57" s="1271"/>
      <c r="AZ57" s="1271"/>
      <c r="BA57" s="1271"/>
      <c r="BB57" s="1270" t="s">
        <v>639</v>
      </c>
      <c r="BC57" s="1270"/>
      <c r="BD57" s="1270"/>
      <c r="BE57" s="1270"/>
      <c r="BF57" s="1270"/>
      <c r="BG57" s="1270"/>
      <c r="BH57" s="1270"/>
      <c r="BI57" s="1270"/>
      <c r="BJ57" s="1270"/>
      <c r="BK57" s="1270"/>
      <c r="BL57" s="1270"/>
      <c r="BM57" s="1270"/>
      <c r="BN57" s="1270"/>
      <c r="BO57" s="1270"/>
      <c r="BP57" s="1269">
        <v>62.9</v>
      </c>
      <c r="BQ57" s="1269"/>
      <c r="BR57" s="1269"/>
      <c r="BS57" s="1269"/>
      <c r="BT57" s="1269"/>
      <c r="BU57" s="1269"/>
      <c r="BV57" s="1269"/>
      <c r="BW57" s="1269"/>
      <c r="BX57" s="1269">
        <v>63.4</v>
      </c>
      <c r="BY57" s="1269"/>
      <c r="BZ57" s="1269"/>
      <c r="CA57" s="1269"/>
      <c r="CB57" s="1269"/>
      <c r="CC57" s="1269"/>
      <c r="CD57" s="1269"/>
      <c r="CE57" s="1269"/>
      <c r="CF57" s="1269">
        <v>64.3</v>
      </c>
      <c r="CG57" s="1269"/>
      <c r="CH57" s="1269"/>
      <c r="CI57" s="1269"/>
      <c r="CJ57" s="1269"/>
      <c r="CK57" s="1269"/>
      <c r="CL57" s="1269"/>
      <c r="CM57" s="1269"/>
      <c r="CN57" s="1269">
        <v>65.2</v>
      </c>
      <c r="CO57" s="1269"/>
      <c r="CP57" s="1269"/>
      <c r="CQ57" s="1269"/>
      <c r="CR57" s="1269"/>
      <c r="CS57" s="1269"/>
      <c r="CT57" s="1269"/>
      <c r="CU57" s="1269"/>
      <c r="CV57" s="1269">
        <v>66.2</v>
      </c>
      <c r="CW57" s="1269"/>
      <c r="CX57" s="1269"/>
      <c r="CY57" s="1269"/>
      <c r="CZ57" s="1269"/>
      <c r="DA57" s="1269"/>
      <c r="DB57" s="1269"/>
      <c r="DC57" s="1269"/>
      <c r="DD57" s="1309"/>
      <c r="DE57" s="1304"/>
    </row>
    <row r="58" spans="1:109" s="1298" customFormat="1" ht="13.5">
      <c r="A58" s="1262"/>
      <c r="B58" s="1304"/>
      <c r="G58" s="1274"/>
      <c r="H58" s="1274"/>
      <c r="I58" s="1273"/>
      <c r="J58" s="1273"/>
      <c r="K58" s="1277"/>
      <c r="L58" s="1277"/>
      <c r="M58" s="1277"/>
      <c r="N58" s="1277"/>
      <c r="AM58" s="1262"/>
      <c r="AN58" s="1271"/>
      <c r="AO58" s="1271"/>
      <c r="AP58" s="1271"/>
      <c r="AQ58" s="1271"/>
      <c r="AR58" s="1271"/>
      <c r="AS58" s="1271"/>
      <c r="AT58" s="1271"/>
      <c r="AU58" s="1271"/>
      <c r="AV58" s="1271"/>
      <c r="AW58" s="1271"/>
      <c r="AX58" s="1271"/>
      <c r="AY58" s="1271"/>
      <c r="AZ58" s="1271"/>
      <c r="BA58" s="1271"/>
      <c r="BB58" s="1270"/>
      <c r="BC58" s="1270"/>
      <c r="BD58" s="1270"/>
      <c r="BE58" s="1270"/>
      <c r="BF58" s="1270"/>
      <c r="BG58" s="1270"/>
      <c r="BH58" s="1270"/>
      <c r="BI58" s="1270"/>
      <c r="BJ58" s="1270"/>
      <c r="BK58" s="1270"/>
      <c r="BL58" s="1270"/>
      <c r="BM58" s="1270"/>
      <c r="BN58" s="1270"/>
      <c r="BO58" s="1270"/>
      <c r="BP58" s="1269"/>
      <c r="BQ58" s="1269"/>
      <c r="BR58" s="1269"/>
      <c r="BS58" s="1269"/>
      <c r="BT58" s="1269"/>
      <c r="BU58" s="1269"/>
      <c r="BV58" s="1269"/>
      <c r="BW58" s="1269"/>
      <c r="BX58" s="1269"/>
      <c r="BY58" s="1269"/>
      <c r="BZ58" s="1269"/>
      <c r="CA58" s="1269"/>
      <c r="CB58" s="1269"/>
      <c r="CC58" s="1269"/>
      <c r="CD58" s="1269"/>
      <c r="CE58" s="1269"/>
      <c r="CF58" s="1269"/>
      <c r="CG58" s="1269"/>
      <c r="CH58" s="1269"/>
      <c r="CI58" s="1269"/>
      <c r="CJ58" s="1269"/>
      <c r="CK58" s="1269"/>
      <c r="CL58" s="1269"/>
      <c r="CM58" s="1269"/>
      <c r="CN58" s="1269"/>
      <c r="CO58" s="1269"/>
      <c r="CP58" s="1269"/>
      <c r="CQ58" s="1269"/>
      <c r="CR58" s="1269"/>
      <c r="CS58" s="1269"/>
      <c r="CT58" s="1269"/>
      <c r="CU58" s="1269"/>
      <c r="CV58" s="1269"/>
      <c r="CW58" s="1269"/>
      <c r="CX58" s="1269"/>
      <c r="CY58" s="1269"/>
      <c r="CZ58" s="1269"/>
      <c r="DA58" s="1269"/>
      <c r="DB58" s="1269"/>
      <c r="DC58" s="1269"/>
      <c r="DD58" s="1309"/>
      <c r="DE58" s="1304"/>
    </row>
    <row r="59" spans="1:109" s="1298" customFormat="1" ht="13.5">
      <c r="A59" s="1262"/>
      <c r="B59" s="1304"/>
      <c r="K59" s="1310"/>
      <c r="L59" s="1310"/>
      <c r="M59" s="1310"/>
      <c r="N59" s="1310"/>
      <c r="AQ59" s="1310"/>
      <c r="AR59" s="1310"/>
      <c r="AS59" s="1310"/>
      <c r="AT59" s="1310"/>
      <c r="BC59" s="1310"/>
      <c r="BD59" s="1310"/>
      <c r="BE59" s="1310"/>
      <c r="BF59" s="1310"/>
      <c r="BO59" s="1310"/>
      <c r="BP59" s="1310"/>
      <c r="BQ59" s="1310"/>
      <c r="BR59" s="1310"/>
      <c r="CA59" s="1310"/>
      <c r="CB59" s="1310"/>
      <c r="CC59" s="1310"/>
      <c r="CD59" s="1310"/>
      <c r="CM59" s="1310"/>
      <c r="CN59" s="1310"/>
      <c r="CO59" s="1310"/>
      <c r="CP59" s="1310"/>
      <c r="CY59" s="1310"/>
      <c r="CZ59" s="1310"/>
      <c r="DA59" s="1310"/>
      <c r="DB59" s="1310"/>
      <c r="DC59" s="1310"/>
      <c r="DD59" s="1309"/>
      <c r="DE59" s="1304"/>
    </row>
    <row r="60" spans="1:109" s="1298" customFormat="1" ht="13.5">
      <c r="A60" s="1262"/>
      <c r="B60" s="1304"/>
      <c r="K60" s="1310"/>
      <c r="L60" s="1310"/>
      <c r="M60" s="1310"/>
      <c r="N60" s="1310"/>
      <c r="AQ60" s="1310"/>
      <c r="AR60" s="1310"/>
      <c r="AS60" s="1310"/>
      <c r="AT60" s="1310"/>
      <c r="BC60" s="1310"/>
      <c r="BD60" s="1310"/>
      <c r="BE60" s="1310"/>
      <c r="BF60" s="1310"/>
      <c r="BO60" s="1310"/>
      <c r="BP60" s="1310"/>
      <c r="BQ60" s="1310"/>
      <c r="BR60" s="1310"/>
      <c r="CA60" s="1310"/>
      <c r="CB60" s="1310"/>
      <c r="CC60" s="1310"/>
      <c r="CD60" s="1310"/>
      <c r="CM60" s="1310"/>
      <c r="CN60" s="1310"/>
      <c r="CO60" s="1310"/>
      <c r="CP60" s="1310"/>
      <c r="CY60" s="1310"/>
      <c r="CZ60" s="1310"/>
      <c r="DA60" s="1310"/>
      <c r="DB60" s="1310"/>
      <c r="DC60" s="1310"/>
      <c r="DD60" s="1309"/>
      <c r="DE60" s="1304"/>
    </row>
    <row r="61" spans="1:109" s="1298" customFormat="1" ht="13.5">
      <c r="A61" s="1262"/>
      <c r="B61" s="1308"/>
      <c r="C61" s="1307"/>
      <c r="D61" s="1307"/>
      <c r="E61" s="1307"/>
      <c r="F61" s="1307"/>
      <c r="G61" s="1307"/>
      <c r="H61" s="1307"/>
      <c r="I61" s="1307"/>
      <c r="J61" s="1307"/>
      <c r="K61" s="1307"/>
      <c r="L61" s="1307"/>
      <c r="M61" s="1306"/>
      <c r="N61" s="1306"/>
      <c r="O61" s="1307"/>
      <c r="P61" s="1307"/>
      <c r="Q61" s="1307"/>
      <c r="R61" s="1307"/>
      <c r="S61" s="1307"/>
      <c r="T61" s="1307"/>
      <c r="U61" s="1307"/>
      <c r="V61" s="1307"/>
      <c r="W61" s="1307"/>
      <c r="X61" s="1307"/>
      <c r="Y61" s="1307"/>
      <c r="Z61" s="1307"/>
      <c r="AA61" s="1307"/>
      <c r="AB61" s="1307"/>
      <c r="AC61" s="1307"/>
      <c r="AD61" s="1307"/>
      <c r="AE61" s="1307"/>
      <c r="AF61" s="1307"/>
      <c r="AG61" s="1307"/>
      <c r="AH61" s="1307"/>
      <c r="AI61" s="1307"/>
      <c r="AJ61" s="1307"/>
      <c r="AK61" s="1307"/>
      <c r="AL61" s="1307"/>
      <c r="AM61" s="1307"/>
      <c r="AN61" s="1307"/>
      <c r="AO61" s="1307"/>
      <c r="AP61" s="1307"/>
      <c r="AQ61" s="1307"/>
      <c r="AR61" s="1307"/>
      <c r="AS61" s="1306"/>
      <c r="AT61" s="1306"/>
      <c r="AU61" s="1307"/>
      <c r="AV61" s="1307"/>
      <c r="AW61" s="1307"/>
      <c r="AX61" s="1307"/>
      <c r="AY61" s="1307"/>
      <c r="AZ61" s="1307"/>
      <c r="BA61" s="1307"/>
      <c r="BB61" s="1307"/>
      <c r="BC61" s="1307"/>
      <c r="BD61" s="1307"/>
      <c r="BE61" s="1306"/>
      <c r="BF61" s="1306"/>
      <c r="BG61" s="1307"/>
      <c r="BH61" s="1307"/>
      <c r="BI61" s="1307"/>
      <c r="BJ61" s="1307"/>
      <c r="BK61" s="1307"/>
      <c r="BL61" s="1307"/>
      <c r="BM61" s="1307"/>
      <c r="BN61" s="1307"/>
      <c r="BO61" s="1307"/>
      <c r="BP61" s="1307"/>
      <c r="BQ61" s="1306"/>
      <c r="BR61" s="1306"/>
      <c r="BS61" s="1307"/>
      <c r="BT61" s="1307"/>
      <c r="BU61" s="1307"/>
      <c r="BV61" s="1307"/>
      <c r="BW61" s="1307"/>
      <c r="BX61" s="1307"/>
      <c r="BY61" s="1307"/>
      <c r="BZ61" s="1307"/>
      <c r="CA61" s="1307"/>
      <c r="CB61" s="1307"/>
      <c r="CC61" s="1306"/>
      <c r="CD61" s="1306"/>
      <c r="CE61" s="1307"/>
      <c r="CF61" s="1307"/>
      <c r="CG61" s="1307"/>
      <c r="CH61" s="1307"/>
      <c r="CI61" s="1307"/>
      <c r="CJ61" s="1307"/>
      <c r="CK61" s="1307"/>
      <c r="CL61" s="1307"/>
      <c r="CM61" s="1307"/>
      <c r="CN61" s="1307"/>
      <c r="CO61" s="1306"/>
      <c r="CP61" s="1306"/>
      <c r="CQ61" s="1307"/>
      <c r="CR61" s="1307"/>
      <c r="CS61" s="1307"/>
      <c r="CT61" s="1307"/>
      <c r="CU61" s="1307"/>
      <c r="CV61" s="1307"/>
      <c r="CW61" s="1307"/>
      <c r="CX61" s="1307"/>
      <c r="CY61" s="1307"/>
      <c r="CZ61" s="1307"/>
      <c r="DA61" s="1306"/>
      <c r="DB61" s="1306"/>
      <c r="DC61" s="1306"/>
      <c r="DD61" s="1305"/>
      <c r="DE61" s="1304"/>
    </row>
    <row r="62" spans="1:109" ht="13.5">
      <c r="B62" s="1303"/>
      <c r="C62" s="1303"/>
      <c r="D62" s="1303"/>
      <c r="E62" s="1303"/>
      <c r="F62" s="1303"/>
      <c r="G62" s="1303"/>
      <c r="H62" s="1303"/>
      <c r="I62" s="1303"/>
      <c r="J62" s="1303"/>
      <c r="K62" s="1303"/>
      <c r="L62" s="1303"/>
      <c r="M62" s="1303"/>
      <c r="N62" s="1303"/>
      <c r="O62" s="1303"/>
      <c r="P62" s="1303"/>
      <c r="Q62" s="1303"/>
      <c r="R62" s="1303"/>
      <c r="S62" s="1303"/>
      <c r="T62" s="1303"/>
      <c r="U62" s="1303"/>
      <c r="V62" s="1303"/>
      <c r="W62" s="1303"/>
      <c r="X62" s="1303"/>
      <c r="Y62" s="1303"/>
      <c r="Z62" s="1303"/>
      <c r="AA62" s="1303"/>
      <c r="AB62" s="1303"/>
      <c r="AC62" s="1303"/>
      <c r="AD62" s="1303"/>
      <c r="AE62" s="1303"/>
      <c r="AF62" s="1303"/>
      <c r="AG62" s="1303"/>
      <c r="AH62" s="1303"/>
      <c r="AI62" s="1303"/>
      <c r="AJ62" s="1303"/>
      <c r="AK62" s="1303"/>
      <c r="AL62" s="1303"/>
      <c r="AM62" s="1303"/>
      <c r="AN62" s="1303"/>
      <c r="AO62" s="1303"/>
      <c r="AP62" s="1303"/>
      <c r="AQ62" s="1303"/>
      <c r="AR62" s="1303"/>
      <c r="AS62" s="1303"/>
      <c r="AT62" s="1303"/>
      <c r="AU62" s="1303"/>
      <c r="AV62" s="1303"/>
      <c r="AW62" s="1303"/>
      <c r="AX62" s="1303"/>
      <c r="AY62" s="1303"/>
      <c r="AZ62" s="1303"/>
      <c r="BA62" s="1303"/>
      <c r="BB62" s="1303"/>
      <c r="BC62" s="1303"/>
      <c r="BD62" s="1303"/>
      <c r="BE62" s="1303"/>
      <c r="BF62" s="1303"/>
      <c r="BG62" s="1303"/>
      <c r="BH62" s="1303"/>
      <c r="BI62" s="1303"/>
      <c r="BJ62" s="1303"/>
      <c r="BK62" s="1303"/>
      <c r="BL62" s="1303"/>
      <c r="BM62" s="1303"/>
      <c r="BN62" s="1303"/>
      <c r="BO62" s="1303"/>
      <c r="BP62" s="1303"/>
      <c r="BQ62" s="1303"/>
      <c r="BR62" s="1303"/>
      <c r="BS62" s="1303"/>
      <c r="BT62" s="1303"/>
      <c r="BU62" s="1303"/>
      <c r="BV62" s="1303"/>
      <c r="BW62" s="1303"/>
      <c r="BX62" s="1303"/>
      <c r="BY62" s="1303"/>
      <c r="BZ62" s="1303"/>
      <c r="CA62" s="1303"/>
      <c r="CB62" s="1303"/>
      <c r="CC62" s="1303"/>
      <c r="CD62" s="1303"/>
      <c r="CE62" s="1303"/>
      <c r="CF62" s="1303"/>
      <c r="CG62" s="1303"/>
      <c r="CH62" s="1303"/>
      <c r="CI62" s="1303"/>
      <c r="CJ62" s="1303"/>
      <c r="CK62" s="1303"/>
      <c r="CL62" s="1303"/>
      <c r="CM62" s="1303"/>
      <c r="CN62" s="1303"/>
      <c r="CO62" s="1303"/>
      <c r="CP62" s="1303"/>
      <c r="CQ62" s="1303"/>
      <c r="CR62" s="1303"/>
      <c r="CS62" s="1303"/>
      <c r="CT62" s="1303"/>
      <c r="CU62" s="1303"/>
      <c r="CV62" s="1303"/>
      <c r="CW62" s="1303"/>
      <c r="CX62" s="1303"/>
      <c r="CY62" s="1303"/>
      <c r="CZ62" s="1303"/>
      <c r="DA62" s="1303"/>
      <c r="DB62" s="1303"/>
      <c r="DC62" s="1303"/>
      <c r="DD62" s="1303"/>
      <c r="DE62" s="1262"/>
    </row>
    <row r="63" spans="1:109" ht="17.25">
      <c r="B63" s="1302" t="s">
        <v>638</v>
      </c>
    </row>
    <row r="64" spans="1:109" ht="13.5">
      <c r="B64" s="1263"/>
      <c r="G64" s="1299"/>
      <c r="I64" s="1301"/>
      <c r="J64" s="1301"/>
      <c r="K64" s="1301"/>
      <c r="L64" s="1301"/>
      <c r="M64" s="1301"/>
      <c r="N64" s="1300"/>
      <c r="AM64" s="1299"/>
      <c r="AN64" s="1299" t="s">
        <v>637</v>
      </c>
      <c r="AP64" s="1298"/>
      <c r="AQ64" s="1298"/>
      <c r="AR64" s="1298"/>
      <c r="AY64" s="1299"/>
      <c r="BA64" s="1298"/>
      <c r="BB64" s="1298"/>
      <c r="BC64" s="1298"/>
      <c r="BK64" s="1299"/>
      <c r="BM64" s="1298"/>
      <c r="BN64" s="1298"/>
      <c r="BO64" s="1298"/>
      <c r="BW64" s="1299"/>
      <c r="BY64" s="1298"/>
      <c r="BZ64" s="1298"/>
      <c r="CA64" s="1298"/>
      <c r="CI64" s="1299"/>
      <c r="CK64" s="1298"/>
      <c r="CL64" s="1298"/>
      <c r="CM64" s="1298"/>
      <c r="CU64" s="1299"/>
      <c r="CW64" s="1298"/>
      <c r="CX64" s="1298"/>
      <c r="CY64" s="1298"/>
    </row>
    <row r="65" spans="2:107" ht="13.5">
      <c r="B65" s="1263"/>
      <c r="AN65" s="1297" t="s">
        <v>636</v>
      </c>
      <c r="AO65" s="1296"/>
      <c r="AP65" s="1296"/>
      <c r="AQ65" s="1296"/>
      <c r="AR65" s="1296"/>
      <c r="AS65" s="1296"/>
      <c r="AT65" s="1296"/>
      <c r="AU65" s="1296"/>
      <c r="AV65" s="1296"/>
      <c r="AW65" s="1296"/>
      <c r="AX65" s="1296"/>
      <c r="AY65" s="1296"/>
      <c r="AZ65" s="1296"/>
      <c r="BA65" s="1296"/>
      <c r="BB65" s="1296"/>
      <c r="BC65" s="1296"/>
      <c r="BD65" s="1296"/>
      <c r="BE65" s="1296"/>
      <c r="BF65" s="1296"/>
      <c r="BG65" s="1296"/>
      <c r="BH65" s="1296"/>
      <c r="BI65" s="1296"/>
      <c r="BJ65" s="1296"/>
      <c r="BK65" s="1296"/>
      <c r="BL65" s="1296"/>
      <c r="BM65" s="1296"/>
      <c r="BN65" s="1296"/>
      <c r="BO65" s="1296"/>
      <c r="BP65" s="1296"/>
      <c r="BQ65" s="1296"/>
      <c r="BR65" s="1296"/>
      <c r="BS65" s="1296"/>
      <c r="BT65" s="1296"/>
      <c r="BU65" s="1296"/>
      <c r="BV65" s="1296"/>
      <c r="BW65" s="1296"/>
      <c r="BX65" s="1296"/>
      <c r="BY65" s="1296"/>
      <c r="BZ65" s="1296"/>
      <c r="CA65" s="1296"/>
      <c r="CB65" s="1296"/>
      <c r="CC65" s="1296"/>
      <c r="CD65" s="1296"/>
      <c r="CE65" s="1296"/>
      <c r="CF65" s="1296"/>
      <c r="CG65" s="1296"/>
      <c r="CH65" s="1296"/>
      <c r="CI65" s="1296"/>
      <c r="CJ65" s="1296"/>
      <c r="CK65" s="1296"/>
      <c r="CL65" s="1296"/>
      <c r="CM65" s="1296"/>
      <c r="CN65" s="1296"/>
      <c r="CO65" s="1296"/>
      <c r="CP65" s="1296"/>
      <c r="CQ65" s="1296"/>
      <c r="CR65" s="1296"/>
      <c r="CS65" s="1296"/>
      <c r="CT65" s="1296"/>
      <c r="CU65" s="1296"/>
      <c r="CV65" s="1296"/>
      <c r="CW65" s="1296"/>
      <c r="CX65" s="1296"/>
      <c r="CY65" s="1296"/>
      <c r="CZ65" s="1296"/>
      <c r="DA65" s="1296"/>
      <c r="DB65" s="1296"/>
      <c r="DC65" s="1295"/>
    </row>
    <row r="66" spans="2:107" ht="13.5">
      <c r="B66" s="1263"/>
      <c r="AN66" s="1294"/>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2"/>
    </row>
    <row r="67" spans="2:107" ht="13.5">
      <c r="B67" s="1263"/>
      <c r="AN67" s="1294"/>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2"/>
    </row>
    <row r="68" spans="2:107" ht="13.5">
      <c r="B68" s="1263"/>
      <c r="AN68" s="1294"/>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2"/>
    </row>
    <row r="69" spans="2:107" ht="13.5">
      <c r="B69" s="1263"/>
      <c r="AN69" s="1291"/>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89"/>
    </row>
    <row r="70" spans="2:107" ht="13.5">
      <c r="B70" s="1263"/>
      <c r="H70" s="1288"/>
      <c r="I70" s="1288"/>
      <c r="J70" s="1286"/>
      <c r="K70" s="1286"/>
      <c r="L70" s="1285"/>
      <c r="M70" s="1286"/>
      <c r="N70" s="1285"/>
      <c r="AN70" s="1276"/>
      <c r="AO70" s="1276"/>
      <c r="AP70" s="1276"/>
      <c r="AZ70" s="1276"/>
      <c r="BA70" s="1276"/>
      <c r="BB70" s="1276"/>
      <c r="BL70" s="1276"/>
      <c r="BM70" s="1276"/>
      <c r="BN70" s="1276"/>
      <c r="BX70" s="1276"/>
      <c r="BY70" s="1276"/>
      <c r="BZ70" s="1276"/>
      <c r="CJ70" s="1276"/>
      <c r="CK70" s="1276"/>
      <c r="CL70" s="1276"/>
      <c r="CV70" s="1276"/>
      <c r="CW70" s="1276"/>
      <c r="CX70" s="1276"/>
    </row>
    <row r="71" spans="2:107" ht="13.5">
      <c r="B71" s="1263"/>
      <c r="G71" s="1284"/>
      <c r="I71" s="1287"/>
      <c r="J71" s="1286"/>
      <c r="K71" s="1286"/>
      <c r="L71" s="1285"/>
      <c r="M71" s="1286"/>
      <c r="N71" s="1285"/>
      <c r="AM71" s="1284"/>
      <c r="AN71" s="1262" t="s">
        <v>635</v>
      </c>
    </row>
    <row r="72" spans="2:107" ht="13.5">
      <c r="B72" s="1263"/>
      <c r="G72" s="1274"/>
      <c r="H72" s="1274"/>
      <c r="I72" s="1274"/>
      <c r="J72" s="1274"/>
      <c r="K72" s="1283"/>
      <c r="L72" s="1283"/>
      <c r="M72" s="1282"/>
      <c r="N72" s="1282"/>
      <c r="AN72" s="1281"/>
      <c r="AO72" s="1280"/>
      <c r="AP72" s="1280"/>
      <c r="AQ72" s="1280"/>
      <c r="AR72" s="1280"/>
      <c r="AS72" s="1280"/>
      <c r="AT72" s="1280"/>
      <c r="AU72" s="1280"/>
      <c r="AV72" s="1280"/>
      <c r="AW72" s="1280"/>
      <c r="AX72" s="1280"/>
      <c r="AY72" s="1280"/>
      <c r="AZ72" s="1280"/>
      <c r="BA72" s="1280"/>
      <c r="BB72" s="1280"/>
      <c r="BC72" s="1280"/>
      <c r="BD72" s="1280"/>
      <c r="BE72" s="1280"/>
      <c r="BF72" s="1280"/>
      <c r="BG72" s="1280"/>
      <c r="BH72" s="1280"/>
      <c r="BI72" s="1280"/>
      <c r="BJ72" s="1280"/>
      <c r="BK72" s="1280"/>
      <c r="BL72" s="1280"/>
      <c r="BM72" s="1280"/>
      <c r="BN72" s="1280"/>
      <c r="BO72" s="1279"/>
      <c r="BP72" s="1271" t="s">
        <v>574</v>
      </c>
      <c r="BQ72" s="1271"/>
      <c r="BR72" s="1271"/>
      <c r="BS72" s="1271"/>
      <c r="BT72" s="1271"/>
      <c r="BU72" s="1271"/>
      <c r="BV72" s="1271"/>
      <c r="BW72" s="1271"/>
      <c r="BX72" s="1271" t="s">
        <v>575</v>
      </c>
      <c r="BY72" s="1271"/>
      <c r="BZ72" s="1271"/>
      <c r="CA72" s="1271"/>
      <c r="CB72" s="1271"/>
      <c r="CC72" s="1271"/>
      <c r="CD72" s="1271"/>
      <c r="CE72" s="1271"/>
      <c r="CF72" s="1271" t="s">
        <v>576</v>
      </c>
      <c r="CG72" s="1271"/>
      <c r="CH72" s="1271"/>
      <c r="CI72" s="1271"/>
      <c r="CJ72" s="1271"/>
      <c r="CK72" s="1271"/>
      <c r="CL72" s="1271"/>
      <c r="CM72" s="1271"/>
      <c r="CN72" s="1271" t="s">
        <v>577</v>
      </c>
      <c r="CO72" s="1271"/>
      <c r="CP72" s="1271"/>
      <c r="CQ72" s="1271"/>
      <c r="CR72" s="1271"/>
      <c r="CS72" s="1271"/>
      <c r="CT72" s="1271"/>
      <c r="CU72" s="1271"/>
      <c r="CV72" s="1271" t="s">
        <v>578</v>
      </c>
      <c r="CW72" s="1271"/>
      <c r="CX72" s="1271"/>
      <c r="CY72" s="1271"/>
      <c r="CZ72" s="1271"/>
      <c r="DA72" s="1271"/>
      <c r="DB72" s="1271"/>
      <c r="DC72" s="1271"/>
    </row>
    <row r="73" spans="2:107" ht="13.5">
      <c r="B73" s="1263"/>
      <c r="G73" s="1278"/>
      <c r="H73" s="1278"/>
      <c r="I73" s="1278"/>
      <c r="J73" s="1278"/>
      <c r="K73" s="1275"/>
      <c r="L73" s="1275"/>
      <c r="M73" s="1275"/>
      <c r="N73" s="1275"/>
      <c r="AM73" s="1276"/>
      <c r="AN73" s="1270" t="s">
        <v>634</v>
      </c>
      <c r="AO73" s="1270"/>
      <c r="AP73" s="1270"/>
      <c r="AQ73" s="1270"/>
      <c r="AR73" s="1270"/>
      <c r="AS73" s="1270"/>
      <c r="AT73" s="1270"/>
      <c r="AU73" s="1270"/>
      <c r="AV73" s="1270"/>
      <c r="AW73" s="1270"/>
      <c r="AX73" s="1270"/>
      <c r="AY73" s="1270"/>
      <c r="AZ73" s="1270"/>
      <c r="BA73" s="1270"/>
      <c r="BB73" s="1270" t="s">
        <v>632</v>
      </c>
      <c r="BC73" s="1270"/>
      <c r="BD73" s="1270"/>
      <c r="BE73" s="1270"/>
      <c r="BF73" s="1270"/>
      <c r="BG73" s="1270"/>
      <c r="BH73" s="1270"/>
      <c r="BI73" s="1270"/>
      <c r="BJ73" s="1270"/>
      <c r="BK73" s="1270"/>
      <c r="BL73" s="1270"/>
      <c r="BM73" s="1270"/>
      <c r="BN73" s="1270"/>
      <c r="BO73" s="1270"/>
      <c r="BP73" s="1269">
        <v>190.4</v>
      </c>
      <c r="BQ73" s="1269"/>
      <c r="BR73" s="1269"/>
      <c r="BS73" s="1269"/>
      <c r="BT73" s="1269"/>
      <c r="BU73" s="1269"/>
      <c r="BV73" s="1269"/>
      <c r="BW73" s="1269"/>
      <c r="BX73" s="1269">
        <v>183.7</v>
      </c>
      <c r="BY73" s="1269"/>
      <c r="BZ73" s="1269"/>
      <c r="CA73" s="1269"/>
      <c r="CB73" s="1269"/>
      <c r="CC73" s="1269"/>
      <c r="CD73" s="1269"/>
      <c r="CE73" s="1269"/>
      <c r="CF73" s="1269">
        <v>174.7</v>
      </c>
      <c r="CG73" s="1269"/>
      <c r="CH73" s="1269"/>
      <c r="CI73" s="1269"/>
      <c r="CJ73" s="1269"/>
      <c r="CK73" s="1269"/>
      <c r="CL73" s="1269"/>
      <c r="CM73" s="1269"/>
      <c r="CN73" s="1269">
        <v>158.9</v>
      </c>
      <c r="CO73" s="1269"/>
      <c r="CP73" s="1269"/>
      <c r="CQ73" s="1269"/>
      <c r="CR73" s="1269"/>
      <c r="CS73" s="1269"/>
      <c r="CT73" s="1269"/>
      <c r="CU73" s="1269"/>
      <c r="CV73" s="1269">
        <v>164.8</v>
      </c>
      <c r="CW73" s="1269"/>
      <c r="CX73" s="1269"/>
      <c r="CY73" s="1269"/>
      <c r="CZ73" s="1269"/>
      <c r="DA73" s="1269"/>
      <c r="DB73" s="1269"/>
      <c r="DC73" s="1269"/>
    </row>
    <row r="74" spans="2:107" ht="13.5">
      <c r="B74" s="1263"/>
      <c r="G74" s="1278"/>
      <c r="H74" s="1278"/>
      <c r="I74" s="1278"/>
      <c r="J74" s="1278"/>
      <c r="K74" s="1275"/>
      <c r="L74" s="1275"/>
      <c r="M74" s="1275"/>
      <c r="N74" s="1275"/>
      <c r="AM74" s="1276"/>
      <c r="AN74" s="1270"/>
      <c r="AO74" s="1270"/>
      <c r="AP74" s="1270"/>
      <c r="AQ74" s="1270"/>
      <c r="AR74" s="1270"/>
      <c r="AS74" s="1270"/>
      <c r="AT74" s="1270"/>
      <c r="AU74" s="1270"/>
      <c r="AV74" s="1270"/>
      <c r="AW74" s="1270"/>
      <c r="AX74" s="1270"/>
      <c r="AY74" s="1270"/>
      <c r="AZ74" s="1270"/>
      <c r="BA74" s="1270"/>
      <c r="BB74" s="1270"/>
      <c r="BC74" s="1270"/>
      <c r="BD74" s="1270"/>
      <c r="BE74" s="1270"/>
      <c r="BF74" s="1270"/>
      <c r="BG74" s="1270"/>
      <c r="BH74" s="1270"/>
      <c r="BI74" s="1270"/>
      <c r="BJ74" s="1270"/>
      <c r="BK74" s="1270"/>
      <c r="BL74" s="1270"/>
      <c r="BM74" s="1270"/>
      <c r="BN74" s="1270"/>
      <c r="BO74" s="1270"/>
      <c r="BP74" s="1269"/>
      <c r="BQ74" s="1269"/>
      <c r="BR74" s="1269"/>
      <c r="BS74" s="1269"/>
      <c r="BT74" s="1269"/>
      <c r="BU74" s="1269"/>
      <c r="BV74" s="1269"/>
      <c r="BW74" s="1269"/>
      <c r="BX74" s="1269"/>
      <c r="BY74" s="1269"/>
      <c r="BZ74" s="1269"/>
      <c r="CA74" s="1269"/>
      <c r="CB74" s="1269"/>
      <c r="CC74" s="1269"/>
      <c r="CD74" s="1269"/>
      <c r="CE74" s="1269"/>
      <c r="CF74" s="1269"/>
      <c r="CG74" s="1269"/>
      <c r="CH74" s="1269"/>
      <c r="CI74" s="1269"/>
      <c r="CJ74" s="1269"/>
      <c r="CK74" s="1269"/>
      <c r="CL74" s="1269"/>
      <c r="CM74" s="1269"/>
      <c r="CN74" s="1269"/>
      <c r="CO74" s="1269"/>
      <c r="CP74" s="1269"/>
      <c r="CQ74" s="1269"/>
      <c r="CR74" s="1269"/>
      <c r="CS74" s="1269"/>
      <c r="CT74" s="1269"/>
      <c r="CU74" s="1269"/>
      <c r="CV74" s="1269"/>
      <c r="CW74" s="1269"/>
      <c r="CX74" s="1269"/>
      <c r="CY74" s="1269"/>
      <c r="CZ74" s="1269"/>
      <c r="DA74" s="1269"/>
      <c r="DB74" s="1269"/>
      <c r="DC74" s="1269"/>
    </row>
    <row r="75" spans="2:107" ht="13.5">
      <c r="B75" s="1263"/>
      <c r="G75" s="1278"/>
      <c r="H75" s="1278"/>
      <c r="I75" s="1274"/>
      <c r="J75" s="1274"/>
      <c r="K75" s="1277"/>
      <c r="L75" s="1277"/>
      <c r="M75" s="1277"/>
      <c r="N75" s="1277"/>
      <c r="AM75" s="1276"/>
      <c r="AN75" s="1270"/>
      <c r="AO75" s="1270"/>
      <c r="AP75" s="1270"/>
      <c r="AQ75" s="1270"/>
      <c r="AR75" s="1270"/>
      <c r="AS75" s="1270"/>
      <c r="AT75" s="1270"/>
      <c r="AU75" s="1270"/>
      <c r="AV75" s="1270"/>
      <c r="AW75" s="1270"/>
      <c r="AX75" s="1270"/>
      <c r="AY75" s="1270"/>
      <c r="AZ75" s="1270"/>
      <c r="BA75" s="1270"/>
      <c r="BB75" s="1270" t="s">
        <v>631</v>
      </c>
      <c r="BC75" s="1270"/>
      <c r="BD75" s="1270"/>
      <c r="BE75" s="1270"/>
      <c r="BF75" s="1270"/>
      <c r="BG75" s="1270"/>
      <c r="BH75" s="1270"/>
      <c r="BI75" s="1270"/>
      <c r="BJ75" s="1270"/>
      <c r="BK75" s="1270"/>
      <c r="BL75" s="1270"/>
      <c r="BM75" s="1270"/>
      <c r="BN75" s="1270"/>
      <c r="BO75" s="1270"/>
      <c r="BP75" s="1269">
        <v>13.1</v>
      </c>
      <c r="BQ75" s="1269"/>
      <c r="BR75" s="1269"/>
      <c r="BS75" s="1269"/>
      <c r="BT75" s="1269"/>
      <c r="BU75" s="1269"/>
      <c r="BV75" s="1269"/>
      <c r="BW75" s="1269"/>
      <c r="BX75" s="1269">
        <v>12.4</v>
      </c>
      <c r="BY75" s="1269"/>
      <c r="BZ75" s="1269"/>
      <c r="CA75" s="1269"/>
      <c r="CB75" s="1269"/>
      <c r="CC75" s="1269"/>
      <c r="CD75" s="1269"/>
      <c r="CE75" s="1269"/>
      <c r="CF75" s="1269">
        <v>11.7</v>
      </c>
      <c r="CG75" s="1269"/>
      <c r="CH75" s="1269"/>
      <c r="CI75" s="1269"/>
      <c r="CJ75" s="1269"/>
      <c r="CK75" s="1269"/>
      <c r="CL75" s="1269"/>
      <c r="CM75" s="1269"/>
      <c r="CN75" s="1269">
        <v>10.9</v>
      </c>
      <c r="CO75" s="1269"/>
      <c r="CP75" s="1269"/>
      <c r="CQ75" s="1269"/>
      <c r="CR75" s="1269"/>
      <c r="CS75" s="1269"/>
      <c r="CT75" s="1269"/>
      <c r="CU75" s="1269"/>
      <c r="CV75" s="1269">
        <v>9.8000000000000007</v>
      </c>
      <c r="CW75" s="1269"/>
      <c r="CX75" s="1269"/>
      <c r="CY75" s="1269"/>
      <c r="CZ75" s="1269"/>
      <c r="DA75" s="1269"/>
      <c r="DB75" s="1269"/>
      <c r="DC75" s="1269"/>
    </row>
    <row r="76" spans="2:107" ht="13.5">
      <c r="B76" s="1263"/>
      <c r="G76" s="1278"/>
      <c r="H76" s="1278"/>
      <c r="I76" s="1274"/>
      <c r="J76" s="1274"/>
      <c r="K76" s="1277"/>
      <c r="L76" s="1277"/>
      <c r="M76" s="1277"/>
      <c r="N76" s="1277"/>
      <c r="AM76" s="1276"/>
      <c r="AN76" s="1270"/>
      <c r="AO76" s="1270"/>
      <c r="AP76" s="1270"/>
      <c r="AQ76" s="1270"/>
      <c r="AR76" s="1270"/>
      <c r="AS76" s="1270"/>
      <c r="AT76" s="1270"/>
      <c r="AU76" s="1270"/>
      <c r="AV76" s="1270"/>
      <c r="AW76" s="1270"/>
      <c r="AX76" s="1270"/>
      <c r="AY76" s="1270"/>
      <c r="AZ76" s="1270"/>
      <c r="BA76" s="1270"/>
      <c r="BB76" s="1270"/>
      <c r="BC76" s="1270"/>
      <c r="BD76" s="1270"/>
      <c r="BE76" s="1270"/>
      <c r="BF76" s="1270"/>
      <c r="BG76" s="1270"/>
      <c r="BH76" s="1270"/>
      <c r="BI76" s="1270"/>
      <c r="BJ76" s="1270"/>
      <c r="BK76" s="1270"/>
      <c r="BL76" s="1270"/>
      <c r="BM76" s="1270"/>
      <c r="BN76" s="1270"/>
      <c r="BO76" s="1270"/>
      <c r="BP76" s="1269"/>
      <c r="BQ76" s="1269"/>
      <c r="BR76" s="1269"/>
      <c r="BS76" s="1269"/>
      <c r="BT76" s="1269"/>
      <c r="BU76" s="1269"/>
      <c r="BV76" s="1269"/>
      <c r="BW76" s="1269"/>
      <c r="BX76" s="1269"/>
      <c r="BY76" s="1269"/>
      <c r="BZ76" s="1269"/>
      <c r="CA76" s="1269"/>
      <c r="CB76" s="1269"/>
      <c r="CC76" s="1269"/>
      <c r="CD76" s="1269"/>
      <c r="CE76" s="1269"/>
      <c r="CF76" s="1269"/>
      <c r="CG76" s="1269"/>
      <c r="CH76" s="1269"/>
      <c r="CI76" s="1269"/>
      <c r="CJ76" s="1269"/>
      <c r="CK76" s="1269"/>
      <c r="CL76" s="1269"/>
      <c r="CM76" s="1269"/>
      <c r="CN76" s="1269"/>
      <c r="CO76" s="1269"/>
      <c r="CP76" s="1269"/>
      <c r="CQ76" s="1269"/>
      <c r="CR76" s="1269"/>
      <c r="CS76" s="1269"/>
      <c r="CT76" s="1269"/>
      <c r="CU76" s="1269"/>
      <c r="CV76" s="1269"/>
      <c r="CW76" s="1269"/>
      <c r="CX76" s="1269"/>
      <c r="CY76" s="1269"/>
      <c r="CZ76" s="1269"/>
      <c r="DA76" s="1269"/>
      <c r="DB76" s="1269"/>
      <c r="DC76" s="1269"/>
    </row>
    <row r="77" spans="2:107" ht="13.5">
      <c r="B77" s="1263"/>
      <c r="G77" s="1274"/>
      <c r="H77" s="1274"/>
      <c r="I77" s="1274"/>
      <c r="J77" s="1274"/>
      <c r="K77" s="1275"/>
      <c r="L77" s="1275"/>
      <c r="M77" s="1275"/>
      <c r="N77" s="1275"/>
      <c r="AN77" s="1271" t="s">
        <v>633</v>
      </c>
      <c r="AO77" s="1271"/>
      <c r="AP77" s="1271"/>
      <c r="AQ77" s="1271"/>
      <c r="AR77" s="1271"/>
      <c r="AS77" s="1271"/>
      <c r="AT77" s="1271"/>
      <c r="AU77" s="1271"/>
      <c r="AV77" s="1271"/>
      <c r="AW77" s="1271"/>
      <c r="AX77" s="1271"/>
      <c r="AY77" s="1271"/>
      <c r="AZ77" s="1271"/>
      <c r="BA77" s="1271"/>
      <c r="BB77" s="1270" t="s">
        <v>632</v>
      </c>
      <c r="BC77" s="1270"/>
      <c r="BD77" s="1270"/>
      <c r="BE77" s="1270"/>
      <c r="BF77" s="1270"/>
      <c r="BG77" s="1270"/>
      <c r="BH77" s="1270"/>
      <c r="BI77" s="1270"/>
      <c r="BJ77" s="1270"/>
      <c r="BK77" s="1270"/>
      <c r="BL77" s="1270"/>
      <c r="BM77" s="1270"/>
      <c r="BN77" s="1270"/>
      <c r="BO77" s="1270"/>
      <c r="BP77" s="1269">
        <v>97.6</v>
      </c>
      <c r="BQ77" s="1269"/>
      <c r="BR77" s="1269"/>
      <c r="BS77" s="1269"/>
      <c r="BT77" s="1269"/>
      <c r="BU77" s="1269"/>
      <c r="BV77" s="1269"/>
      <c r="BW77" s="1269"/>
      <c r="BX77" s="1269">
        <v>91.9</v>
      </c>
      <c r="BY77" s="1269"/>
      <c r="BZ77" s="1269"/>
      <c r="CA77" s="1269"/>
      <c r="CB77" s="1269"/>
      <c r="CC77" s="1269"/>
      <c r="CD77" s="1269"/>
      <c r="CE77" s="1269"/>
      <c r="CF77" s="1269">
        <v>86.1</v>
      </c>
      <c r="CG77" s="1269"/>
      <c r="CH77" s="1269"/>
      <c r="CI77" s="1269"/>
      <c r="CJ77" s="1269"/>
      <c r="CK77" s="1269"/>
      <c r="CL77" s="1269"/>
      <c r="CM77" s="1269"/>
      <c r="CN77" s="1269">
        <v>72.8</v>
      </c>
      <c r="CO77" s="1269"/>
      <c r="CP77" s="1269"/>
      <c r="CQ77" s="1269"/>
      <c r="CR77" s="1269"/>
      <c r="CS77" s="1269"/>
      <c r="CT77" s="1269"/>
      <c r="CU77" s="1269"/>
      <c r="CV77" s="1269">
        <v>67.599999999999994</v>
      </c>
      <c r="CW77" s="1269"/>
      <c r="CX77" s="1269"/>
      <c r="CY77" s="1269"/>
      <c r="CZ77" s="1269"/>
      <c r="DA77" s="1269"/>
      <c r="DB77" s="1269"/>
      <c r="DC77" s="1269"/>
    </row>
    <row r="78" spans="2:107" ht="13.5">
      <c r="B78" s="1263"/>
      <c r="G78" s="1274"/>
      <c r="H78" s="1274"/>
      <c r="I78" s="1274"/>
      <c r="J78" s="1274"/>
      <c r="K78" s="1275"/>
      <c r="L78" s="1275"/>
      <c r="M78" s="1275"/>
      <c r="N78" s="1275"/>
      <c r="AN78" s="1271"/>
      <c r="AO78" s="1271"/>
      <c r="AP78" s="1271"/>
      <c r="AQ78" s="1271"/>
      <c r="AR78" s="1271"/>
      <c r="AS78" s="1271"/>
      <c r="AT78" s="1271"/>
      <c r="AU78" s="1271"/>
      <c r="AV78" s="1271"/>
      <c r="AW78" s="1271"/>
      <c r="AX78" s="1271"/>
      <c r="AY78" s="1271"/>
      <c r="AZ78" s="1271"/>
      <c r="BA78" s="1271"/>
      <c r="BB78" s="1270"/>
      <c r="BC78" s="1270"/>
      <c r="BD78" s="1270"/>
      <c r="BE78" s="1270"/>
      <c r="BF78" s="1270"/>
      <c r="BG78" s="1270"/>
      <c r="BH78" s="1270"/>
      <c r="BI78" s="1270"/>
      <c r="BJ78" s="1270"/>
      <c r="BK78" s="1270"/>
      <c r="BL78" s="1270"/>
      <c r="BM78" s="1270"/>
      <c r="BN78" s="1270"/>
      <c r="BO78" s="1270"/>
      <c r="BP78" s="1269"/>
      <c r="BQ78" s="1269"/>
      <c r="BR78" s="1269"/>
      <c r="BS78" s="1269"/>
      <c r="BT78" s="1269"/>
      <c r="BU78" s="1269"/>
      <c r="BV78" s="1269"/>
      <c r="BW78" s="1269"/>
      <c r="BX78" s="1269"/>
      <c r="BY78" s="1269"/>
      <c r="BZ78" s="1269"/>
      <c r="CA78" s="1269"/>
      <c r="CB78" s="1269"/>
      <c r="CC78" s="1269"/>
      <c r="CD78" s="1269"/>
      <c r="CE78" s="1269"/>
      <c r="CF78" s="1269"/>
      <c r="CG78" s="1269"/>
      <c r="CH78" s="1269"/>
      <c r="CI78" s="1269"/>
      <c r="CJ78" s="1269"/>
      <c r="CK78" s="1269"/>
      <c r="CL78" s="1269"/>
      <c r="CM78" s="1269"/>
      <c r="CN78" s="1269"/>
      <c r="CO78" s="1269"/>
      <c r="CP78" s="1269"/>
      <c r="CQ78" s="1269"/>
      <c r="CR78" s="1269"/>
      <c r="CS78" s="1269"/>
      <c r="CT78" s="1269"/>
      <c r="CU78" s="1269"/>
      <c r="CV78" s="1269"/>
      <c r="CW78" s="1269"/>
      <c r="CX78" s="1269"/>
      <c r="CY78" s="1269"/>
      <c r="CZ78" s="1269"/>
      <c r="DA78" s="1269"/>
      <c r="DB78" s="1269"/>
      <c r="DC78" s="1269"/>
    </row>
    <row r="79" spans="2:107" ht="13.5">
      <c r="B79" s="1263"/>
      <c r="G79" s="1274"/>
      <c r="H79" s="1274"/>
      <c r="I79" s="1273"/>
      <c r="J79" s="1273"/>
      <c r="K79" s="1272"/>
      <c r="L79" s="1272"/>
      <c r="M79" s="1272"/>
      <c r="N79" s="1272"/>
      <c r="AN79" s="1271"/>
      <c r="AO79" s="1271"/>
      <c r="AP79" s="1271"/>
      <c r="AQ79" s="1271"/>
      <c r="AR79" s="1271"/>
      <c r="AS79" s="1271"/>
      <c r="AT79" s="1271"/>
      <c r="AU79" s="1271"/>
      <c r="AV79" s="1271"/>
      <c r="AW79" s="1271"/>
      <c r="AX79" s="1271"/>
      <c r="AY79" s="1271"/>
      <c r="AZ79" s="1271"/>
      <c r="BA79" s="1271"/>
      <c r="BB79" s="1270" t="s">
        <v>631</v>
      </c>
      <c r="BC79" s="1270"/>
      <c r="BD79" s="1270"/>
      <c r="BE79" s="1270"/>
      <c r="BF79" s="1270"/>
      <c r="BG79" s="1270"/>
      <c r="BH79" s="1270"/>
      <c r="BI79" s="1270"/>
      <c r="BJ79" s="1270"/>
      <c r="BK79" s="1270"/>
      <c r="BL79" s="1270"/>
      <c r="BM79" s="1270"/>
      <c r="BN79" s="1270"/>
      <c r="BO79" s="1270"/>
      <c r="BP79" s="1269">
        <v>8</v>
      </c>
      <c r="BQ79" s="1269"/>
      <c r="BR79" s="1269"/>
      <c r="BS79" s="1269"/>
      <c r="BT79" s="1269"/>
      <c r="BU79" s="1269"/>
      <c r="BV79" s="1269"/>
      <c r="BW79" s="1269"/>
      <c r="BX79" s="1269">
        <v>7.3</v>
      </c>
      <c r="BY79" s="1269"/>
      <c r="BZ79" s="1269"/>
      <c r="CA79" s="1269"/>
      <c r="CB79" s="1269"/>
      <c r="CC79" s="1269"/>
      <c r="CD79" s="1269"/>
      <c r="CE79" s="1269"/>
      <c r="CF79" s="1269">
        <v>7.3</v>
      </c>
      <c r="CG79" s="1269"/>
      <c r="CH79" s="1269"/>
      <c r="CI79" s="1269"/>
      <c r="CJ79" s="1269"/>
      <c r="CK79" s="1269"/>
      <c r="CL79" s="1269"/>
      <c r="CM79" s="1269"/>
      <c r="CN79" s="1269">
        <v>7.1</v>
      </c>
      <c r="CO79" s="1269"/>
      <c r="CP79" s="1269"/>
      <c r="CQ79" s="1269"/>
      <c r="CR79" s="1269"/>
      <c r="CS79" s="1269"/>
      <c r="CT79" s="1269"/>
      <c r="CU79" s="1269"/>
      <c r="CV79" s="1269">
        <v>6.8</v>
      </c>
      <c r="CW79" s="1269"/>
      <c r="CX79" s="1269"/>
      <c r="CY79" s="1269"/>
      <c r="CZ79" s="1269"/>
      <c r="DA79" s="1269"/>
      <c r="DB79" s="1269"/>
      <c r="DC79" s="1269"/>
    </row>
    <row r="80" spans="2:107" ht="13.5">
      <c r="B80" s="1263"/>
      <c r="G80" s="1274"/>
      <c r="H80" s="1274"/>
      <c r="I80" s="1273"/>
      <c r="J80" s="1273"/>
      <c r="K80" s="1272"/>
      <c r="L80" s="1272"/>
      <c r="M80" s="1272"/>
      <c r="N80" s="1272"/>
      <c r="AN80" s="1271"/>
      <c r="AO80" s="1271"/>
      <c r="AP80" s="1271"/>
      <c r="AQ80" s="1271"/>
      <c r="AR80" s="1271"/>
      <c r="AS80" s="1271"/>
      <c r="AT80" s="1271"/>
      <c r="AU80" s="1271"/>
      <c r="AV80" s="1271"/>
      <c r="AW80" s="1271"/>
      <c r="AX80" s="1271"/>
      <c r="AY80" s="1271"/>
      <c r="AZ80" s="1271"/>
      <c r="BA80" s="1271"/>
      <c r="BB80" s="1270"/>
      <c r="BC80" s="1270"/>
      <c r="BD80" s="1270"/>
      <c r="BE80" s="1270"/>
      <c r="BF80" s="1270"/>
      <c r="BG80" s="1270"/>
      <c r="BH80" s="1270"/>
      <c r="BI80" s="1270"/>
      <c r="BJ80" s="1270"/>
      <c r="BK80" s="1270"/>
      <c r="BL80" s="1270"/>
      <c r="BM80" s="1270"/>
      <c r="BN80" s="1270"/>
      <c r="BO80" s="1270"/>
      <c r="BP80" s="1269"/>
      <c r="BQ80" s="1269"/>
      <c r="BR80" s="1269"/>
      <c r="BS80" s="1269"/>
      <c r="BT80" s="1269"/>
      <c r="BU80" s="1269"/>
      <c r="BV80" s="1269"/>
      <c r="BW80" s="1269"/>
      <c r="BX80" s="1269"/>
      <c r="BY80" s="1269"/>
      <c r="BZ80" s="1269"/>
      <c r="CA80" s="1269"/>
      <c r="CB80" s="1269"/>
      <c r="CC80" s="1269"/>
      <c r="CD80" s="1269"/>
      <c r="CE80" s="1269"/>
      <c r="CF80" s="1269"/>
      <c r="CG80" s="1269"/>
      <c r="CH80" s="1269"/>
      <c r="CI80" s="1269"/>
      <c r="CJ80" s="1269"/>
      <c r="CK80" s="1269"/>
      <c r="CL80" s="1269"/>
      <c r="CM80" s="1269"/>
      <c r="CN80" s="1269"/>
      <c r="CO80" s="1269"/>
      <c r="CP80" s="1269"/>
      <c r="CQ80" s="1269"/>
      <c r="CR80" s="1269"/>
      <c r="CS80" s="1269"/>
      <c r="CT80" s="1269"/>
      <c r="CU80" s="1269"/>
      <c r="CV80" s="1269"/>
      <c r="CW80" s="1269"/>
      <c r="CX80" s="1269"/>
      <c r="CY80" s="1269"/>
      <c r="CZ80" s="1269"/>
      <c r="DA80" s="1269"/>
      <c r="DB80" s="1269"/>
      <c r="DC80" s="1269"/>
    </row>
    <row r="81" spans="2:109" ht="13.5">
      <c r="B81" s="1263"/>
    </row>
    <row r="82" spans="2:109" ht="17.25">
      <c r="B82" s="1263"/>
      <c r="K82" s="1268"/>
      <c r="L82" s="1268"/>
      <c r="M82" s="1268"/>
      <c r="N82" s="1268"/>
      <c r="AQ82" s="1268"/>
      <c r="AR82" s="1268"/>
      <c r="AS82" s="1268"/>
      <c r="AT82" s="1268"/>
      <c r="BC82" s="1268"/>
      <c r="BD82" s="1268"/>
      <c r="BE82" s="1268"/>
      <c r="BF82" s="1268"/>
      <c r="BO82" s="1268"/>
      <c r="BP82" s="1268"/>
      <c r="BQ82" s="1268"/>
      <c r="BR82" s="1268"/>
      <c r="CA82" s="1268"/>
      <c r="CB82" s="1268"/>
      <c r="CC82" s="1268"/>
      <c r="CD82" s="1268"/>
      <c r="CM82" s="1268"/>
      <c r="CN82" s="1268"/>
      <c r="CO82" s="1268"/>
      <c r="CP82" s="1268"/>
      <c r="CY82" s="1268"/>
      <c r="CZ82" s="1268"/>
      <c r="DA82" s="1268"/>
      <c r="DB82" s="1268"/>
      <c r="DC82" s="1268"/>
    </row>
    <row r="83" spans="2:109" ht="13.5">
      <c r="B83" s="1267"/>
      <c r="C83" s="1266"/>
      <c r="D83" s="1266"/>
      <c r="E83" s="1266"/>
      <c r="F83" s="1266"/>
      <c r="G83" s="1266"/>
      <c r="H83" s="1266"/>
      <c r="I83" s="1266"/>
      <c r="J83" s="1266"/>
      <c r="K83" s="1266"/>
      <c r="L83" s="1266"/>
      <c r="M83" s="1266"/>
      <c r="N83" s="1266"/>
      <c r="O83" s="1266"/>
      <c r="P83" s="1266"/>
      <c r="Q83" s="1266"/>
      <c r="R83" s="1266"/>
      <c r="S83" s="1266"/>
      <c r="T83" s="1266"/>
      <c r="U83" s="1266"/>
      <c r="V83" s="1266"/>
      <c r="W83" s="1266"/>
      <c r="X83" s="1266"/>
      <c r="Y83" s="1266"/>
      <c r="Z83" s="1266"/>
      <c r="AA83" s="1266"/>
      <c r="AB83" s="1266"/>
      <c r="AC83" s="1266"/>
      <c r="AD83" s="1266"/>
      <c r="AE83" s="1266"/>
      <c r="AF83" s="1266"/>
      <c r="AG83" s="1266"/>
      <c r="AH83" s="1266"/>
      <c r="AI83" s="1266"/>
      <c r="AJ83" s="1266"/>
      <c r="AK83" s="1266"/>
      <c r="AL83" s="1266"/>
      <c r="AM83" s="1266"/>
      <c r="AN83" s="1266"/>
      <c r="AO83" s="1266"/>
      <c r="AP83" s="1266"/>
      <c r="AQ83" s="1266"/>
      <c r="AR83" s="1266"/>
      <c r="AS83" s="1266"/>
      <c r="AT83" s="1266"/>
      <c r="AU83" s="1266"/>
      <c r="AV83" s="1266"/>
      <c r="AW83" s="1266"/>
      <c r="AX83" s="1266"/>
      <c r="AY83" s="1266"/>
      <c r="AZ83" s="1266"/>
      <c r="BA83" s="1266"/>
      <c r="BB83" s="1266"/>
      <c r="BC83" s="1266"/>
      <c r="BD83" s="1266"/>
      <c r="BE83" s="1266"/>
      <c r="BF83" s="1266"/>
      <c r="BG83" s="1266"/>
      <c r="BH83" s="1266"/>
      <c r="BI83" s="1266"/>
      <c r="BJ83" s="1266"/>
      <c r="BK83" s="1266"/>
      <c r="BL83" s="1266"/>
      <c r="BM83" s="1266"/>
      <c r="BN83" s="1266"/>
      <c r="BO83" s="1266"/>
      <c r="BP83" s="1266"/>
      <c r="BQ83" s="1266"/>
      <c r="BR83" s="1266"/>
      <c r="BS83" s="1266"/>
      <c r="BT83" s="1266"/>
      <c r="BU83" s="1266"/>
      <c r="BV83" s="1266"/>
      <c r="BW83" s="1266"/>
      <c r="BX83" s="1266"/>
      <c r="BY83" s="1266"/>
      <c r="BZ83" s="1266"/>
      <c r="CA83" s="1266"/>
      <c r="CB83" s="1266"/>
      <c r="CC83" s="1266"/>
      <c r="CD83" s="1266"/>
      <c r="CE83" s="1266"/>
      <c r="CF83" s="1266"/>
      <c r="CG83" s="1266"/>
      <c r="CH83" s="1266"/>
      <c r="CI83" s="1266"/>
      <c r="CJ83" s="1266"/>
      <c r="CK83" s="1266"/>
      <c r="CL83" s="1266"/>
      <c r="CM83" s="1266"/>
      <c r="CN83" s="1266"/>
      <c r="CO83" s="1266"/>
      <c r="CP83" s="1266"/>
      <c r="CQ83" s="1266"/>
      <c r="CR83" s="1266"/>
      <c r="CS83" s="1266"/>
      <c r="CT83" s="1266"/>
      <c r="CU83" s="1266"/>
      <c r="CV83" s="1266"/>
      <c r="CW83" s="1266"/>
      <c r="CX83" s="1266"/>
      <c r="CY83" s="1266"/>
      <c r="CZ83" s="1266"/>
      <c r="DA83" s="1266"/>
      <c r="DB83" s="1266"/>
      <c r="DC83" s="1266"/>
      <c r="DD83" s="1265"/>
    </row>
    <row r="84" spans="2:109" ht="13.5">
      <c r="DD84" s="1262"/>
      <c r="DE84" s="1262"/>
    </row>
    <row r="85" spans="2:109" ht="13.5">
      <c r="DD85" s="1262"/>
      <c r="DE85" s="1262"/>
    </row>
  </sheetData>
  <sheetProtection algorithmName="SHA-512" hashValue="GVSL7AdK9AOnmVGnX5Z7uSaHNxnOEFyySeniOudIgcNWsS7a70MrU8ZfbyZmDt9lOi6WqmhqXm+xhVhQky4msA==" saltValue="oEgZtfVNhcpwZWOQYjKFKw=="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CN57:CU58"/>
    <mergeCell ref="CV57:DC58"/>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CV50:DC50"/>
    <mergeCell ref="CV51:DC52"/>
    <mergeCell ref="CN51:CU52"/>
    <mergeCell ref="G51:H54"/>
    <mergeCell ref="G55:H58"/>
    <mergeCell ref="I55:J56"/>
    <mergeCell ref="K55:K56"/>
    <mergeCell ref="L55:L56"/>
    <mergeCell ref="M55:M56"/>
    <mergeCell ref="N55:N56"/>
    <mergeCell ref="BX51:CE52"/>
    <mergeCell ref="CF51:CM52"/>
    <mergeCell ref="AN43:DC47"/>
    <mergeCell ref="CV53:DC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B79C27-C358-4943-ACCD-F033B3D1B47A}">
  <sheetPr>
    <pageSetUpPr fitToPage="1"/>
  </sheetPr>
  <dimension ref="A1:DR125"/>
  <sheetViews>
    <sheetView showGridLines="0" topLeftCell="C82" zoomScale="75" zoomScaleNormal="75" zoomScaleSheetLayoutView="70" workbookViewId="0">
      <selection activeCell="AM63" sqref="AM63"/>
    </sheetView>
  </sheetViews>
  <sheetFormatPr defaultColWidth="0" defaultRowHeight="13.5" customHeight="1" zeroHeight="1"/>
  <cols>
    <col min="1" max="34" width="2.5" style="259" customWidth="1"/>
    <col min="35" max="122" width="2.5" style="258" customWidth="1"/>
    <col min="123" max="16384" width="2.5" style="258" hidden="1"/>
  </cols>
  <sheetData>
    <row r="1" spans="1:34" ht="13.5" customHeight="1">
      <c r="A1" s="258"/>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row>
    <row r="2" spans="1:34">
      <c r="S2" s="258"/>
      <c r="AH2" s="258"/>
    </row>
    <row r="3" spans="1:34">
      <c r="C3" s="258"/>
      <c r="D3" s="258"/>
      <c r="E3" s="258"/>
      <c r="F3" s="258"/>
      <c r="G3" s="258"/>
      <c r="H3" s="258"/>
      <c r="I3" s="258"/>
      <c r="J3" s="258"/>
      <c r="K3" s="258"/>
      <c r="L3" s="258"/>
      <c r="M3" s="258"/>
      <c r="N3" s="258"/>
      <c r="O3" s="258"/>
      <c r="P3" s="258"/>
      <c r="Q3" s="258"/>
      <c r="R3" s="258"/>
      <c r="S3" s="258"/>
      <c r="U3" s="258"/>
      <c r="V3" s="258"/>
      <c r="W3" s="258"/>
      <c r="X3" s="258"/>
      <c r="Y3" s="258"/>
      <c r="Z3" s="258"/>
      <c r="AA3" s="258"/>
      <c r="AB3" s="258"/>
      <c r="AC3" s="258"/>
      <c r="AD3" s="258"/>
      <c r="AE3" s="258"/>
      <c r="AF3" s="258"/>
      <c r="AG3" s="258"/>
      <c r="AH3" s="258"/>
    </row>
    <row r="4" spans="1:34"/>
    <row r="5" spans="1:34"/>
    <row r="6" spans="1:34"/>
    <row r="7" spans="1:34"/>
    <row r="8" spans="1:34"/>
    <row r="9" spans="1:34">
      <c r="AH9" s="258"/>
    </row>
    <row r="10" spans="1:34"/>
    <row r="11" spans="1:34"/>
    <row r="12" spans="1:34"/>
    <row r="13" spans="1:34"/>
    <row r="14" spans="1:34"/>
    <row r="15" spans="1:34"/>
    <row r="16" spans="1:34"/>
    <row r="17" spans="12:34">
      <c r="AH17" s="258"/>
    </row>
    <row r="18" spans="12:34"/>
    <row r="19" spans="12:34"/>
    <row r="20" spans="12:34">
      <c r="AH20" s="258"/>
    </row>
    <row r="21" spans="12:34">
      <c r="AH21" s="258"/>
    </row>
    <row r="22" spans="12:34"/>
    <row r="23" spans="12:34"/>
    <row r="24" spans="12:34">
      <c r="Q24" s="258"/>
    </row>
    <row r="25" spans="12:34"/>
    <row r="26" spans="12:34"/>
    <row r="27" spans="12:34"/>
    <row r="28" spans="12:34">
      <c r="O28" s="258"/>
      <c r="T28" s="258"/>
      <c r="AH28" s="258"/>
    </row>
    <row r="29" spans="12:34"/>
    <row r="30" spans="12:34"/>
    <row r="31" spans="12:34">
      <c r="Q31" s="258"/>
    </row>
    <row r="32" spans="12:34">
      <c r="L32" s="258"/>
    </row>
    <row r="33" spans="2:34">
      <c r="C33" s="258"/>
      <c r="E33" s="258"/>
      <c r="G33" s="258"/>
      <c r="I33" s="258"/>
      <c r="X33" s="258"/>
    </row>
    <row r="34" spans="2:34">
      <c r="B34" s="258"/>
      <c r="P34" s="258"/>
      <c r="R34" s="258"/>
      <c r="T34" s="258"/>
    </row>
    <row r="35" spans="2:34">
      <c r="D35" s="258"/>
      <c r="W35" s="258"/>
      <c r="AC35" s="258"/>
      <c r="AD35" s="258"/>
      <c r="AE35" s="258"/>
      <c r="AF35" s="258"/>
      <c r="AG35" s="258"/>
      <c r="AH35" s="258"/>
    </row>
    <row r="36" spans="2:34">
      <c r="H36" s="258"/>
      <c r="J36" s="258"/>
      <c r="K36" s="258"/>
      <c r="M36" s="258"/>
      <c r="Y36" s="258"/>
      <c r="Z36" s="258"/>
      <c r="AA36" s="258"/>
      <c r="AB36" s="258"/>
      <c r="AC36" s="258"/>
      <c r="AD36" s="258"/>
      <c r="AE36" s="258"/>
      <c r="AF36" s="258"/>
      <c r="AG36" s="258"/>
      <c r="AH36" s="258"/>
    </row>
    <row r="37" spans="2:34">
      <c r="AH37" s="258"/>
    </row>
    <row r="38" spans="2:34">
      <c r="AG38" s="258"/>
      <c r="AH38" s="258"/>
    </row>
    <row r="39" spans="2:34"/>
    <row r="40" spans="2:34">
      <c r="X40" s="258"/>
    </row>
    <row r="41" spans="2:34">
      <c r="R41" s="258"/>
    </row>
    <row r="42" spans="2:34">
      <c r="W42" s="258"/>
    </row>
    <row r="43" spans="2:34">
      <c r="Y43" s="258"/>
      <c r="Z43" s="258"/>
      <c r="AA43" s="258"/>
      <c r="AB43" s="258"/>
      <c r="AC43" s="258"/>
      <c r="AD43" s="258"/>
      <c r="AE43" s="258"/>
      <c r="AF43" s="258"/>
      <c r="AG43" s="258"/>
      <c r="AH43" s="258"/>
    </row>
    <row r="44" spans="2:34">
      <c r="AH44" s="258"/>
    </row>
    <row r="45" spans="2:34">
      <c r="X45" s="258"/>
    </row>
    <row r="46" spans="2:34"/>
    <row r="47" spans="2:34"/>
    <row r="48" spans="2:34">
      <c r="W48" s="258"/>
      <c r="Y48" s="258"/>
      <c r="Z48" s="258"/>
      <c r="AA48" s="258"/>
      <c r="AB48" s="258"/>
      <c r="AC48" s="258"/>
      <c r="AD48" s="258"/>
      <c r="AE48" s="258"/>
      <c r="AF48" s="258"/>
      <c r="AG48" s="258"/>
      <c r="AH48" s="258"/>
    </row>
    <row r="49" spans="28:34"/>
    <row r="50" spans="28:34">
      <c r="AE50" s="258"/>
      <c r="AF50" s="258"/>
      <c r="AG50" s="258"/>
      <c r="AH50" s="258"/>
    </row>
    <row r="51" spans="28:34">
      <c r="AC51" s="258"/>
      <c r="AD51" s="258"/>
      <c r="AE51" s="258"/>
      <c r="AF51" s="258"/>
      <c r="AG51" s="258"/>
      <c r="AH51" s="258"/>
    </row>
    <row r="52" spans="28:34"/>
    <row r="53" spans="28:34">
      <c r="AF53" s="258"/>
      <c r="AG53" s="258"/>
      <c r="AH53" s="258"/>
    </row>
    <row r="54" spans="28:34">
      <c r="AH54" s="258"/>
    </row>
    <row r="55" spans="28:34"/>
    <row r="56" spans="28:34">
      <c r="AB56" s="258"/>
      <c r="AC56" s="258"/>
      <c r="AD56" s="258"/>
      <c r="AE56" s="258"/>
      <c r="AF56" s="258"/>
      <c r="AG56" s="258"/>
      <c r="AH56" s="258"/>
    </row>
    <row r="57" spans="28:34">
      <c r="AH57" s="258"/>
    </row>
    <row r="58" spans="28:34">
      <c r="AH58" s="258"/>
    </row>
    <row r="59" spans="28:34"/>
    <row r="60" spans="28:34"/>
    <row r="61" spans="28:34"/>
    <row r="62" spans="28:34"/>
    <row r="63" spans="28:34">
      <c r="AH63" s="258"/>
    </row>
    <row r="64" spans="28:34">
      <c r="AG64" s="258"/>
      <c r="AH64" s="258"/>
    </row>
    <row r="65" spans="28:34"/>
    <row r="66" spans="28:34"/>
    <row r="67" spans="28:34"/>
    <row r="68" spans="28:34">
      <c r="AB68" s="258"/>
      <c r="AC68" s="258"/>
      <c r="AD68" s="258"/>
      <c r="AE68" s="258"/>
      <c r="AF68" s="258"/>
      <c r="AG68" s="258"/>
      <c r="AH68" s="258"/>
    </row>
    <row r="69" spans="28:34">
      <c r="AF69" s="258"/>
      <c r="AG69" s="258"/>
      <c r="AH69" s="258"/>
    </row>
    <row r="70" spans="28:34"/>
    <row r="71" spans="28:34"/>
    <row r="72" spans="28:34"/>
    <row r="73" spans="28:34"/>
    <row r="74" spans="28:34"/>
    <row r="75" spans="28:34">
      <c r="AH75" s="258"/>
    </row>
    <row r="76" spans="28:34">
      <c r="AF76" s="258"/>
      <c r="AG76" s="258"/>
      <c r="AH76" s="258"/>
    </row>
    <row r="77" spans="28:34">
      <c r="AG77" s="258"/>
      <c r="AH77" s="258"/>
    </row>
    <row r="78" spans="28:34"/>
    <row r="79" spans="28:34"/>
    <row r="80" spans="28:34"/>
    <row r="81" spans="25:34"/>
    <row r="82" spans="25:34">
      <c r="Y82" s="258"/>
    </row>
    <row r="83" spans="25:34">
      <c r="Y83" s="258"/>
      <c r="Z83" s="258"/>
      <c r="AA83" s="258"/>
      <c r="AB83" s="258"/>
      <c r="AC83" s="258"/>
      <c r="AD83" s="258"/>
      <c r="AE83" s="258"/>
      <c r="AF83" s="258"/>
      <c r="AG83" s="258"/>
      <c r="AH83" s="258"/>
    </row>
    <row r="84" spans="25:34"/>
    <row r="85" spans="25:34"/>
    <row r="86" spans="25:34"/>
    <row r="87" spans="25:34"/>
    <row r="88" spans="25:34">
      <c r="AH88" s="258"/>
    </row>
    <row r="89" spans="25:34"/>
    <row r="90" spans="25:34"/>
    <row r="91" spans="25:34"/>
    <row r="92" spans="25:34" ht="13.5" customHeight="1"/>
    <row r="93" spans="25:34" ht="13.5" customHeight="1"/>
    <row r="94" spans="25:34" ht="13.5" customHeight="1">
      <c r="AF94" s="258"/>
      <c r="AG94" s="258"/>
      <c r="AH94" s="258"/>
    </row>
    <row r="95" spans="25:34" ht="13.5" customHeight="1">
      <c r="AH95" s="258"/>
    </row>
    <row r="96" spans="25:34" ht="13.5" customHeight="1"/>
    <row r="97" spans="33:34" ht="13.5" customHeight="1"/>
    <row r="98" spans="33:34" ht="13.5" customHeight="1"/>
    <row r="99" spans="33:34" ht="13.5" customHeight="1"/>
    <row r="100" spans="33:34" ht="13.5" customHeight="1"/>
    <row r="101" spans="33:34" ht="13.5" customHeight="1">
      <c r="AH101" s="258"/>
    </row>
    <row r="102" spans="33:34" ht="13.5" customHeight="1"/>
    <row r="103" spans="33:34" ht="13.5" customHeight="1"/>
    <row r="104" spans="33:34" ht="13.5" customHeight="1">
      <c r="AG104" s="258"/>
      <c r="AH104" s="258"/>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8"/>
    </row>
    <row r="117" spans="34:122" ht="13.5" customHeight="1"/>
    <row r="118" spans="34:122" ht="13.5" customHeight="1"/>
    <row r="119" spans="34:122" ht="13.5" customHeight="1"/>
    <row r="120" spans="34:122" ht="13.5" customHeight="1">
      <c r="AH120" s="258"/>
    </row>
    <row r="121" spans="34:122" ht="13.5" customHeight="1">
      <c r="AH121" s="258"/>
    </row>
    <row r="122" spans="34:122" ht="13.5" customHeight="1"/>
    <row r="123" spans="34:122" ht="13.5" customHeight="1"/>
    <row r="124" spans="34:122" ht="13.5" customHeight="1"/>
    <row r="125" spans="34:122" ht="13.5" customHeight="1">
      <c r="DR125" s="258" t="s">
        <v>521</v>
      </c>
    </row>
  </sheetData>
  <sheetProtection algorithmName="SHA-512" hashValue="ShFaWXPqxGnm8EJSAC9u34D0Xi80rAneTfzPp+D99EbdVJ1yRRZpQSxRXozieRXMEjndTm5SDXm9lK02vrTFAQ==" saltValue="G8z/V3TQwZLDdzi8pEFCDg==" spinCount="100000" sheet="1" objects="1" scenarios="1"/>
  <dataConsolidate/>
  <phoneticPr fontId="2"/>
  <printOptions horizontalCentered="1" verticalCentered="1"/>
  <pageMargins left="0" right="0" top="0.19685039370078741" bottom="0.31496062992125984" header="0.39370078740157483" footer="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505FD6-F239-4B0E-9030-180D969636B4}">
  <sheetPr>
    <pageSetUpPr fitToPage="1"/>
  </sheetPr>
  <dimension ref="A1:DR125"/>
  <sheetViews>
    <sheetView showGridLines="0" tabSelected="1" topLeftCell="C79" zoomScale="75" zoomScaleNormal="75" zoomScaleSheetLayoutView="55" workbookViewId="0">
      <selection activeCell="AM63" sqref="AM63"/>
    </sheetView>
  </sheetViews>
  <sheetFormatPr defaultColWidth="0" defaultRowHeight="13.5" customHeight="1" zeroHeight="1"/>
  <cols>
    <col min="1" max="34" width="2.5" style="259" customWidth="1"/>
    <col min="35" max="122" width="2.5" style="258" customWidth="1"/>
    <col min="123" max="16384" width="2.5" style="258" hidden="1"/>
  </cols>
  <sheetData>
    <row r="1" spans="2:34" ht="13.5" customHeight="1">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row>
    <row r="2" spans="2:34">
      <c r="S2" s="258"/>
      <c r="AH2" s="258"/>
    </row>
    <row r="3" spans="2:34">
      <c r="C3" s="258"/>
      <c r="D3" s="258"/>
      <c r="E3" s="258"/>
      <c r="F3" s="258"/>
      <c r="G3" s="258"/>
      <c r="H3" s="258"/>
      <c r="I3" s="258"/>
      <c r="J3" s="258"/>
      <c r="K3" s="258"/>
      <c r="L3" s="258"/>
      <c r="M3" s="258"/>
      <c r="N3" s="258"/>
      <c r="O3" s="258"/>
      <c r="P3" s="258"/>
      <c r="Q3" s="258"/>
      <c r="R3" s="258"/>
      <c r="S3" s="258"/>
      <c r="U3" s="258"/>
      <c r="V3" s="258"/>
      <c r="W3" s="258"/>
      <c r="X3" s="258"/>
      <c r="Y3" s="258"/>
      <c r="Z3" s="258"/>
      <c r="AA3" s="258"/>
      <c r="AB3" s="258"/>
      <c r="AC3" s="258"/>
      <c r="AD3" s="258"/>
      <c r="AE3" s="258"/>
      <c r="AF3" s="258"/>
      <c r="AG3" s="258"/>
      <c r="AH3" s="258"/>
    </row>
    <row r="4" spans="2:34"/>
    <row r="5" spans="2:34"/>
    <row r="6" spans="2:34"/>
    <row r="7" spans="2:34"/>
    <row r="8" spans="2:34"/>
    <row r="9" spans="2:34">
      <c r="AH9" s="258"/>
    </row>
    <row r="10" spans="2:34"/>
    <row r="11" spans="2:34"/>
    <row r="12" spans="2:34"/>
    <row r="13" spans="2:34"/>
    <row r="14" spans="2:34"/>
    <row r="15" spans="2:34"/>
    <row r="16" spans="2:34"/>
    <row r="17" spans="12:34">
      <c r="AH17" s="258"/>
    </row>
    <row r="18" spans="12:34"/>
    <row r="19" spans="12:34"/>
    <row r="20" spans="12:34">
      <c r="AH20" s="258"/>
    </row>
    <row r="21" spans="12:34">
      <c r="AH21" s="258"/>
    </row>
    <row r="22" spans="12:34"/>
    <row r="23" spans="12:34"/>
    <row r="24" spans="12:34">
      <c r="Q24" s="258"/>
    </row>
    <row r="25" spans="12:34"/>
    <row r="26" spans="12:34"/>
    <row r="27" spans="12:34"/>
    <row r="28" spans="12:34">
      <c r="O28" s="258"/>
      <c r="T28" s="258"/>
      <c r="AH28" s="258"/>
    </row>
    <row r="29" spans="12:34"/>
    <row r="30" spans="12:34"/>
    <row r="31" spans="12:34">
      <c r="Q31" s="258"/>
    </row>
    <row r="32" spans="12:34">
      <c r="L32" s="258"/>
    </row>
    <row r="33" spans="2:34">
      <c r="C33" s="258"/>
      <c r="E33" s="258"/>
      <c r="G33" s="258"/>
      <c r="I33" s="258"/>
      <c r="X33" s="258"/>
    </row>
    <row r="34" spans="2:34">
      <c r="B34" s="258"/>
      <c r="P34" s="258"/>
      <c r="R34" s="258"/>
      <c r="T34" s="258"/>
    </row>
    <row r="35" spans="2:34">
      <c r="D35" s="258"/>
      <c r="W35" s="258"/>
      <c r="AC35" s="258"/>
      <c r="AD35" s="258"/>
      <c r="AE35" s="258"/>
      <c r="AF35" s="258"/>
      <c r="AG35" s="258"/>
      <c r="AH35" s="258"/>
    </row>
    <row r="36" spans="2:34">
      <c r="H36" s="258"/>
      <c r="J36" s="258"/>
      <c r="K36" s="258"/>
      <c r="M36" s="258"/>
      <c r="Y36" s="258"/>
      <c r="Z36" s="258"/>
      <c r="AA36" s="258"/>
      <c r="AB36" s="258"/>
      <c r="AC36" s="258"/>
      <c r="AD36" s="258"/>
      <c r="AE36" s="258"/>
      <c r="AF36" s="258"/>
      <c r="AG36" s="258"/>
      <c r="AH36" s="258"/>
    </row>
    <row r="37" spans="2:34">
      <c r="AH37" s="258"/>
    </row>
    <row r="38" spans="2:34">
      <c r="AG38" s="258"/>
      <c r="AH38" s="258"/>
    </row>
    <row r="39" spans="2:34"/>
    <row r="40" spans="2:34">
      <c r="X40" s="258"/>
    </row>
    <row r="41" spans="2:34">
      <c r="R41" s="258"/>
    </row>
    <row r="42" spans="2:34">
      <c r="W42" s="258"/>
    </row>
    <row r="43" spans="2:34">
      <c r="Y43" s="258"/>
      <c r="Z43" s="258"/>
      <c r="AA43" s="258"/>
      <c r="AB43" s="258"/>
      <c r="AC43" s="258"/>
      <c r="AD43" s="258"/>
      <c r="AE43" s="258"/>
      <c r="AF43" s="258"/>
      <c r="AG43" s="258"/>
      <c r="AH43" s="258"/>
    </row>
    <row r="44" spans="2:34">
      <c r="AH44" s="258"/>
    </row>
    <row r="45" spans="2:34">
      <c r="X45" s="258"/>
    </row>
    <row r="46" spans="2:34"/>
    <row r="47" spans="2:34"/>
    <row r="48" spans="2:34">
      <c r="W48" s="258"/>
      <c r="Y48" s="258"/>
      <c r="Z48" s="258"/>
      <c r="AA48" s="258"/>
      <c r="AB48" s="258"/>
      <c r="AC48" s="258"/>
      <c r="AD48" s="258"/>
      <c r="AE48" s="258"/>
      <c r="AF48" s="258"/>
      <c r="AG48" s="258"/>
      <c r="AH48" s="258"/>
    </row>
    <row r="49" spans="28:34"/>
    <row r="50" spans="28:34">
      <c r="AE50" s="258"/>
      <c r="AF50" s="258"/>
      <c r="AG50" s="258"/>
      <c r="AH50" s="258"/>
    </row>
    <row r="51" spans="28:34">
      <c r="AC51" s="258"/>
      <c r="AD51" s="258"/>
      <c r="AE51" s="258"/>
      <c r="AF51" s="258"/>
      <c r="AG51" s="258"/>
      <c r="AH51" s="258"/>
    </row>
    <row r="52" spans="28:34"/>
    <row r="53" spans="28:34">
      <c r="AF53" s="258"/>
      <c r="AG53" s="258"/>
      <c r="AH53" s="258"/>
    </row>
    <row r="54" spans="28:34">
      <c r="AH54" s="258"/>
    </row>
    <row r="55" spans="28:34"/>
    <row r="56" spans="28:34">
      <c r="AB56" s="258"/>
      <c r="AC56" s="258"/>
      <c r="AD56" s="258"/>
      <c r="AE56" s="258"/>
      <c r="AF56" s="258"/>
      <c r="AG56" s="258"/>
      <c r="AH56" s="258"/>
    </row>
    <row r="57" spans="28:34">
      <c r="AH57" s="258"/>
    </row>
    <row r="58" spans="28:34">
      <c r="AH58" s="258"/>
    </row>
    <row r="59" spans="28:34">
      <c r="AG59" s="258"/>
      <c r="AH59" s="258"/>
    </row>
    <row r="60" spans="28:34"/>
    <row r="61" spans="28:34"/>
    <row r="62" spans="28:34"/>
    <row r="63" spans="28:34">
      <c r="AH63" s="258"/>
    </row>
    <row r="64" spans="28:34">
      <c r="AG64" s="258"/>
      <c r="AH64" s="258"/>
    </row>
    <row r="65" spans="28:34"/>
    <row r="66" spans="28:34"/>
    <row r="67" spans="28:34"/>
    <row r="68" spans="28:34">
      <c r="AB68" s="258"/>
      <c r="AC68" s="258"/>
      <c r="AD68" s="258"/>
      <c r="AE68" s="258"/>
      <c r="AF68" s="258"/>
      <c r="AG68" s="258"/>
      <c r="AH68" s="258"/>
    </row>
    <row r="69" spans="28:34">
      <c r="AF69" s="258"/>
      <c r="AG69" s="258"/>
      <c r="AH69" s="258"/>
    </row>
    <row r="70" spans="28:34"/>
    <row r="71" spans="28:34"/>
    <row r="72" spans="28:34"/>
    <row r="73" spans="28:34"/>
    <row r="74" spans="28:34"/>
    <row r="75" spans="28:34">
      <c r="AH75" s="258"/>
    </row>
    <row r="76" spans="28:34">
      <c r="AF76" s="258"/>
      <c r="AG76" s="258"/>
      <c r="AH76" s="258"/>
    </row>
    <row r="77" spans="28:34">
      <c r="AG77" s="258"/>
      <c r="AH77" s="258"/>
    </row>
    <row r="78" spans="28:34"/>
    <row r="79" spans="28:34"/>
    <row r="80" spans="28:34"/>
    <row r="81" spans="25:34"/>
    <row r="82" spans="25:34">
      <c r="Y82" s="258"/>
    </row>
    <row r="83" spans="25:34">
      <c r="Y83" s="258"/>
      <c r="Z83" s="258"/>
      <c r="AA83" s="258"/>
      <c r="AB83" s="258"/>
      <c r="AC83" s="258"/>
      <c r="AD83" s="258"/>
      <c r="AE83" s="258"/>
      <c r="AF83" s="258"/>
      <c r="AG83" s="258"/>
      <c r="AH83" s="258"/>
    </row>
    <row r="84" spans="25:34"/>
    <row r="85" spans="25:34"/>
    <row r="86" spans="25:34"/>
    <row r="87" spans="25:34"/>
    <row r="88" spans="25:34">
      <c r="AH88" s="258"/>
    </row>
    <row r="89" spans="25:34"/>
    <row r="90" spans="25:34"/>
    <row r="91" spans="25:34"/>
    <row r="92" spans="25:34" ht="13.5" customHeight="1"/>
    <row r="93" spans="25:34" ht="13.5" customHeight="1"/>
    <row r="94" spans="25:34" ht="13.5" customHeight="1">
      <c r="AF94" s="258"/>
      <c r="AG94" s="258"/>
      <c r="AH94" s="258"/>
    </row>
    <row r="95" spans="25:34" ht="13.5" customHeight="1">
      <c r="AH95" s="258"/>
    </row>
    <row r="96" spans="25:34" ht="13.5" customHeight="1"/>
    <row r="97" spans="33:34" ht="13.5" customHeight="1"/>
    <row r="98" spans="33:34" ht="13.5" customHeight="1"/>
    <row r="99" spans="33:34" ht="13.5" customHeight="1"/>
    <row r="100" spans="33:34" ht="13.5" customHeight="1"/>
    <row r="101" spans="33:34" ht="13.5" customHeight="1">
      <c r="AH101" s="258"/>
    </row>
    <row r="102" spans="33:34" ht="13.5" customHeight="1"/>
    <row r="103" spans="33:34" ht="13.5" customHeight="1"/>
    <row r="104" spans="33:34" ht="13.5" customHeight="1">
      <c r="AG104" s="258"/>
      <c r="AH104" s="258"/>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8"/>
    </row>
    <row r="117" spans="34:122" ht="13.5" customHeight="1"/>
    <row r="118" spans="34:122" ht="13.5" customHeight="1"/>
    <row r="119" spans="34:122" ht="13.5" customHeight="1"/>
    <row r="120" spans="34:122" ht="13.5" customHeight="1">
      <c r="AH120" s="258"/>
    </row>
    <row r="121" spans="34:122" ht="13.5" customHeight="1">
      <c r="AH121" s="258"/>
    </row>
    <row r="122" spans="34:122" ht="13.5" customHeight="1"/>
    <row r="123" spans="34:122" ht="13.5" customHeight="1"/>
    <row r="124" spans="34:122" ht="13.5" customHeight="1"/>
    <row r="125" spans="34:122" ht="13.5" customHeight="1">
      <c r="DR125" s="258" t="s">
        <v>521</v>
      </c>
    </row>
  </sheetData>
  <sheetProtection algorithmName="SHA-512" hashValue="edWOB5HXAHU96yXyPEYj9P8qNV6CMpqqWapc/Fme2pKM9DoihPeYu/RVSvVZGemTFuOe8s3Dxgw/FLuO1e53BQ==" saltValue="RkHhBDsreWN6wK/eJyJO/Q==" spinCount="100000" sheet="1" objects="1" scenarios="1"/>
  <dataConsolidate/>
  <phoneticPr fontId="2"/>
  <printOptions horizontalCentered="1" verticalCentered="1"/>
  <pageMargins left="0" right="0" top="0.19685039370078741" bottom="0.31496062992125984" header="0.39370078740157483" footer="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cols>
    <col min="1" max="1" width="45.875" style="143" customWidth="1"/>
    <col min="2" max="8" width="13.375" style="143" customWidth="1"/>
    <col min="9" max="16384" width="11.125" style="143"/>
  </cols>
  <sheetData>
    <row r="1" spans="1:8">
      <c r="A1" s="137"/>
      <c r="B1" s="138"/>
      <c r="C1" s="139"/>
      <c r="D1" s="140"/>
      <c r="E1" s="141"/>
      <c r="F1" s="141"/>
      <c r="G1" s="141"/>
      <c r="H1" s="142"/>
    </row>
    <row r="2" spans="1:8">
      <c r="A2" s="144"/>
      <c r="B2" s="145"/>
      <c r="C2" s="146"/>
      <c r="D2" s="147" t="s">
        <v>54</v>
      </c>
      <c r="E2" s="148"/>
      <c r="F2" s="149" t="s">
        <v>571</v>
      </c>
      <c r="G2" s="150"/>
      <c r="H2" s="151"/>
    </row>
    <row r="3" spans="1:8">
      <c r="A3" s="147" t="s">
        <v>564</v>
      </c>
      <c r="B3" s="152"/>
      <c r="C3" s="153"/>
      <c r="D3" s="154">
        <v>43805</v>
      </c>
      <c r="E3" s="155"/>
      <c r="F3" s="156">
        <v>54945</v>
      </c>
      <c r="G3" s="157"/>
      <c r="H3" s="158"/>
    </row>
    <row r="4" spans="1:8">
      <c r="A4" s="159"/>
      <c r="B4" s="160"/>
      <c r="C4" s="161"/>
      <c r="D4" s="162">
        <v>25261</v>
      </c>
      <c r="E4" s="163"/>
      <c r="F4" s="164">
        <v>29293</v>
      </c>
      <c r="G4" s="165"/>
      <c r="H4" s="166"/>
    </row>
    <row r="5" spans="1:8">
      <c r="A5" s="147" t="s">
        <v>566</v>
      </c>
      <c r="B5" s="152"/>
      <c r="C5" s="153"/>
      <c r="D5" s="154">
        <v>49197</v>
      </c>
      <c r="E5" s="155"/>
      <c r="F5" s="156">
        <v>57132</v>
      </c>
      <c r="G5" s="157"/>
      <c r="H5" s="158"/>
    </row>
    <row r="6" spans="1:8">
      <c r="A6" s="159"/>
      <c r="B6" s="160"/>
      <c r="C6" s="161"/>
      <c r="D6" s="162">
        <v>28614</v>
      </c>
      <c r="E6" s="163"/>
      <c r="F6" s="164">
        <v>30126</v>
      </c>
      <c r="G6" s="165"/>
      <c r="H6" s="166"/>
    </row>
    <row r="7" spans="1:8">
      <c r="A7" s="147" t="s">
        <v>567</v>
      </c>
      <c r="B7" s="152"/>
      <c r="C7" s="153"/>
      <c r="D7" s="154">
        <v>56753</v>
      </c>
      <c r="E7" s="155"/>
      <c r="F7" s="156">
        <v>58766</v>
      </c>
      <c r="G7" s="157"/>
      <c r="H7" s="158"/>
    </row>
    <row r="8" spans="1:8">
      <c r="A8" s="159"/>
      <c r="B8" s="160"/>
      <c r="C8" s="161"/>
      <c r="D8" s="162">
        <v>31579</v>
      </c>
      <c r="E8" s="163"/>
      <c r="F8" s="164">
        <v>29363</v>
      </c>
      <c r="G8" s="165"/>
      <c r="H8" s="166"/>
    </row>
    <row r="9" spans="1:8">
      <c r="A9" s="147" t="s">
        <v>568</v>
      </c>
      <c r="B9" s="152"/>
      <c r="C9" s="153"/>
      <c r="D9" s="154">
        <v>65599</v>
      </c>
      <c r="E9" s="155"/>
      <c r="F9" s="156">
        <v>62482</v>
      </c>
      <c r="G9" s="157"/>
      <c r="H9" s="158"/>
    </row>
    <row r="10" spans="1:8">
      <c r="A10" s="159"/>
      <c r="B10" s="160"/>
      <c r="C10" s="161"/>
      <c r="D10" s="162">
        <v>33318</v>
      </c>
      <c r="E10" s="163"/>
      <c r="F10" s="164">
        <v>34626</v>
      </c>
      <c r="G10" s="165"/>
      <c r="H10" s="166"/>
    </row>
    <row r="11" spans="1:8">
      <c r="A11" s="147" t="s">
        <v>569</v>
      </c>
      <c r="B11" s="152"/>
      <c r="C11" s="153"/>
      <c r="D11" s="154">
        <v>65363</v>
      </c>
      <c r="E11" s="155"/>
      <c r="F11" s="156">
        <v>59288</v>
      </c>
      <c r="G11" s="157"/>
      <c r="H11" s="158"/>
    </row>
    <row r="12" spans="1:8">
      <c r="A12" s="159"/>
      <c r="B12" s="160"/>
      <c r="C12" s="167"/>
      <c r="D12" s="162">
        <v>29246</v>
      </c>
      <c r="E12" s="163"/>
      <c r="F12" s="164">
        <v>32670</v>
      </c>
      <c r="G12" s="165"/>
      <c r="H12" s="166"/>
    </row>
    <row r="13" spans="1:8">
      <c r="A13" s="147"/>
      <c r="B13" s="152"/>
      <c r="C13" s="168"/>
      <c r="D13" s="169">
        <v>56143</v>
      </c>
      <c r="E13" s="170"/>
      <c r="F13" s="171">
        <v>58523</v>
      </c>
      <c r="G13" s="172"/>
      <c r="H13" s="158"/>
    </row>
    <row r="14" spans="1:8">
      <c r="A14" s="159"/>
      <c r="B14" s="160"/>
      <c r="C14" s="161"/>
      <c r="D14" s="162">
        <v>29604</v>
      </c>
      <c r="E14" s="163"/>
      <c r="F14" s="164">
        <v>31216</v>
      </c>
      <c r="G14" s="165"/>
      <c r="H14" s="166"/>
    </row>
    <row r="17" spans="1:11">
      <c r="A17" s="143" t="s">
        <v>55</v>
      </c>
    </row>
    <row r="18" spans="1:11">
      <c r="A18" s="173"/>
      <c r="B18" s="173" t="str">
        <f>実質収支比率等に係る経年分析!F$46</f>
        <v>H30</v>
      </c>
      <c r="C18" s="173" t="str">
        <f>実質収支比率等に係る経年分析!G$46</f>
        <v>R01</v>
      </c>
      <c r="D18" s="173" t="str">
        <f>実質収支比率等に係る経年分析!H$46</f>
        <v>R02</v>
      </c>
      <c r="E18" s="173" t="str">
        <f>実質収支比率等に係る経年分析!I$46</f>
        <v>R03</v>
      </c>
      <c r="F18" s="173" t="str">
        <f>実質収支比率等に係る経年分析!J$46</f>
        <v>R04</v>
      </c>
    </row>
    <row r="19" spans="1:11">
      <c r="A19" s="173" t="s">
        <v>56</v>
      </c>
      <c r="B19" s="173">
        <f>ROUND(VALUE(SUBSTITUTE(実質収支比率等に係る経年分析!F$48,"▲","-")),2)</f>
        <v>0.61</v>
      </c>
      <c r="C19" s="173">
        <f>ROUND(VALUE(SUBSTITUTE(実質収支比率等に係る経年分析!G$48,"▲","-")),2)</f>
        <v>0.66</v>
      </c>
      <c r="D19" s="173">
        <f>ROUND(VALUE(SUBSTITUTE(実質収支比率等に係る経年分析!H$48,"▲","-")),2)</f>
        <v>0.79</v>
      </c>
      <c r="E19" s="173">
        <f>ROUND(VALUE(SUBSTITUTE(実質収支比率等に係る経年分析!I$48,"▲","-")),2)</f>
        <v>0.84</v>
      </c>
      <c r="F19" s="173">
        <f>ROUND(VALUE(SUBSTITUTE(実質収支比率等に係る経年分析!J$48,"▲","-")),2)</f>
        <v>0.86</v>
      </c>
    </row>
    <row r="20" spans="1:11">
      <c r="A20" s="173" t="s">
        <v>57</v>
      </c>
      <c r="B20" s="173">
        <f>ROUND(VALUE(SUBSTITUTE(実質収支比率等に係る経年分析!F$47,"▲","-")),2)</f>
        <v>1.05</v>
      </c>
      <c r="C20" s="173">
        <f>ROUND(VALUE(SUBSTITUTE(実質収支比率等に係る経年分析!G$47,"▲","-")),2)</f>
        <v>1.21</v>
      </c>
      <c r="D20" s="173">
        <f>ROUND(VALUE(SUBSTITUTE(実質収支比率等に係る経年分析!H$47,"▲","-")),2)</f>
        <v>1.46</v>
      </c>
      <c r="E20" s="173">
        <f>ROUND(VALUE(SUBSTITUTE(実質収支比率等に係る経年分析!I$47,"▲","-")),2)</f>
        <v>3.35</v>
      </c>
      <c r="F20" s="173">
        <f>ROUND(VALUE(SUBSTITUTE(実質収支比率等に係る経年分析!J$47,"▲","-")),2)</f>
        <v>2.97</v>
      </c>
    </row>
    <row r="21" spans="1:11">
      <c r="A21" s="173" t="s">
        <v>58</v>
      </c>
      <c r="B21" s="173">
        <f>IF(ISNUMBER(VALUE(SUBSTITUTE(実質収支比率等に係る経年分析!F$49,"▲","-"))),ROUND(VALUE(SUBSTITUTE(実質収支比率等に係る経年分析!F$49,"▲","-")),2),NA())</f>
        <v>-0.37</v>
      </c>
      <c r="C21" s="173">
        <f>IF(ISNUMBER(VALUE(SUBSTITUTE(実質収支比率等に係る経年分析!G$49,"▲","-"))),ROUND(VALUE(SUBSTITUTE(実質収支比率等に係る経年分析!G$49,"▲","-")),2),NA())</f>
        <v>0.22</v>
      </c>
      <c r="D21" s="173">
        <f>IF(ISNUMBER(VALUE(SUBSTITUTE(実質収支比率等に係る経年分析!H$49,"▲","-"))),ROUND(VALUE(SUBSTITUTE(実質収支比率等に係る経年分析!H$49,"▲","-")),2),NA())</f>
        <v>0.42</v>
      </c>
      <c r="E21" s="173">
        <f>IF(ISNUMBER(VALUE(SUBSTITUTE(実質収支比率等に係る経年分析!I$49,"▲","-"))),ROUND(VALUE(SUBSTITUTE(実質収支比率等に係る経年分析!I$49,"▲","-")),2),NA())</f>
        <v>2.04</v>
      </c>
      <c r="F21" s="173">
        <f>IF(ISNUMBER(VALUE(SUBSTITUTE(実質収支比率等に係る経年分析!J$49,"▲","-"))),ROUND(VALUE(SUBSTITUTE(実質収支比率等に係る経年分析!J$49,"▲","-")),2),NA())</f>
        <v>-0.47</v>
      </c>
    </row>
    <row r="24" spans="1:11">
      <c r="A24" s="143" t="s">
        <v>59</v>
      </c>
    </row>
    <row r="25" spans="1:11">
      <c r="A25" s="174"/>
      <c r="B25" s="174" t="str">
        <f>連結実質赤字比率に係る赤字・黒字の構成分析!F$33</f>
        <v>H30</v>
      </c>
      <c r="C25" s="174"/>
      <c r="D25" s="174" t="str">
        <f>連結実質赤字比率に係る赤字・黒字の構成分析!G$33</f>
        <v>R01</v>
      </c>
      <c r="E25" s="174"/>
      <c r="F25" s="174" t="str">
        <f>連結実質赤字比率に係る赤字・黒字の構成分析!H$33</f>
        <v>R02</v>
      </c>
      <c r="G25" s="174"/>
      <c r="H25" s="174" t="str">
        <f>連結実質赤字比率に係る赤字・黒字の構成分析!I$33</f>
        <v>R03</v>
      </c>
      <c r="I25" s="174"/>
      <c r="J25" s="174" t="str">
        <f>連結実質赤字比率に係る赤字・黒字の構成分析!J$33</f>
        <v>R04</v>
      </c>
      <c r="K25" s="174"/>
    </row>
    <row r="26" spans="1:11">
      <c r="A26" s="174"/>
      <c r="B26" s="174" t="s">
        <v>60</v>
      </c>
      <c r="C26" s="174" t="s">
        <v>61</v>
      </c>
      <c r="D26" s="174" t="s">
        <v>60</v>
      </c>
      <c r="E26" s="174" t="s">
        <v>61</v>
      </c>
      <c r="F26" s="174" t="s">
        <v>60</v>
      </c>
      <c r="G26" s="174" t="s">
        <v>61</v>
      </c>
      <c r="H26" s="174" t="s">
        <v>60</v>
      </c>
      <c r="I26" s="174" t="s">
        <v>61</v>
      </c>
      <c r="J26" s="174" t="s">
        <v>60</v>
      </c>
      <c r="K26" s="174" t="s">
        <v>61</v>
      </c>
    </row>
    <row r="27" spans="1:11">
      <c r="A27" s="174" t="str">
        <f>IF(連結実質赤字比率に係る赤字・黒字の構成分析!C$43="",NA(),連結実質赤字比率に係る赤字・黒字の構成分析!C$43)</f>
        <v>その他会計（黒字）</v>
      </c>
      <c r="B27" s="174" t="e">
        <f>IF(ROUND(VALUE(SUBSTITUTE(連結実質赤字比率に係る赤字・黒字の構成分析!F$43,"▲", "-")), 2) &lt; 0, ABS(ROUND(VALUE(SUBSTITUTE(連結実質赤字比率に係る赤字・黒字の構成分析!F$43,"▲", "-")), 2)), NA())</f>
        <v>#N/A</v>
      </c>
      <c r="C27" s="174">
        <f>IF(ROUND(VALUE(SUBSTITUTE(連結実質赤字比率に係る赤字・黒字の構成分析!F$43,"▲", "-")), 2) &gt;= 0, ABS(ROUND(VALUE(SUBSTITUTE(連結実質赤字比率に係る赤字・黒字の構成分析!F$43,"▲", "-")), 2)), NA())</f>
        <v>0.01</v>
      </c>
      <c r="D27" s="174" t="e">
        <f>IF(ROUND(VALUE(SUBSTITUTE(連結実質赤字比率に係る赤字・黒字の構成分析!G$43,"▲", "-")), 2) &lt; 0, ABS(ROUND(VALUE(SUBSTITUTE(連結実質赤字比率に係る赤字・黒字の構成分析!G$43,"▲", "-")), 2)), NA())</f>
        <v>#N/A</v>
      </c>
      <c r="E27" s="174">
        <f>IF(ROUND(VALUE(SUBSTITUTE(連結実質赤字比率に係る赤字・黒字の構成分析!G$43,"▲", "-")), 2) &gt;= 0, ABS(ROUND(VALUE(SUBSTITUTE(連結実質赤字比率に係る赤字・黒字の構成分析!G$43,"▲", "-")), 2)), NA())</f>
        <v>0.01</v>
      </c>
      <c r="F27" s="174" t="e">
        <f>IF(ROUND(VALUE(SUBSTITUTE(連結実質赤字比率に係る赤字・黒字の構成分析!H$43,"▲", "-")), 2) &lt; 0, ABS(ROUND(VALUE(SUBSTITUTE(連結実質赤字比率に係る赤字・黒字の構成分析!H$43,"▲", "-")), 2)), NA())</f>
        <v>#N/A</v>
      </c>
      <c r="G27" s="174">
        <f>IF(ROUND(VALUE(SUBSTITUTE(連結実質赤字比率に係る赤字・黒字の構成分析!H$43,"▲", "-")), 2) &gt;= 0, ABS(ROUND(VALUE(SUBSTITUTE(連結実質赤字比率に係る赤字・黒字の構成分析!H$43,"▲", "-")), 2)), NA())</f>
        <v>0.01</v>
      </c>
      <c r="H27" s="174" t="e">
        <f>IF(ROUND(VALUE(SUBSTITUTE(連結実質赤字比率に係る赤字・黒字の構成分析!I$43,"▲", "-")), 2) &lt; 0, ABS(ROUND(VALUE(SUBSTITUTE(連結実質赤字比率に係る赤字・黒字の構成分析!I$43,"▲", "-")), 2)), NA())</f>
        <v>#N/A</v>
      </c>
      <c r="I27" s="174">
        <f>IF(ROUND(VALUE(SUBSTITUTE(連結実質赤字比率に係る赤字・黒字の構成分析!I$43,"▲", "-")), 2) &gt;= 0, ABS(ROUND(VALUE(SUBSTITUTE(連結実質赤字比率に係る赤字・黒字の構成分析!I$43,"▲", "-")), 2)), NA())</f>
        <v>0.01</v>
      </c>
      <c r="J27" s="174" t="e">
        <f>IF(ROUND(VALUE(SUBSTITUTE(連結実質赤字比率に係る赤字・黒字の構成分析!J$43,"▲", "-")), 2) &lt; 0, ABS(ROUND(VALUE(SUBSTITUTE(連結実質赤字比率に係る赤字・黒字の構成分析!J$43,"▲", "-")), 2)), NA())</f>
        <v>#N/A</v>
      </c>
      <c r="K27" s="174">
        <f>IF(ROUND(VALUE(SUBSTITUTE(連結実質赤字比率に係る赤字・黒字の構成分析!J$43,"▲", "-")), 2) &gt;= 0, ABS(ROUND(VALUE(SUBSTITUTE(連結実質赤字比率に係る赤字・黒字の構成分析!J$43,"▲", "-")), 2)), NA())</f>
        <v>0.02</v>
      </c>
    </row>
    <row r="28" spans="1:11">
      <c r="A28" s="174" t="str">
        <f>IF(連結実質赤字比率に係る赤字・黒字の構成分析!C$42="",NA(),連結実質赤字比率に係る赤字・黒字の構成分析!C$42)</f>
        <v>その他会計（赤字）</v>
      </c>
      <c r="B28" s="174" t="e">
        <f>IF(ROUND(VALUE(SUBSTITUTE(連結実質赤字比率に係る赤字・黒字の構成分析!F$42,"▲", "-")), 2) &lt; 0, ABS(ROUND(VALUE(SUBSTITUTE(連結実質赤字比率に係る赤字・黒字の構成分析!F$42,"▲", "-")), 2)), NA())</f>
        <v>#VALUE!</v>
      </c>
      <c r="C28" s="174" t="e">
        <f>IF(ROUND(VALUE(SUBSTITUTE(連結実質赤字比率に係る赤字・黒字の構成分析!F$42,"▲", "-")), 2) &gt;= 0, ABS(ROUND(VALUE(SUBSTITUTE(連結実質赤字比率に係る赤字・黒字の構成分析!F$42,"▲", "-")), 2)), NA())</f>
        <v>#VALUE!</v>
      </c>
      <c r="D28" s="174" t="e">
        <f>IF(ROUND(VALUE(SUBSTITUTE(連結実質赤字比率に係る赤字・黒字の構成分析!G$42,"▲", "-")), 2) &lt; 0, ABS(ROUND(VALUE(SUBSTITUTE(連結実質赤字比率に係る赤字・黒字の構成分析!G$42,"▲", "-")), 2)), NA())</f>
        <v>#VALUE!</v>
      </c>
      <c r="E28" s="174" t="e">
        <f>IF(ROUND(VALUE(SUBSTITUTE(連結実質赤字比率に係る赤字・黒字の構成分析!G$42,"▲", "-")), 2) &gt;= 0, ABS(ROUND(VALUE(SUBSTITUTE(連結実質赤字比率に係る赤字・黒字の構成分析!G$42,"▲", "-")), 2)), NA())</f>
        <v>#VALUE!</v>
      </c>
      <c r="F28" s="174" t="e">
        <f>IF(ROUND(VALUE(SUBSTITUTE(連結実質赤字比率に係る赤字・黒字の構成分析!H$42,"▲", "-")), 2) &lt; 0, ABS(ROUND(VALUE(SUBSTITUTE(連結実質赤字比率に係る赤字・黒字の構成分析!H$42,"▲", "-")), 2)), NA())</f>
        <v>#VALUE!</v>
      </c>
      <c r="G28" s="174" t="e">
        <f>IF(ROUND(VALUE(SUBSTITUTE(連結実質赤字比率に係る赤字・黒字の構成分析!H$42,"▲", "-")), 2) &gt;= 0, ABS(ROUND(VALUE(SUBSTITUTE(連結実質赤字比率に係る赤字・黒字の構成分析!H$42,"▲", "-")), 2)), NA())</f>
        <v>#VALUE!</v>
      </c>
      <c r="H28" s="174" t="e">
        <f>IF(ROUND(VALUE(SUBSTITUTE(連結実質赤字比率に係る赤字・黒字の構成分析!I$42,"▲", "-")), 2) &lt; 0, ABS(ROUND(VALUE(SUBSTITUTE(連結実質赤字比率に係る赤字・黒字の構成分析!I$42,"▲", "-")), 2)), NA())</f>
        <v>#VALUE!</v>
      </c>
      <c r="I28" s="174" t="e">
        <f>IF(ROUND(VALUE(SUBSTITUTE(連結実質赤字比率に係る赤字・黒字の構成分析!I$42,"▲", "-")), 2) &gt;= 0, ABS(ROUND(VALUE(SUBSTITUTE(連結実質赤字比率に係る赤字・黒字の構成分析!I$42,"▲", "-")), 2)), NA())</f>
        <v>#VALUE!</v>
      </c>
      <c r="J28" s="174" t="e">
        <f>IF(ROUND(VALUE(SUBSTITUTE(連結実質赤字比率に係る赤字・黒字の構成分析!J$42,"▲", "-")), 2) &lt; 0, ABS(ROUND(VALUE(SUBSTITUTE(連結実質赤字比率に係る赤字・黒字の構成分析!J$42,"▲", "-")), 2)), NA())</f>
        <v>#VALUE!</v>
      </c>
      <c r="K28" s="174" t="e">
        <f>IF(ROUND(VALUE(SUBSTITUTE(連結実質赤字比率に係る赤字・黒字の構成分析!J$42,"▲", "-")), 2) &gt;= 0, ABS(ROUND(VALUE(SUBSTITUTE(連結実質赤字比率に係る赤字・黒字の構成分析!J$42,"▲", "-")), 2)), NA())</f>
        <v>#VALUE!</v>
      </c>
    </row>
    <row r="29" spans="1:11">
      <c r="A29" s="174" t="str">
        <f>IF(連結実質赤字比率に係る赤字・黒字の構成分析!C$41="",NA(),連結実質赤字比率に係る赤字・黒字の構成分析!C$41)</f>
        <v>後期高齢者医療事業特別会計</v>
      </c>
      <c r="B29" s="174" t="e">
        <f>IF(ROUND(VALUE(SUBSTITUTE(連結実質赤字比率に係る赤字・黒字の構成分析!F$41,"▲", "-")), 2) &lt; 0, ABS(ROUND(VALUE(SUBSTITUTE(連結実質赤字比率に係る赤字・黒字の構成分析!F$41,"▲", "-")), 2)), NA())</f>
        <v>#N/A</v>
      </c>
      <c r="C29" s="174">
        <f>IF(ROUND(VALUE(SUBSTITUTE(連結実質赤字比率に係る赤字・黒字の構成分析!F$41,"▲", "-")), 2) &gt;= 0, ABS(ROUND(VALUE(SUBSTITUTE(連結実質赤字比率に係る赤字・黒字の構成分析!F$41,"▲", "-")), 2)), NA())</f>
        <v>0.04</v>
      </c>
      <c r="D29" s="174" t="e">
        <f>IF(ROUND(VALUE(SUBSTITUTE(連結実質赤字比率に係る赤字・黒字の構成分析!G$41,"▲", "-")), 2) &lt; 0, ABS(ROUND(VALUE(SUBSTITUTE(連結実質赤字比率に係る赤字・黒字の構成分析!G$41,"▲", "-")), 2)), NA())</f>
        <v>#N/A</v>
      </c>
      <c r="E29" s="174">
        <f>IF(ROUND(VALUE(SUBSTITUTE(連結実質赤字比率に係る赤字・黒字の構成分析!G$41,"▲", "-")), 2) &gt;= 0, ABS(ROUND(VALUE(SUBSTITUTE(連結実質赤字比率に係る赤字・黒字の構成分析!G$41,"▲", "-")), 2)), NA())</f>
        <v>0.02</v>
      </c>
      <c r="F29" s="174" t="e">
        <f>IF(ROUND(VALUE(SUBSTITUTE(連結実質赤字比率に係る赤字・黒字の構成分析!H$41,"▲", "-")), 2) &lt; 0, ABS(ROUND(VALUE(SUBSTITUTE(連結実質赤字比率に係る赤字・黒字の構成分析!H$41,"▲", "-")), 2)), NA())</f>
        <v>#N/A</v>
      </c>
      <c r="G29" s="174">
        <f>IF(ROUND(VALUE(SUBSTITUTE(連結実質赤字比率に係る赤字・黒字の構成分析!H$41,"▲", "-")), 2) &gt;= 0, ABS(ROUND(VALUE(SUBSTITUTE(連結実質赤字比率に係る赤字・黒字の構成分析!H$41,"▲", "-")), 2)), NA())</f>
        <v>0.02</v>
      </c>
      <c r="H29" s="174" t="e">
        <f>IF(ROUND(VALUE(SUBSTITUTE(連結実質赤字比率に係る赤字・黒字の構成分析!I$41,"▲", "-")), 2) &lt; 0, ABS(ROUND(VALUE(SUBSTITUTE(連結実質赤字比率に係る赤字・黒字の構成分析!I$41,"▲", "-")), 2)), NA())</f>
        <v>#N/A</v>
      </c>
      <c r="I29" s="174">
        <f>IF(ROUND(VALUE(SUBSTITUTE(連結実質赤字比率に係る赤字・黒字の構成分析!I$41,"▲", "-")), 2) &gt;= 0, ABS(ROUND(VALUE(SUBSTITUTE(連結実質赤字比率に係る赤字・黒字の構成分析!I$41,"▲", "-")), 2)), NA())</f>
        <v>0.02</v>
      </c>
      <c r="J29" s="174" t="e">
        <f>IF(ROUND(VALUE(SUBSTITUTE(連結実質赤字比率に係る赤字・黒字の構成分析!J$41,"▲", "-")), 2) &lt; 0, ABS(ROUND(VALUE(SUBSTITUTE(連結実質赤字比率に係る赤字・黒字の構成分析!J$41,"▲", "-")), 2)), NA())</f>
        <v>#N/A</v>
      </c>
      <c r="K29" s="174">
        <f>IF(ROUND(VALUE(SUBSTITUTE(連結実質赤字比率に係る赤字・黒字の構成分析!J$41,"▲", "-")), 2) &gt;= 0, ABS(ROUND(VALUE(SUBSTITUTE(連結実質赤字比率に係る赤字・黒字の構成分析!J$41,"▲", "-")), 2)), NA())</f>
        <v>0.02</v>
      </c>
    </row>
    <row r="30" spans="1:11">
      <c r="A30" s="174" t="str">
        <f>IF(連結実質赤字比率に係る赤字・黒字の構成分析!C$40="",NA(),連結実質赤字比率に係る赤字・黒字の構成分析!C$40)</f>
        <v>国民健康保険事業特別会計</v>
      </c>
      <c r="B30" s="174" t="e">
        <f>IF(ROUND(VALUE(SUBSTITUTE(連結実質赤字比率に係る赤字・黒字の構成分析!F$40,"▲", "-")), 2) &lt; 0, ABS(ROUND(VALUE(SUBSTITUTE(連結実質赤字比率に係る赤字・黒字の構成分析!F$40,"▲", "-")), 2)), NA())</f>
        <v>#N/A</v>
      </c>
      <c r="C30" s="174">
        <f>IF(ROUND(VALUE(SUBSTITUTE(連結実質赤字比率に係る赤字・黒字の構成分析!F$40,"▲", "-")), 2) &gt;= 0, ABS(ROUND(VALUE(SUBSTITUTE(連結実質赤字比率に係る赤字・黒字の構成分析!F$40,"▲", "-")), 2)), NA())</f>
        <v>0</v>
      </c>
      <c r="D30" s="174" t="e">
        <f>IF(ROUND(VALUE(SUBSTITUTE(連結実質赤字比率に係る赤字・黒字の構成分析!G$40,"▲", "-")), 2) &lt; 0, ABS(ROUND(VALUE(SUBSTITUTE(連結実質赤字比率に係る赤字・黒字の構成分析!G$40,"▲", "-")), 2)), NA())</f>
        <v>#N/A</v>
      </c>
      <c r="E30" s="174">
        <f>IF(ROUND(VALUE(SUBSTITUTE(連結実質赤字比率に係る赤字・黒字の構成分析!G$40,"▲", "-")), 2) &gt;= 0, ABS(ROUND(VALUE(SUBSTITUTE(連結実質赤字比率に係る赤字・黒字の構成分析!G$40,"▲", "-")), 2)), NA())</f>
        <v>0</v>
      </c>
      <c r="F30" s="174" t="e">
        <f>IF(ROUND(VALUE(SUBSTITUTE(連結実質赤字比率に係る赤字・黒字の構成分析!H$40,"▲", "-")), 2) &lt; 0, ABS(ROUND(VALUE(SUBSTITUTE(連結実質赤字比率に係る赤字・黒字の構成分析!H$40,"▲", "-")), 2)), NA())</f>
        <v>#N/A</v>
      </c>
      <c r="G30" s="174">
        <f>IF(ROUND(VALUE(SUBSTITUTE(連結実質赤字比率に係る赤字・黒字の構成分析!H$40,"▲", "-")), 2) &gt;= 0, ABS(ROUND(VALUE(SUBSTITUTE(連結実質赤字比率に係る赤字・黒字の構成分析!H$40,"▲", "-")), 2)), NA())</f>
        <v>0.32</v>
      </c>
      <c r="H30" s="174" t="e">
        <f>IF(ROUND(VALUE(SUBSTITUTE(連結実質赤字比率に係る赤字・黒字の構成分析!I$40,"▲", "-")), 2) &lt; 0, ABS(ROUND(VALUE(SUBSTITUTE(連結実質赤字比率に係る赤字・黒字の構成分析!I$40,"▲", "-")), 2)), NA())</f>
        <v>#N/A</v>
      </c>
      <c r="I30" s="174">
        <f>IF(ROUND(VALUE(SUBSTITUTE(連結実質赤字比率に係る赤字・黒字の構成分析!I$40,"▲", "-")), 2) &gt;= 0, ABS(ROUND(VALUE(SUBSTITUTE(連結実質赤字比率に係る赤字・黒字の構成分析!I$40,"▲", "-")), 2)), NA())</f>
        <v>0.48</v>
      </c>
      <c r="J30" s="174" t="e">
        <f>IF(ROUND(VALUE(SUBSTITUTE(連結実質赤字比率に係る赤字・黒字の構成分析!J$40,"▲", "-")), 2) &lt; 0, ABS(ROUND(VALUE(SUBSTITUTE(連結実質赤字比率に係る赤字・黒字の構成分析!J$40,"▲", "-")), 2)), NA())</f>
        <v>#N/A</v>
      </c>
      <c r="K30" s="174">
        <f>IF(ROUND(VALUE(SUBSTITUTE(連結実質赤字比率に係る赤字・黒字の構成分析!J$40,"▲", "-")), 2) &gt;= 0, ABS(ROUND(VALUE(SUBSTITUTE(連結実質赤字比率に係る赤字・黒字の構成分析!J$40,"▲", "-")), 2)), NA())</f>
        <v>0.24</v>
      </c>
    </row>
    <row r="31" spans="1:11">
      <c r="A31" s="174" t="str">
        <f>IF(連結実質赤字比率に係る赤字・黒字の構成分析!C$39="",NA(),連結実質赤字比率に係る赤字・黒字の構成分析!C$39)</f>
        <v>開発事業特別会計</v>
      </c>
      <c r="B31" s="174" t="e">
        <f>IF(ROUND(VALUE(SUBSTITUTE(連結実質赤字比率に係る赤字・黒字の構成分析!F$39,"▲", "-")), 2) &lt; 0, ABS(ROUND(VALUE(SUBSTITUTE(連結実質赤字比率に係る赤字・黒字の構成分析!F$39,"▲", "-")), 2)), NA())</f>
        <v>#N/A</v>
      </c>
      <c r="C31" s="174">
        <f>IF(ROUND(VALUE(SUBSTITUTE(連結実質赤字比率に係る赤字・黒字の構成分析!F$39,"▲", "-")), 2) &gt;= 0, ABS(ROUND(VALUE(SUBSTITUTE(連結実質赤字比率に係る赤字・黒字の構成分析!F$39,"▲", "-")), 2)), NA())</f>
        <v>0.31</v>
      </c>
      <c r="D31" s="174" t="e">
        <f>IF(ROUND(VALUE(SUBSTITUTE(連結実質赤字比率に係る赤字・黒字の構成分析!G$39,"▲", "-")), 2) &lt; 0, ABS(ROUND(VALUE(SUBSTITUTE(連結実質赤字比率に係る赤字・黒字の構成分析!G$39,"▲", "-")), 2)), NA())</f>
        <v>#N/A</v>
      </c>
      <c r="E31" s="174">
        <f>IF(ROUND(VALUE(SUBSTITUTE(連結実質赤字比率に係る赤字・黒字の構成分析!G$39,"▲", "-")), 2) &gt;= 0, ABS(ROUND(VALUE(SUBSTITUTE(連結実質赤字比率に係る赤字・黒字の構成分析!G$39,"▲", "-")), 2)), NA())</f>
        <v>0.31</v>
      </c>
      <c r="F31" s="174" t="e">
        <f>IF(ROUND(VALUE(SUBSTITUTE(連結実質赤字比率に係る赤字・黒字の構成分析!H$39,"▲", "-")), 2) &lt; 0, ABS(ROUND(VALUE(SUBSTITUTE(連結実質赤字比率に係る赤字・黒字の構成分析!H$39,"▲", "-")), 2)), NA())</f>
        <v>#N/A</v>
      </c>
      <c r="G31" s="174">
        <f>IF(ROUND(VALUE(SUBSTITUTE(連結実質赤字比率に係る赤字・黒字の構成分析!H$39,"▲", "-")), 2) &gt;= 0, ABS(ROUND(VALUE(SUBSTITUTE(連結実質赤字比率に係る赤字・黒字の構成分析!H$39,"▲", "-")), 2)), NA())</f>
        <v>0.3</v>
      </c>
      <c r="H31" s="174" t="e">
        <f>IF(ROUND(VALUE(SUBSTITUTE(連結実質赤字比率に係る赤字・黒字の構成分析!I$39,"▲", "-")), 2) &lt; 0, ABS(ROUND(VALUE(SUBSTITUTE(連結実質赤字比率に係る赤字・黒字の構成分析!I$39,"▲", "-")), 2)), NA())</f>
        <v>#N/A</v>
      </c>
      <c r="I31" s="174">
        <f>IF(ROUND(VALUE(SUBSTITUTE(連結実質赤字比率に係る赤字・黒字の構成分析!I$39,"▲", "-")), 2) &gt;= 0, ABS(ROUND(VALUE(SUBSTITUTE(連結実質赤字比率に係る赤字・黒字の構成分析!I$39,"▲", "-")), 2)), NA())</f>
        <v>0.28999999999999998</v>
      </c>
      <c r="J31" s="174" t="e">
        <f>IF(ROUND(VALUE(SUBSTITUTE(連結実質赤字比率に係る赤字・黒字の構成分析!J$39,"▲", "-")), 2) &lt; 0, ABS(ROUND(VALUE(SUBSTITUTE(連結実質赤字比率に係る赤字・黒字の構成分析!J$39,"▲", "-")), 2)), NA())</f>
        <v>#N/A</v>
      </c>
      <c r="K31" s="174">
        <f>IF(ROUND(VALUE(SUBSTITUTE(連結実質赤字比率に係る赤字・黒字の構成分析!J$39,"▲", "-")), 2) &gt;= 0, ABS(ROUND(VALUE(SUBSTITUTE(連結実質赤字比率に係る赤字・黒字の構成分析!J$39,"▲", "-")), 2)), NA())</f>
        <v>0.3</v>
      </c>
    </row>
    <row r="32" spans="1:11">
      <c r="A32" s="174" t="str">
        <f>IF(連結実質赤字比率に係る赤字・黒字の構成分析!C$38="",NA(),連結実質赤字比率に係る赤字・黒字の構成分析!C$38)</f>
        <v>下水道事業会計</v>
      </c>
      <c r="B32" s="174" t="e">
        <f>IF(ROUND(VALUE(SUBSTITUTE(連結実質赤字比率に係る赤字・黒字の構成分析!F$38,"▲", "-")), 2) &lt; 0, ABS(ROUND(VALUE(SUBSTITUTE(連結実質赤字比率に係る赤字・黒字の構成分析!F$38,"▲", "-")), 2)), NA())</f>
        <v>#N/A</v>
      </c>
      <c r="C32" s="174">
        <f>IF(ROUND(VALUE(SUBSTITUTE(連結実質赤字比率に係る赤字・黒字の構成分析!F$38,"▲", "-")), 2) &gt;= 0, ABS(ROUND(VALUE(SUBSTITUTE(連結実質赤字比率に係る赤字・黒字の構成分析!F$38,"▲", "-")), 2)), NA())</f>
        <v>1.35</v>
      </c>
      <c r="D32" s="174" t="e">
        <f>IF(ROUND(VALUE(SUBSTITUTE(連結実質赤字比率に係る赤字・黒字の構成分析!G$38,"▲", "-")), 2) &lt; 0, ABS(ROUND(VALUE(SUBSTITUTE(連結実質赤字比率に係る赤字・黒字の構成分析!G$38,"▲", "-")), 2)), NA())</f>
        <v>#N/A</v>
      </c>
      <c r="E32" s="174">
        <f>IF(ROUND(VALUE(SUBSTITUTE(連結実質赤字比率に係る赤字・黒字の構成分析!G$38,"▲", "-")), 2) &gt;= 0, ABS(ROUND(VALUE(SUBSTITUTE(連結実質赤字比率に係る赤字・黒字の構成分析!G$38,"▲", "-")), 2)), NA())</f>
        <v>1.3</v>
      </c>
      <c r="F32" s="174" t="e">
        <f>IF(ROUND(VALUE(SUBSTITUTE(連結実質赤字比率に係る赤字・黒字の構成分析!H$38,"▲", "-")), 2) &lt; 0, ABS(ROUND(VALUE(SUBSTITUTE(連結実質赤字比率に係る赤字・黒字の構成分析!H$38,"▲", "-")), 2)), NA())</f>
        <v>#N/A</v>
      </c>
      <c r="G32" s="174">
        <f>IF(ROUND(VALUE(SUBSTITUTE(連結実質赤字比率に係る赤字・黒字の構成分析!H$38,"▲", "-")), 2) &gt;= 0, ABS(ROUND(VALUE(SUBSTITUTE(連結実質赤字比率に係る赤字・黒字の構成分析!H$38,"▲", "-")), 2)), NA())</f>
        <v>0.8</v>
      </c>
      <c r="H32" s="174" t="e">
        <f>IF(ROUND(VALUE(SUBSTITUTE(連結実質赤字比率に係る赤字・黒字の構成分析!I$38,"▲", "-")), 2) &lt; 0, ABS(ROUND(VALUE(SUBSTITUTE(連結実質赤字比率に係る赤字・黒字の構成分析!I$38,"▲", "-")), 2)), NA())</f>
        <v>#N/A</v>
      </c>
      <c r="I32" s="174">
        <f>IF(ROUND(VALUE(SUBSTITUTE(連結実質赤字比率に係る赤字・黒字の構成分析!I$38,"▲", "-")), 2) &gt;= 0, ABS(ROUND(VALUE(SUBSTITUTE(連結実質赤字比率に係る赤字・黒字の構成分析!I$38,"▲", "-")), 2)), NA())</f>
        <v>0.68</v>
      </c>
      <c r="J32" s="174" t="e">
        <f>IF(ROUND(VALUE(SUBSTITUTE(連結実質赤字比率に係る赤字・黒字の構成分析!J$38,"▲", "-")), 2) &lt; 0, ABS(ROUND(VALUE(SUBSTITUTE(連結実質赤字比率に係る赤字・黒字の構成分析!J$38,"▲", "-")), 2)), NA())</f>
        <v>#N/A</v>
      </c>
      <c r="K32" s="174">
        <f>IF(ROUND(VALUE(SUBSTITUTE(連結実質赤字比率に係る赤字・黒字の構成分析!J$38,"▲", "-")), 2) &gt;= 0, ABS(ROUND(VALUE(SUBSTITUTE(連結実質赤字比率に係る赤字・黒字の構成分析!J$38,"▲", "-")), 2)), NA())</f>
        <v>0.44</v>
      </c>
    </row>
    <row r="33" spans="1:16">
      <c r="A33" s="174" t="str">
        <f>IF(連結実質赤字比率に係る赤字・黒字の構成分析!C$37="",NA(),連結実質赤字比率に係る赤字・黒字の構成分析!C$37)</f>
        <v>一般会計</v>
      </c>
      <c r="B33" s="174" t="e">
        <f>IF(ROUND(VALUE(SUBSTITUTE(連結実質赤字比率に係る赤字・黒字の構成分析!F$37,"▲", "-")), 2) &lt; 0, ABS(ROUND(VALUE(SUBSTITUTE(連結実質赤字比率に係る赤字・黒字の構成分析!F$37,"▲", "-")), 2)), NA())</f>
        <v>#N/A</v>
      </c>
      <c r="C33" s="174">
        <f>IF(ROUND(VALUE(SUBSTITUTE(連結実質赤字比率に係る赤字・黒字の構成分析!F$37,"▲", "-")), 2) &gt;= 0, ABS(ROUND(VALUE(SUBSTITUTE(連結実質赤字比率に係る赤字・黒字の構成分析!F$37,"▲", "-")), 2)), NA())</f>
        <v>0.55000000000000004</v>
      </c>
      <c r="D33" s="174" t="e">
        <f>IF(ROUND(VALUE(SUBSTITUTE(連結実質赤字比率に係る赤字・黒字の構成分析!G$37,"▲", "-")), 2) &lt; 0, ABS(ROUND(VALUE(SUBSTITUTE(連結実質赤字比率に係る赤字・黒字の構成分析!G$37,"▲", "-")), 2)), NA())</f>
        <v>#N/A</v>
      </c>
      <c r="E33" s="174">
        <f>IF(ROUND(VALUE(SUBSTITUTE(連結実質赤字比率に係る赤字・黒字の構成分析!G$37,"▲", "-")), 2) &gt;= 0, ABS(ROUND(VALUE(SUBSTITUTE(連結実質赤字比率に係る赤字・黒字の構成分析!G$37,"▲", "-")), 2)), NA())</f>
        <v>0.55000000000000004</v>
      </c>
      <c r="F33" s="174" t="e">
        <f>IF(ROUND(VALUE(SUBSTITUTE(連結実質赤字比率に係る赤字・黒字の構成分析!H$37,"▲", "-")), 2) &lt; 0, ABS(ROUND(VALUE(SUBSTITUTE(連結実質赤字比率に係る赤字・黒字の構成分析!H$37,"▲", "-")), 2)), NA())</f>
        <v>#N/A</v>
      </c>
      <c r="G33" s="174">
        <f>IF(ROUND(VALUE(SUBSTITUTE(連結実質赤字比率に係る赤字・黒字の構成分析!H$37,"▲", "-")), 2) &gt;= 0, ABS(ROUND(VALUE(SUBSTITUTE(連結実質赤字比率に係る赤字・黒字の構成分析!H$37,"▲", "-")), 2)), NA())</f>
        <v>0.55000000000000004</v>
      </c>
      <c r="H33" s="174" t="e">
        <f>IF(ROUND(VALUE(SUBSTITUTE(連結実質赤字比率に係る赤字・黒字の構成分析!I$37,"▲", "-")), 2) &lt; 0, ABS(ROUND(VALUE(SUBSTITUTE(連結実質赤字比率に係る赤字・黒字の構成分析!I$37,"▲", "-")), 2)), NA())</f>
        <v>#N/A</v>
      </c>
      <c r="I33" s="174">
        <f>IF(ROUND(VALUE(SUBSTITUTE(連結実質赤字比率に係る赤字・黒字の構成分析!I$37,"▲", "-")), 2) &gt;= 0, ABS(ROUND(VALUE(SUBSTITUTE(連結実質赤字比率に係る赤字・黒字の構成分析!I$37,"▲", "-")), 2)), NA())</f>
        <v>0.53</v>
      </c>
      <c r="J33" s="174" t="e">
        <f>IF(ROUND(VALUE(SUBSTITUTE(連結実質赤字比率に係る赤字・黒字の構成分析!J$37,"▲", "-")), 2) &lt; 0, ABS(ROUND(VALUE(SUBSTITUTE(連結実質赤字比率に係る赤字・黒字の構成分析!J$37,"▲", "-")), 2)), NA())</f>
        <v>#N/A</v>
      </c>
      <c r="K33" s="174">
        <f>IF(ROUND(VALUE(SUBSTITUTE(連結実質赤字比率に係る赤字・黒字の構成分析!J$37,"▲", "-")), 2) &gt;= 0, ABS(ROUND(VALUE(SUBSTITUTE(連結実質赤字比率に係る赤字・黒字の構成分析!J$37,"▲", "-")), 2)), NA())</f>
        <v>0.55000000000000004</v>
      </c>
    </row>
    <row r="34" spans="1:16">
      <c r="A34" s="174" t="str">
        <f>IF(連結実質赤字比率に係る赤字・黒字の構成分析!C$36="",NA(),連結実質赤字比率に係る赤字・黒字の構成分析!C$36)</f>
        <v>介護保険事業特別会計</v>
      </c>
      <c r="B34" s="174" t="e">
        <f>IF(ROUND(VALUE(SUBSTITUTE(連結実質赤字比率に係る赤字・黒字の構成分析!F$36,"▲", "-")), 2) &lt; 0, ABS(ROUND(VALUE(SUBSTITUTE(連結実質赤字比率に係る赤字・黒字の構成分析!F$36,"▲", "-")), 2)), NA())</f>
        <v>#N/A</v>
      </c>
      <c r="C34" s="174">
        <f>IF(ROUND(VALUE(SUBSTITUTE(連結実質赤字比率に係る赤字・黒字の構成分析!F$36,"▲", "-")), 2) &gt;= 0, ABS(ROUND(VALUE(SUBSTITUTE(連結実質赤字比率に係る赤字・黒字の構成分析!F$36,"▲", "-")), 2)), NA())</f>
        <v>0.69</v>
      </c>
      <c r="D34" s="174" t="e">
        <f>IF(ROUND(VALUE(SUBSTITUTE(連結実質赤字比率に係る赤字・黒字の構成分析!G$36,"▲", "-")), 2) &lt; 0, ABS(ROUND(VALUE(SUBSTITUTE(連結実質赤字比率に係る赤字・黒字の構成分析!G$36,"▲", "-")), 2)), NA())</f>
        <v>#N/A</v>
      </c>
      <c r="E34" s="174">
        <f>IF(ROUND(VALUE(SUBSTITUTE(連結実質赤字比率に係る赤字・黒字の構成分析!G$36,"▲", "-")), 2) &gt;= 0, ABS(ROUND(VALUE(SUBSTITUTE(連結実質赤字比率に係る赤字・黒字の構成分析!G$36,"▲", "-")), 2)), NA())</f>
        <v>0.49</v>
      </c>
      <c r="F34" s="174" t="e">
        <f>IF(ROUND(VALUE(SUBSTITUTE(連結実質赤字比率に係る赤字・黒字の構成分析!H$36,"▲", "-")), 2) &lt; 0, ABS(ROUND(VALUE(SUBSTITUTE(連結実質赤字比率に係る赤字・黒字の構成分析!H$36,"▲", "-")), 2)), NA())</f>
        <v>#N/A</v>
      </c>
      <c r="G34" s="174">
        <f>IF(ROUND(VALUE(SUBSTITUTE(連結実質赤字比率に係る赤字・黒字の構成分析!H$36,"▲", "-")), 2) &gt;= 0, ABS(ROUND(VALUE(SUBSTITUTE(連結実質赤字比率に係る赤字・黒字の構成分析!H$36,"▲", "-")), 2)), NA())</f>
        <v>0.22</v>
      </c>
      <c r="H34" s="174" t="e">
        <f>IF(ROUND(VALUE(SUBSTITUTE(連結実質赤字比率に係る赤字・黒字の構成分析!I$36,"▲", "-")), 2) &lt; 0, ABS(ROUND(VALUE(SUBSTITUTE(連結実質赤字比率に係る赤字・黒字の構成分析!I$36,"▲", "-")), 2)), NA())</f>
        <v>#N/A</v>
      </c>
      <c r="I34" s="174">
        <f>IF(ROUND(VALUE(SUBSTITUTE(連結実質赤字比率に係る赤字・黒字の構成分析!I$36,"▲", "-")), 2) &gt;= 0, ABS(ROUND(VALUE(SUBSTITUTE(連結実質赤字比率に係る赤字・黒字の構成分析!I$36,"▲", "-")), 2)), NA())</f>
        <v>0.54</v>
      </c>
      <c r="J34" s="174" t="e">
        <f>IF(ROUND(VALUE(SUBSTITUTE(連結実質赤字比率に係る赤字・黒字の構成分析!J$36,"▲", "-")), 2) &lt; 0, ABS(ROUND(VALUE(SUBSTITUTE(連結実質赤字比率に係る赤字・黒字の構成分析!J$36,"▲", "-")), 2)), NA())</f>
        <v>#N/A</v>
      </c>
      <c r="K34" s="174">
        <f>IF(ROUND(VALUE(SUBSTITUTE(連結実質赤字比率に係る赤字・黒字の構成分析!J$36,"▲", "-")), 2) &gt;= 0, ABS(ROUND(VALUE(SUBSTITUTE(連結実質赤字比率に係る赤字・黒字の構成分析!J$36,"▲", "-")), 2)), NA())</f>
        <v>0.59</v>
      </c>
    </row>
    <row r="35" spans="1:16">
      <c r="A35" s="174" t="str">
        <f>IF(連結実質赤字比率に係る赤字・黒字の構成分析!C$35="",NA(),連結実質赤字比率に係る赤字・黒字の構成分析!C$35)</f>
        <v>競輪事業特別会計</v>
      </c>
      <c r="B35" s="174" t="e">
        <f>IF(ROUND(VALUE(SUBSTITUTE(連結実質赤字比率に係る赤字・黒字の構成分析!F$35,"▲", "-")), 2) &lt; 0, ABS(ROUND(VALUE(SUBSTITUTE(連結実質赤字比率に係る赤字・黒字の構成分析!F$35,"▲", "-")), 2)), NA())</f>
        <v>#N/A</v>
      </c>
      <c r="C35" s="174">
        <f>IF(ROUND(VALUE(SUBSTITUTE(連結実質赤字比率に係る赤字・黒字の構成分析!F$35,"▲", "-")), 2) &gt;= 0, ABS(ROUND(VALUE(SUBSTITUTE(連結実質赤字比率に係る赤字・黒字の構成分析!F$35,"▲", "-")), 2)), NA())</f>
        <v>0.23</v>
      </c>
      <c r="D35" s="174" t="e">
        <f>IF(ROUND(VALUE(SUBSTITUTE(連結実質赤字比率に係る赤字・黒字の構成分析!G$35,"▲", "-")), 2) &lt; 0, ABS(ROUND(VALUE(SUBSTITUTE(連結実質赤字比率に係る赤字・黒字の構成分析!G$35,"▲", "-")), 2)), NA())</f>
        <v>#N/A</v>
      </c>
      <c r="E35" s="174">
        <f>IF(ROUND(VALUE(SUBSTITUTE(連結実質赤字比率に係る赤字・黒字の構成分析!G$35,"▲", "-")), 2) &gt;= 0, ABS(ROUND(VALUE(SUBSTITUTE(連結実質赤字比率に係る赤字・黒字の構成分析!G$35,"▲", "-")), 2)), NA())</f>
        <v>0.26</v>
      </c>
      <c r="F35" s="174" t="e">
        <f>IF(ROUND(VALUE(SUBSTITUTE(連結実質赤字比率に係る赤字・黒字の構成分析!H$35,"▲", "-")), 2) &lt; 0, ABS(ROUND(VALUE(SUBSTITUTE(連結実質赤字比率に係る赤字・黒字の構成分析!H$35,"▲", "-")), 2)), NA())</f>
        <v>#N/A</v>
      </c>
      <c r="G35" s="174">
        <f>IF(ROUND(VALUE(SUBSTITUTE(連結実質赤字比率に係る赤字・黒字の構成分析!H$35,"▲", "-")), 2) &gt;= 0, ABS(ROUND(VALUE(SUBSTITUTE(連結実質赤字比率に係る赤字・黒字の構成分析!H$35,"▲", "-")), 2)), NA())</f>
        <v>0.44</v>
      </c>
      <c r="H35" s="174" t="e">
        <f>IF(ROUND(VALUE(SUBSTITUTE(連結実質赤字比率に係る赤字・黒字の構成分析!I$35,"▲", "-")), 2) &lt; 0, ABS(ROUND(VALUE(SUBSTITUTE(連結実質赤字比率に係る赤字・黒字の構成分析!I$35,"▲", "-")), 2)), NA())</f>
        <v>#N/A</v>
      </c>
      <c r="I35" s="174">
        <f>IF(ROUND(VALUE(SUBSTITUTE(連結実質赤字比率に係る赤字・黒字の構成分析!I$35,"▲", "-")), 2) &gt;= 0, ABS(ROUND(VALUE(SUBSTITUTE(連結実質赤字比率に係る赤字・黒字の構成分析!I$35,"▲", "-")), 2)), NA())</f>
        <v>0.61</v>
      </c>
      <c r="J35" s="174" t="e">
        <f>IF(ROUND(VALUE(SUBSTITUTE(連結実質赤字比率に係る赤字・黒字の構成分析!J$35,"▲", "-")), 2) &lt; 0, ABS(ROUND(VALUE(SUBSTITUTE(連結実質赤字比率に係る赤字・黒字の構成分析!J$35,"▲", "-")), 2)), NA())</f>
        <v>#N/A</v>
      </c>
      <c r="K35" s="174">
        <f>IF(ROUND(VALUE(SUBSTITUTE(連結実質赤字比率に係る赤字・黒字の構成分析!J$35,"▲", "-")), 2) &gt;= 0, ABS(ROUND(VALUE(SUBSTITUTE(連結実質赤字比率に係る赤字・黒字の構成分析!J$35,"▲", "-")), 2)), NA())</f>
        <v>0.75</v>
      </c>
    </row>
    <row r="36" spans="1:16">
      <c r="A36" s="174" t="str">
        <f>IF(連結実質赤字比率に係る赤字・黒字の構成分析!C$34="",NA(),連結実質赤字比率に係る赤字・黒字の構成分析!C$34)</f>
        <v>水道事業会計</v>
      </c>
      <c r="B36" s="174" t="e">
        <f>IF(ROUND(VALUE(SUBSTITUTE(連結実質赤字比率に係る赤字・黒字の構成分析!F$34,"▲", "-")), 2) &lt; 0, ABS(ROUND(VALUE(SUBSTITUTE(連結実質赤字比率に係る赤字・黒字の構成分析!F$34,"▲", "-")), 2)), NA())</f>
        <v>#N/A</v>
      </c>
      <c r="C36" s="174">
        <f>IF(ROUND(VALUE(SUBSTITUTE(連結実質赤字比率に係る赤字・黒字の構成分析!F$34,"▲", "-")), 2) &gt;= 0, ABS(ROUND(VALUE(SUBSTITUTE(連結実質赤字比率に係る赤字・黒字の構成分析!F$34,"▲", "-")), 2)), NA())</f>
        <v>3.09</v>
      </c>
      <c r="D36" s="174" t="e">
        <f>IF(ROUND(VALUE(SUBSTITUTE(連結実質赤字比率に係る赤字・黒字の構成分析!G$34,"▲", "-")), 2) &lt; 0, ABS(ROUND(VALUE(SUBSTITUTE(連結実質赤字比率に係る赤字・黒字の構成分析!G$34,"▲", "-")), 2)), NA())</f>
        <v>#N/A</v>
      </c>
      <c r="E36" s="174">
        <f>IF(ROUND(VALUE(SUBSTITUTE(連結実質赤字比率に係る赤字・黒字の構成分析!G$34,"▲", "-")), 2) &gt;= 0, ABS(ROUND(VALUE(SUBSTITUTE(連結実質赤字比率に係る赤字・黒字の構成分析!G$34,"▲", "-")), 2)), NA())</f>
        <v>3.06</v>
      </c>
      <c r="F36" s="174" t="e">
        <f>IF(ROUND(VALUE(SUBSTITUTE(連結実質赤字比率に係る赤字・黒字の構成分析!H$34,"▲", "-")), 2) &lt; 0, ABS(ROUND(VALUE(SUBSTITUTE(連結実質赤字比率に係る赤字・黒字の構成分析!H$34,"▲", "-")), 2)), NA())</f>
        <v>#N/A</v>
      </c>
      <c r="G36" s="174">
        <f>IF(ROUND(VALUE(SUBSTITUTE(連結実質赤字比率に係る赤字・黒字の構成分析!H$34,"▲", "-")), 2) &gt;= 0, ABS(ROUND(VALUE(SUBSTITUTE(連結実質赤字比率に係る赤字・黒字の構成分析!H$34,"▲", "-")), 2)), NA())</f>
        <v>2.6</v>
      </c>
      <c r="H36" s="174" t="e">
        <f>IF(ROUND(VALUE(SUBSTITUTE(連結実質赤字比率に係る赤字・黒字の構成分析!I$34,"▲", "-")), 2) &lt; 0, ABS(ROUND(VALUE(SUBSTITUTE(連結実質赤字比率に係る赤字・黒字の構成分析!I$34,"▲", "-")), 2)), NA())</f>
        <v>#N/A</v>
      </c>
      <c r="I36" s="174">
        <f>IF(ROUND(VALUE(SUBSTITUTE(連結実質赤字比率に係る赤字・黒字の構成分析!I$34,"▲", "-")), 2) &gt;= 0, ABS(ROUND(VALUE(SUBSTITUTE(連結実質赤字比率に係る赤字・黒字の構成分析!I$34,"▲", "-")), 2)), NA())</f>
        <v>2</v>
      </c>
      <c r="J36" s="174" t="e">
        <f>IF(ROUND(VALUE(SUBSTITUTE(連結実質赤字比率に係る赤字・黒字の構成分析!J$34,"▲", "-")), 2) &lt; 0, ABS(ROUND(VALUE(SUBSTITUTE(連結実質赤字比率に係る赤字・黒字の構成分析!J$34,"▲", "-")), 2)), NA())</f>
        <v>#N/A</v>
      </c>
      <c r="K36" s="174">
        <f>IF(ROUND(VALUE(SUBSTITUTE(連結実質赤字比率に係る赤字・黒字の構成分析!J$34,"▲", "-")), 2) &gt;= 0, ABS(ROUND(VALUE(SUBSTITUTE(連結実質赤字比率に係る赤字・黒字の構成分析!J$34,"▲", "-")), 2)), NA())</f>
        <v>1.86</v>
      </c>
    </row>
    <row r="39" spans="1:16">
      <c r="A39" s="143" t="s">
        <v>62</v>
      </c>
    </row>
    <row r="40" spans="1:16">
      <c r="A40" s="175"/>
      <c r="B40" s="175" t="str">
        <f>'実質公債費比率（分子）の構造'!K$44</f>
        <v>H30</v>
      </c>
      <c r="C40" s="175"/>
      <c r="D40" s="175"/>
      <c r="E40" s="175" t="str">
        <f>'実質公債費比率（分子）の構造'!L$44</f>
        <v>R01</v>
      </c>
      <c r="F40" s="175"/>
      <c r="G40" s="175"/>
      <c r="H40" s="175" t="str">
        <f>'実質公債費比率（分子）の構造'!M$44</f>
        <v>R02</v>
      </c>
      <c r="I40" s="175"/>
      <c r="J40" s="175"/>
      <c r="K40" s="175" t="str">
        <f>'実質公債費比率（分子）の構造'!N$44</f>
        <v>R03</v>
      </c>
      <c r="L40" s="175"/>
      <c r="M40" s="175"/>
      <c r="N40" s="175" t="str">
        <f>'実質公債費比率（分子）の構造'!O$44</f>
        <v>R04</v>
      </c>
      <c r="O40" s="175"/>
      <c r="P40" s="175"/>
    </row>
    <row r="41" spans="1:16">
      <c r="A41" s="175"/>
      <c r="B41" s="175" t="s">
        <v>63</v>
      </c>
      <c r="C41" s="175"/>
      <c r="D41" s="175" t="s">
        <v>64</v>
      </c>
      <c r="E41" s="175" t="s">
        <v>63</v>
      </c>
      <c r="F41" s="175"/>
      <c r="G41" s="175" t="s">
        <v>64</v>
      </c>
      <c r="H41" s="175" t="s">
        <v>63</v>
      </c>
      <c r="I41" s="175"/>
      <c r="J41" s="175" t="s">
        <v>64</v>
      </c>
      <c r="K41" s="175" t="s">
        <v>63</v>
      </c>
      <c r="L41" s="175"/>
      <c r="M41" s="175" t="s">
        <v>64</v>
      </c>
      <c r="N41" s="175" t="s">
        <v>63</v>
      </c>
      <c r="O41" s="175"/>
      <c r="P41" s="175" t="s">
        <v>64</v>
      </c>
    </row>
    <row r="42" spans="1:16">
      <c r="A42" s="175" t="s">
        <v>65</v>
      </c>
      <c r="B42" s="175"/>
      <c r="C42" s="175"/>
      <c r="D42" s="175">
        <f>'実質公債費比率（分子）の構造'!K$52</f>
        <v>67901</v>
      </c>
      <c r="E42" s="175"/>
      <c r="F42" s="175"/>
      <c r="G42" s="175">
        <f>'実質公債費比率（分子）の構造'!L$52</f>
        <v>67172</v>
      </c>
      <c r="H42" s="175"/>
      <c r="I42" s="175"/>
      <c r="J42" s="175">
        <f>'実質公債費比率（分子）の構造'!M$52</f>
        <v>65349</v>
      </c>
      <c r="K42" s="175"/>
      <c r="L42" s="175"/>
      <c r="M42" s="175">
        <f>'実質公債費比率（分子）の構造'!N$52</f>
        <v>65763</v>
      </c>
      <c r="N42" s="175"/>
      <c r="O42" s="175"/>
      <c r="P42" s="175">
        <f>'実質公債費比率（分子）の構造'!O$52</f>
        <v>65321</v>
      </c>
    </row>
    <row r="43" spans="1:16">
      <c r="A43" s="175" t="s">
        <v>66</v>
      </c>
      <c r="B43" s="175" t="str">
        <f>'実質公債費比率（分子）の構造'!K$51</f>
        <v>-</v>
      </c>
      <c r="C43" s="175"/>
      <c r="D43" s="175"/>
      <c r="E43" s="175" t="str">
        <f>'実質公債費比率（分子）の構造'!L$51</f>
        <v>-</v>
      </c>
      <c r="F43" s="175"/>
      <c r="G43" s="175"/>
      <c r="H43" s="175" t="str">
        <f>'実質公債費比率（分子）の構造'!M$51</f>
        <v>-</v>
      </c>
      <c r="I43" s="175"/>
      <c r="J43" s="175"/>
      <c r="K43" s="175" t="str">
        <f>'実質公債費比率（分子）の構造'!N$51</f>
        <v>-</v>
      </c>
      <c r="L43" s="175"/>
      <c r="M43" s="175"/>
      <c r="N43" s="175" t="str">
        <f>'実質公債費比率（分子）の構造'!O$51</f>
        <v>-</v>
      </c>
      <c r="O43" s="175"/>
      <c r="P43" s="175"/>
    </row>
    <row r="44" spans="1:16">
      <c r="A44" s="175" t="s">
        <v>67</v>
      </c>
      <c r="B44" s="175">
        <f>'実質公債費比率（分子）の構造'!K$50</f>
        <v>200</v>
      </c>
      <c r="C44" s="175"/>
      <c r="D44" s="175"/>
      <c r="E44" s="175">
        <f>'実質公債費比率（分子）の構造'!L$50</f>
        <v>140</v>
      </c>
      <c r="F44" s="175"/>
      <c r="G44" s="175"/>
      <c r="H44" s="175">
        <f>'実質公債費比率（分子）の構造'!M$50</f>
        <v>124</v>
      </c>
      <c r="I44" s="175"/>
      <c r="J44" s="175"/>
      <c r="K44" s="175">
        <f>'実質公債費比率（分子）の構造'!N$50</f>
        <v>128</v>
      </c>
      <c r="L44" s="175"/>
      <c r="M44" s="175"/>
      <c r="N44" s="175">
        <f>'実質公債費比率（分子）の構造'!O$50</f>
        <v>128</v>
      </c>
      <c r="O44" s="175"/>
      <c r="P44" s="175"/>
    </row>
    <row r="45" spans="1:16">
      <c r="A45" s="175" t="s">
        <v>68</v>
      </c>
      <c r="B45" s="175" t="str">
        <f>'実質公債費比率（分子）の構造'!K$49</f>
        <v>-</v>
      </c>
      <c r="C45" s="175"/>
      <c r="D45" s="175"/>
      <c r="E45" s="175" t="str">
        <f>'実質公債費比率（分子）の構造'!L$49</f>
        <v>-</v>
      </c>
      <c r="F45" s="175"/>
      <c r="G45" s="175"/>
      <c r="H45" s="175" t="str">
        <f>'実質公債費比率（分子）の構造'!M$49</f>
        <v>-</v>
      </c>
      <c r="I45" s="175"/>
      <c r="J45" s="175"/>
      <c r="K45" s="175" t="str">
        <f>'実質公債費比率（分子）の構造'!N$49</f>
        <v>-</v>
      </c>
      <c r="L45" s="175"/>
      <c r="M45" s="175"/>
      <c r="N45" s="175" t="str">
        <f>'実質公債費比率（分子）の構造'!O$49</f>
        <v>-</v>
      </c>
      <c r="O45" s="175"/>
      <c r="P45" s="175"/>
    </row>
    <row r="46" spans="1:16">
      <c r="A46" s="175" t="s">
        <v>69</v>
      </c>
      <c r="B46" s="175">
        <f>'実質公債費比率（分子）の構造'!K$48</f>
        <v>17985</v>
      </c>
      <c r="C46" s="175"/>
      <c r="D46" s="175"/>
      <c r="E46" s="175">
        <f>'実質公債費比率（分子）の構造'!L$48</f>
        <v>16339</v>
      </c>
      <c r="F46" s="175"/>
      <c r="G46" s="175"/>
      <c r="H46" s="175">
        <f>'実質公債費比率（分子）の構造'!M$48</f>
        <v>15672</v>
      </c>
      <c r="I46" s="175"/>
      <c r="J46" s="175"/>
      <c r="K46" s="175">
        <f>'実質公債費比率（分子）の構造'!N$48</f>
        <v>14438</v>
      </c>
      <c r="L46" s="175"/>
      <c r="M46" s="175"/>
      <c r="N46" s="175">
        <f>'実質公債費比率（分子）の構造'!O$48</f>
        <v>15055</v>
      </c>
      <c r="O46" s="175"/>
      <c r="P46" s="175"/>
    </row>
    <row r="47" spans="1:16">
      <c r="A47" s="175" t="s">
        <v>70</v>
      </c>
      <c r="B47" s="175">
        <f>'実質公債費比率（分子）の構造'!K$47</f>
        <v>24974</v>
      </c>
      <c r="C47" s="175"/>
      <c r="D47" s="175"/>
      <c r="E47" s="175">
        <f>'実質公債費比率（分子）の構造'!L$47</f>
        <v>27246</v>
      </c>
      <c r="F47" s="175"/>
      <c r="G47" s="175"/>
      <c r="H47" s="175">
        <f>'実質公債費比率（分子）の構造'!M$47</f>
        <v>29495</v>
      </c>
      <c r="I47" s="175"/>
      <c r="J47" s="175"/>
      <c r="K47" s="175">
        <f>'実質公債費比率（分子）の構造'!N$47</f>
        <v>32979</v>
      </c>
      <c r="L47" s="175"/>
      <c r="M47" s="175"/>
      <c r="N47" s="175">
        <f>'実質公債費比率（分子）の構造'!O$47</f>
        <v>35535</v>
      </c>
      <c r="O47" s="175"/>
      <c r="P47" s="175"/>
    </row>
    <row r="48" spans="1:16">
      <c r="A48" s="175" t="s">
        <v>71</v>
      </c>
      <c r="B48" s="175">
        <f>'実質公債費比率（分子）の構造'!K$46</f>
        <v>4592</v>
      </c>
      <c r="C48" s="175"/>
      <c r="D48" s="175"/>
      <c r="E48" s="175">
        <f>'実質公債費比率（分子）の構造'!L$46</f>
        <v>6055</v>
      </c>
      <c r="F48" s="175"/>
      <c r="G48" s="175"/>
      <c r="H48" s="175">
        <f>'実質公債費比率（分子）の構造'!M$46</f>
        <v>4299</v>
      </c>
      <c r="I48" s="175"/>
      <c r="J48" s="175"/>
      <c r="K48" s="175">
        <f>'実質公債費比率（分子）の構造'!N$46</f>
        <v>5772</v>
      </c>
      <c r="L48" s="175"/>
      <c r="M48" s="175"/>
      <c r="N48" s="175">
        <f>'実質公債費比率（分子）の構造'!O$46</f>
        <v>170</v>
      </c>
      <c r="O48" s="175"/>
      <c r="P48" s="175"/>
    </row>
    <row r="49" spans="1:16">
      <c r="A49" s="175" t="s">
        <v>72</v>
      </c>
      <c r="B49" s="175">
        <f>'実質公債費比率（分子）の構造'!K$45</f>
        <v>55445</v>
      </c>
      <c r="C49" s="175"/>
      <c r="D49" s="175"/>
      <c r="E49" s="175">
        <f>'実質公債費比率（分子）の構造'!L$45</f>
        <v>51526</v>
      </c>
      <c r="F49" s="175"/>
      <c r="G49" s="175"/>
      <c r="H49" s="175">
        <f>'実質公債費比率（分子）の構造'!M$45</f>
        <v>46326</v>
      </c>
      <c r="I49" s="175"/>
      <c r="J49" s="175"/>
      <c r="K49" s="175">
        <f>'実質公債費比率（分子）の構造'!N$45</f>
        <v>43137</v>
      </c>
      <c r="L49" s="175"/>
      <c r="M49" s="175"/>
      <c r="N49" s="175">
        <f>'実質公債費比率（分子）の構造'!O$45</f>
        <v>40659</v>
      </c>
      <c r="O49" s="175"/>
      <c r="P49" s="175"/>
    </row>
    <row r="50" spans="1:16">
      <c r="A50" s="175" t="s">
        <v>73</v>
      </c>
      <c r="B50" s="175" t="e">
        <f>NA()</f>
        <v>#N/A</v>
      </c>
      <c r="C50" s="175">
        <f>IF(ISNUMBER('実質公債費比率（分子）の構造'!K$53),'実質公債費比率（分子）の構造'!K$53,NA())</f>
        <v>35295</v>
      </c>
      <c r="D50" s="175" t="e">
        <f>NA()</f>
        <v>#N/A</v>
      </c>
      <c r="E50" s="175" t="e">
        <f>NA()</f>
        <v>#N/A</v>
      </c>
      <c r="F50" s="175">
        <f>IF(ISNUMBER('実質公債費比率（分子）の構造'!L$53),'実質公債費比率（分子）の構造'!L$53,NA())</f>
        <v>34134</v>
      </c>
      <c r="G50" s="175" t="e">
        <f>NA()</f>
        <v>#N/A</v>
      </c>
      <c r="H50" s="175" t="e">
        <f>NA()</f>
        <v>#N/A</v>
      </c>
      <c r="I50" s="175">
        <f>IF(ISNUMBER('実質公債費比率（分子）の構造'!M$53),'実質公債費比率（分子）の構造'!M$53,NA())</f>
        <v>30567</v>
      </c>
      <c r="J50" s="175" t="e">
        <f>NA()</f>
        <v>#N/A</v>
      </c>
      <c r="K50" s="175" t="e">
        <f>NA()</f>
        <v>#N/A</v>
      </c>
      <c r="L50" s="175">
        <f>IF(ISNUMBER('実質公債費比率（分子）の構造'!N$53),'実質公債費比率（分子）の構造'!N$53,NA())</f>
        <v>30691</v>
      </c>
      <c r="M50" s="175" t="e">
        <f>NA()</f>
        <v>#N/A</v>
      </c>
      <c r="N50" s="175" t="e">
        <f>NA()</f>
        <v>#N/A</v>
      </c>
      <c r="O50" s="175">
        <f>IF(ISNUMBER('実質公債費比率（分子）の構造'!O$53),'実質公債費比率（分子）の構造'!O$53,NA())</f>
        <v>26226</v>
      </c>
      <c r="P50" s="175" t="e">
        <f>NA()</f>
        <v>#N/A</v>
      </c>
    </row>
    <row r="53" spans="1:16">
      <c r="A53" s="143" t="s">
        <v>74</v>
      </c>
    </row>
    <row r="54" spans="1:16">
      <c r="A54" s="174"/>
      <c r="B54" s="174" t="str">
        <f>'将来負担比率（分子）の構造'!I$40</f>
        <v>H30</v>
      </c>
      <c r="C54" s="174"/>
      <c r="D54" s="174"/>
      <c r="E54" s="174" t="str">
        <f>'将来負担比率（分子）の構造'!J$40</f>
        <v>R01</v>
      </c>
      <c r="F54" s="174"/>
      <c r="G54" s="174"/>
      <c r="H54" s="174" t="str">
        <f>'将来負担比率（分子）の構造'!K$40</f>
        <v>R02</v>
      </c>
      <c r="I54" s="174"/>
      <c r="J54" s="174"/>
      <c r="K54" s="174" t="str">
        <f>'将来負担比率（分子）の構造'!L$40</f>
        <v>R03</v>
      </c>
      <c r="L54" s="174"/>
      <c r="M54" s="174"/>
      <c r="N54" s="174" t="str">
        <f>'将来負担比率（分子）の構造'!M$40</f>
        <v>R04</v>
      </c>
      <c r="O54" s="174"/>
      <c r="P54" s="174"/>
    </row>
    <row r="55" spans="1:16">
      <c r="A55" s="174"/>
      <c r="B55" s="174" t="s">
        <v>75</v>
      </c>
      <c r="C55" s="174"/>
      <c r="D55" s="174" t="s">
        <v>76</v>
      </c>
      <c r="E55" s="174" t="s">
        <v>75</v>
      </c>
      <c r="F55" s="174"/>
      <c r="G55" s="174" t="s">
        <v>76</v>
      </c>
      <c r="H55" s="174" t="s">
        <v>75</v>
      </c>
      <c r="I55" s="174"/>
      <c r="J55" s="174" t="s">
        <v>76</v>
      </c>
      <c r="K55" s="174" t="s">
        <v>75</v>
      </c>
      <c r="L55" s="174"/>
      <c r="M55" s="174" t="s">
        <v>76</v>
      </c>
      <c r="N55" s="174" t="s">
        <v>75</v>
      </c>
      <c r="O55" s="174"/>
      <c r="P55" s="174" t="s">
        <v>76</v>
      </c>
    </row>
    <row r="56" spans="1:16">
      <c r="A56" s="174" t="s">
        <v>45</v>
      </c>
      <c r="B56" s="174"/>
      <c r="C56" s="174"/>
      <c r="D56" s="174">
        <f>'将来負担比率（分子）の構造'!I$52</f>
        <v>691549</v>
      </c>
      <c r="E56" s="174"/>
      <c r="F56" s="174"/>
      <c r="G56" s="174">
        <f>'将来負担比率（分子）の構造'!J$52</f>
        <v>702185</v>
      </c>
      <c r="H56" s="174"/>
      <c r="I56" s="174"/>
      <c r="J56" s="174">
        <f>'将来負担比率（分子）の構造'!K$52</f>
        <v>714030</v>
      </c>
      <c r="K56" s="174"/>
      <c r="L56" s="174"/>
      <c r="M56" s="174">
        <f>'将来負担比率（分子）の構造'!L$52</f>
        <v>727648</v>
      </c>
      <c r="N56" s="174"/>
      <c r="O56" s="174"/>
      <c r="P56" s="174">
        <f>'将来負担比率（分子）の構造'!M$52</f>
        <v>727875</v>
      </c>
    </row>
    <row r="57" spans="1:16">
      <c r="A57" s="174" t="s">
        <v>44</v>
      </c>
      <c r="B57" s="174"/>
      <c r="C57" s="174"/>
      <c r="D57" s="174">
        <f>'将来負担比率（分子）の構造'!I$51</f>
        <v>187329</v>
      </c>
      <c r="E57" s="174"/>
      <c r="F57" s="174"/>
      <c r="G57" s="174">
        <f>'将来負担比率（分子）の構造'!J$51</f>
        <v>182780</v>
      </c>
      <c r="H57" s="174"/>
      <c r="I57" s="174"/>
      <c r="J57" s="174">
        <f>'将来負担比率（分子）の構造'!K$51</f>
        <v>187933</v>
      </c>
      <c r="K57" s="174"/>
      <c r="L57" s="174"/>
      <c r="M57" s="174">
        <f>'将来負担比率（分子）の構造'!L$51</f>
        <v>191874</v>
      </c>
      <c r="N57" s="174"/>
      <c r="O57" s="174"/>
      <c r="P57" s="174">
        <f>'将来負担比率（分子）の構造'!M$51</f>
        <v>193574</v>
      </c>
    </row>
    <row r="58" spans="1:16">
      <c r="A58" s="174" t="s">
        <v>43</v>
      </c>
      <c r="B58" s="174"/>
      <c r="C58" s="174"/>
      <c r="D58" s="174">
        <f>'将来負担比率（分子）の構造'!I$50</f>
        <v>96487</v>
      </c>
      <c r="E58" s="174"/>
      <c r="F58" s="174"/>
      <c r="G58" s="174">
        <f>'将来負担比率（分子）の構造'!J$50</f>
        <v>88806</v>
      </c>
      <c r="H58" s="174"/>
      <c r="I58" s="174"/>
      <c r="J58" s="174">
        <f>'将来負担比率（分子）の構造'!K$50</f>
        <v>97606</v>
      </c>
      <c r="K58" s="174"/>
      <c r="L58" s="174"/>
      <c r="M58" s="174">
        <f>'将来負担比率（分子）の構造'!L$50</f>
        <v>105496</v>
      </c>
      <c r="N58" s="174"/>
      <c r="O58" s="174"/>
      <c r="P58" s="174">
        <f>'将来負担比率（分子）の構造'!M$50</f>
        <v>134738</v>
      </c>
    </row>
    <row r="59" spans="1:16">
      <c r="A59" s="174" t="s">
        <v>41</v>
      </c>
      <c r="B59" s="174" t="str">
        <f>'将来負担比率（分子）の構造'!I$49</f>
        <v>-</v>
      </c>
      <c r="C59" s="174"/>
      <c r="D59" s="174"/>
      <c r="E59" s="174" t="str">
        <f>'将来負担比率（分子）の構造'!J$49</f>
        <v>-</v>
      </c>
      <c r="F59" s="174"/>
      <c r="G59" s="174"/>
      <c r="H59" s="174" t="str">
        <f>'将来負担比率（分子）の構造'!K$49</f>
        <v>-</v>
      </c>
      <c r="I59" s="174"/>
      <c r="J59" s="174"/>
      <c r="K59" s="174" t="str">
        <f>'将来負担比率（分子）の構造'!L$49</f>
        <v>-</v>
      </c>
      <c r="L59" s="174"/>
      <c r="M59" s="174"/>
      <c r="N59" s="174" t="str">
        <f>'将来負担比率（分子）の構造'!M$49</f>
        <v>-</v>
      </c>
      <c r="O59" s="174"/>
      <c r="P59" s="174"/>
    </row>
    <row r="60" spans="1:16">
      <c r="A60" s="174" t="s">
        <v>40</v>
      </c>
      <c r="B60" s="174" t="str">
        <f>'将来負担比率（分子）の構造'!I$48</f>
        <v>-</v>
      </c>
      <c r="C60" s="174"/>
      <c r="D60" s="174"/>
      <c r="E60" s="174" t="str">
        <f>'将来負担比率（分子）の構造'!J$48</f>
        <v>-</v>
      </c>
      <c r="F60" s="174"/>
      <c r="G60" s="174"/>
      <c r="H60" s="174" t="str">
        <f>'将来負担比率（分子）の構造'!K$48</f>
        <v>-</v>
      </c>
      <c r="I60" s="174"/>
      <c r="J60" s="174"/>
      <c r="K60" s="174" t="str">
        <f>'将来負担比率（分子）の構造'!L$48</f>
        <v>-</v>
      </c>
      <c r="L60" s="174"/>
      <c r="M60" s="174"/>
      <c r="N60" s="174" t="str">
        <f>'将来負担比率（分子）の構造'!M$48</f>
        <v>-</v>
      </c>
      <c r="O60" s="174"/>
      <c r="P60" s="174"/>
    </row>
    <row r="61" spans="1:16">
      <c r="A61" s="174" t="s">
        <v>38</v>
      </c>
      <c r="B61" s="174">
        <f>'将来負担比率（分子）の構造'!I$46</f>
        <v>17841</v>
      </c>
      <c r="C61" s="174"/>
      <c r="D61" s="174"/>
      <c r="E61" s="174">
        <f>'将来負担比率（分子）の構造'!J$46</f>
        <v>17720</v>
      </c>
      <c r="F61" s="174"/>
      <c r="G61" s="174"/>
      <c r="H61" s="174">
        <f>'将来負担比率（分子）の構造'!K$46</f>
        <v>22623</v>
      </c>
      <c r="I61" s="174"/>
      <c r="J61" s="174"/>
      <c r="K61" s="174">
        <f>'将来負担比率（分子）の構造'!L$46</f>
        <v>25855</v>
      </c>
      <c r="L61" s="174"/>
      <c r="M61" s="174"/>
      <c r="N61" s="174">
        <f>'将来負担比率（分子）の構造'!M$46</f>
        <v>28731</v>
      </c>
      <c r="O61" s="174"/>
      <c r="P61" s="174"/>
    </row>
    <row r="62" spans="1:16">
      <c r="A62" s="174" t="s">
        <v>37</v>
      </c>
      <c r="B62" s="174">
        <f>'将来負担比率（分子）の構造'!I$45</f>
        <v>94559</v>
      </c>
      <c r="C62" s="174"/>
      <c r="D62" s="174"/>
      <c r="E62" s="174">
        <f>'将来負担比率（分子）の構造'!J$45</f>
        <v>90008</v>
      </c>
      <c r="F62" s="174"/>
      <c r="G62" s="174"/>
      <c r="H62" s="174">
        <f>'将来負担比率（分子）の構造'!K$45</f>
        <v>86475</v>
      </c>
      <c r="I62" s="174"/>
      <c r="J62" s="174"/>
      <c r="K62" s="174">
        <f>'将来負担比率（分子）の構造'!L$45</f>
        <v>82899</v>
      </c>
      <c r="L62" s="174"/>
      <c r="M62" s="174"/>
      <c r="N62" s="174">
        <f>'将来負担比率（分子）の構造'!M$45</f>
        <v>80289</v>
      </c>
      <c r="O62" s="174"/>
      <c r="P62" s="174"/>
    </row>
    <row r="63" spans="1:16">
      <c r="A63" s="174" t="s">
        <v>36</v>
      </c>
      <c r="B63" s="174" t="str">
        <f>'将来負担比率（分子）の構造'!I$44</f>
        <v>-</v>
      </c>
      <c r="C63" s="174"/>
      <c r="D63" s="174"/>
      <c r="E63" s="174" t="str">
        <f>'将来負担比率（分子）の構造'!J$44</f>
        <v>-</v>
      </c>
      <c r="F63" s="174"/>
      <c r="G63" s="174"/>
      <c r="H63" s="174" t="str">
        <f>'将来負担比率（分子）の構造'!K$44</f>
        <v>-</v>
      </c>
      <c r="I63" s="174"/>
      <c r="J63" s="174"/>
      <c r="K63" s="174" t="str">
        <f>'将来負担比率（分子）の構造'!L$44</f>
        <v>-</v>
      </c>
      <c r="L63" s="174"/>
      <c r="M63" s="174"/>
      <c r="N63" s="174" t="str">
        <f>'将来負担比率（分子）の構造'!M$44</f>
        <v>-</v>
      </c>
      <c r="O63" s="174"/>
      <c r="P63" s="174"/>
    </row>
    <row r="64" spans="1:16">
      <c r="A64" s="174" t="s">
        <v>35</v>
      </c>
      <c r="B64" s="174">
        <f>'将来負担比率（分子）の構造'!I$43</f>
        <v>252380</v>
      </c>
      <c r="C64" s="174"/>
      <c r="D64" s="174"/>
      <c r="E64" s="174">
        <f>'将来負担比率（分子）の構造'!J$43</f>
        <v>234620</v>
      </c>
      <c r="F64" s="174"/>
      <c r="G64" s="174"/>
      <c r="H64" s="174">
        <f>'将来負担比率（分子）の構造'!K$43</f>
        <v>216249</v>
      </c>
      <c r="I64" s="174"/>
      <c r="J64" s="174"/>
      <c r="K64" s="174">
        <f>'将来負担比率（分子）の構造'!L$43</f>
        <v>205060</v>
      </c>
      <c r="L64" s="174"/>
      <c r="M64" s="174"/>
      <c r="N64" s="174">
        <f>'将来負担比率（分子）の構造'!M$43</f>
        <v>199462</v>
      </c>
      <c r="O64" s="174"/>
      <c r="P64" s="174"/>
    </row>
    <row r="65" spans="1:16">
      <c r="A65" s="174" t="s">
        <v>34</v>
      </c>
      <c r="B65" s="174">
        <f>'将来負担比率（分子）の構造'!I$42</f>
        <v>1190</v>
      </c>
      <c r="C65" s="174"/>
      <c r="D65" s="174"/>
      <c r="E65" s="174">
        <f>'将来負担比率（分子）の構造'!J$42</f>
        <v>1066</v>
      </c>
      <c r="F65" s="174"/>
      <c r="G65" s="174"/>
      <c r="H65" s="174">
        <f>'将来負担比率（分子）の構造'!K$42</f>
        <v>1027</v>
      </c>
      <c r="I65" s="174"/>
      <c r="J65" s="174"/>
      <c r="K65" s="174">
        <f>'将来負担比率（分子）の構造'!L$42</f>
        <v>968</v>
      </c>
      <c r="L65" s="174"/>
      <c r="M65" s="174"/>
      <c r="N65" s="174">
        <f>'将来負担比率（分子）の構造'!M$42</f>
        <v>850</v>
      </c>
      <c r="O65" s="174"/>
      <c r="P65" s="174"/>
    </row>
    <row r="66" spans="1:16">
      <c r="A66" s="174" t="s">
        <v>33</v>
      </c>
      <c r="B66" s="174">
        <f>'将来負担比率（分子）の構造'!I$41</f>
        <v>1142269</v>
      </c>
      <c r="C66" s="174"/>
      <c r="D66" s="174"/>
      <c r="E66" s="174">
        <f>'将来負担比率（分子）の構造'!J$41</f>
        <v>1145785</v>
      </c>
      <c r="F66" s="174"/>
      <c r="G66" s="174"/>
      <c r="H66" s="174">
        <f>'将来負担比率（分子）の構造'!K$41</f>
        <v>1178248</v>
      </c>
      <c r="I66" s="174"/>
      <c r="J66" s="174"/>
      <c r="K66" s="174">
        <f>'将来負担比率（分子）の構造'!L$41</f>
        <v>1195916</v>
      </c>
      <c r="L66" s="174"/>
      <c r="M66" s="174"/>
      <c r="N66" s="174">
        <f>'将来負担比率（分子）の構造'!M$41</f>
        <v>1234267</v>
      </c>
      <c r="O66" s="174"/>
      <c r="P66" s="174"/>
    </row>
    <row r="67" spans="1:16">
      <c r="A67" s="174" t="s">
        <v>77</v>
      </c>
      <c r="B67" s="174" t="e">
        <f>NA()</f>
        <v>#N/A</v>
      </c>
      <c r="C67" s="174">
        <f>IF(ISNUMBER('将来負担比率（分子）の構造'!I$53), IF('将来負担比率（分子）の構造'!I$53 &lt; 0, 0, '将来負担比率（分子）の構造'!I$53), NA())</f>
        <v>532875</v>
      </c>
      <c r="D67" s="174" t="e">
        <f>NA()</f>
        <v>#N/A</v>
      </c>
      <c r="E67" s="174" t="e">
        <f>NA()</f>
        <v>#N/A</v>
      </c>
      <c r="F67" s="174">
        <f>IF(ISNUMBER('将来負担比率（分子）の構造'!J$53), IF('将来負担比率（分子）の構造'!J$53 &lt; 0, 0, '将来負担比率（分子）の構造'!J$53), NA())</f>
        <v>515429</v>
      </c>
      <c r="G67" s="174" t="e">
        <f>NA()</f>
        <v>#N/A</v>
      </c>
      <c r="H67" s="174" t="e">
        <f>NA()</f>
        <v>#N/A</v>
      </c>
      <c r="I67" s="174">
        <f>IF(ISNUMBER('将来負担比率（分子）の構造'!K$53), IF('将来負担比率（分子）の構造'!K$53 &lt; 0, 0, '将来負担比率（分子）の構造'!K$53), NA())</f>
        <v>505055</v>
      </c>
      <c r="J67" s="174" t="e">
        <f>NA()</f>
        <v>#N/A</v>
      </c>
      <c r="K67" s="174" t="e">
        <f>NA()</f>
        <v>#N/A</v>
      </c>
      <c r="L67" s="174">
        <f>IF(ISNUMBER('将来負担比率（分子）の構造'!L$53), IF('将来負担比率（分子）の構造'!L$53 &lt; 0, 0, '将来負担比率（分子）の構造'!L$53), NA())</f>
        <v>485680</v>
      </c>
      <c r="M67" s="174" t="e">
        <f>NA()</f>
        <v>#N/A</v>
      </c>
      <c r="N67" s="174" t="e">
        <f>NA()</f>
        <v>#N/A</v>
      </c>
      <c r="O67" s="174">
        <f>IF(ISNUMBER('将来負担比率（分子）の構造'!M$53), IF('将来負担比率（分子）の構造'!M$53 &lt; 0, 0, '将来負担比率（分子）の構造'!M$53), NA())</f>
        <v>487411</v>
      </c>
      <c r="P67" s="174" t="e">
        <f>NA()</f>
        <v>#N/A</v>
      </c>
    </row>
    <row r="70" spans="1:16">
      <c r="A70" s="176" t="s">
        <v>78</v>
      </c>
      <c r="B70" s="176"/>
      <c r="C70" s="176"/>
      <c r="D70" s="176"/>
      <c r="E70" s="176"/>
      <c r="F70" s="176"/>
    </row>
    <row r="71" spans="1:16">
      <c r="A71" s="177"/>
      <c r="B71" s="177" t="str">
        <f>基金残高に係る経年分析!F54</f>
        <v>R02</v>
      </c>
      <c r="C71" s="177" t="str">
        <f>基金残高に係る経年分析!G54</f>
        <v>R03</v>
      </c>
      <c r="D71" s="177" t="str">
        <f>基金残高に係る経年分析!H54</f>
        <v>R04</v>
      </c>
    </row>
    <row r="72" spans="1:16">
      <c r="A72" s="177" t="s">
        <v>79</v>
      </c>
      <c r="B72" s="178">
        <f>基金残高に係る経年分析!F55</f>
        <v>4902</v>
      </c>
      <c r="C72" s="178">
        <f>基金残高に係る経年分析!G55</f>
        <v>11818</v>
      </c>
      <c r="D72" s="178">
        <f>基金残高に係る経年分析!H55</f>
        <v>10197</v>
      </c>
    </row>
    <row r="73" spans="1:16">
      <c r="A73" s="177" t="s">
        <v>80</v>
      </c>
      <c r="B73" s="178" t="str">
        <f>基金残高に係る経年分析!F56</f>
        <v>-</v>
      </c>
      <c r="C73" s="178" t="str">
        <f>基金残高に係る経年分析!G56</f>
        <v>-</v>
      </c>
      <c r="D73" s="178" t="str">
        <f>基金残高に係る経年分析!H56</f>
        <v>-</v>
      </c>
    </row>
    <row r="74" spans="1:16">
      <c r="A74" s="177" t="s">
        <v>81</v>
      </c>
      <c r="B74" s="178">
        <f>基金残高に係る経年分析!F57</f>
        <v>8110</v>
      </c>
      <c r="C74" s="178">
        <f>基金残高に係る経年分析!G57</f>
        <v>9947</v>
      </c>
      <c r="D74" s="178">
        <f>基金残高に係る経年分析!H57</f>
        <v>9544</v>
      </c>
    </row>
  </sheetData>
  <sheetProtection algorithmName="SHA-512" hashValue="J9EwfYok5NGsg9xEl7O7f0HvIBWEz5CGhZ4/St0m6TOh043meNUeDvjaTP3p20e4CiOhIOjz87OoqCq/ODtQXA==" saltValue="5bEa5VYtJIzvircIMA7Ibw=="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