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36D063BF-FA5C-43A6-BF00-02562FECDF05}" xr6:coauthVersionLast="36" xr6:coauthVersionMax="36" xr10:uidLastSave="{00000000-0000-0000-0000-000000000000}"/>
  <bookViews>
    <workbookView xWindow="0" yWindow="0" windowWidth="16065" windowHeight="759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CO32" i="10"/>
  <c r="CO33" i="10" s="1"/>
  <c r="CO34" i="10" s="1"/>
  <c r="CO35" i="10" s="1"/>
  <c r="CO36" i="10" s="1"/>
  <c r="CO37" i="10" s="1"/>
  <c r="CO38" i="10" s="1"/>
  <c r="CO39" i="10" s="1"/>
  <c r="CO40" i="10" s="1"/>
  <c r="CO41" i="10" s="1"/>
  <c r="BW32" i="10"/>
  <c r="BE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c r="AM32" i="10" l="1"/>
  <c r="AM33" i="10" s="1"/>
  <c r="AM34" i="10" s="1"/>
</calcChain>
</file>

<file path=xl/sharedStrings.xml><?xml version="1.0" encoding="utf-8"?>
<sst xmlns="http://schemas.openxmlformats.org/spreadsheetml/2006/main" count="1186" uniqueCount="637">
  <si>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</si>
  <si>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</si>
  <si>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</si>
  <si>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</si>
  <si>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</si>
  <si>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</si>
  <si>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</si>
  <si>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</si>
  <si>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</si>
  <si>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</si>
  <si>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</si>
  <si>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</si>
  <si>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</si>
  <si>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</si>
  <si>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</si>
  <si>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</si>
  <si>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</si>
  <si>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</si>
  <si>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</si>
  <si>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</si>
  <si>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</si>
  <si>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</si>
  <si>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</si>
  <si>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</si>
  <si>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</si>
  <si>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</si>
  <si>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</si>
  <si>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</si>
  <si>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</si>
  <si>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</si>
  <si>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</si>
  <si>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</si>
  <si>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</si>
  <si>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</si>
  <si>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</si>
  <si>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</si>
  <si>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</si>
  <si>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</si>
  <si>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</si>
  <si>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</si>
  <si>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</si>
  <si>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</si>
  <si>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</si>
  <si>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</si>
  <si>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</si>
  <si>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</si>
  <si>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</si>
  <si>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</si>
  <si>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</si>
  <si>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</si>
  <si>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</si>
  <si>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</si>
  <si>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</si>
  <si>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</si>
  <si>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</si>
  <si>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</si>
  <si>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</si>
  <si>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</si>
  <si>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</si>
  <si>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</si>
  <si>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</si>
  <si>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</si>
  <si>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</si>
  <si>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</si>
  <si>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</si>
  <si>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</si>
  <si>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</si>
  <si>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</si>
  <si>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</si>
  <si>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</si>
  <si>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</si>
  <si>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</si>
  <si>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</si>
  <si>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</si>
  <si>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</si>
  <si>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</si>
  <si>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</si>
  <si>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</si>
  <si>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</si>
  <si>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</si>
  <si>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</si>
  <si>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</si>
  <si>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</si>
  <si>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</si>
  <si>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岐阜県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</si>
  <si>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</si>
  <si>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</si>
  <si>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</si>
  <si>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</si>
  <si>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</si>
  <si>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</si>
  <si>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</si>
  <si>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</si>
  <si>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</si>
  <si>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</si>
  <si>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</si>
  <si>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</si>
  <si>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</si>
  <si>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</si>
  <si>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</si>
  <si>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</si>
  <si>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</si>
  <si>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</si>
  <si>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</si>
  <si>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</si>
  <si>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</si>
  <si>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</si>
  <si>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</si>
  <si>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</si>
  <si>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</si>
  <si>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</si>
  <si>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</si>
  <si>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</si>
  <si>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</si>
  <si>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</si>
  <si>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</si>
  <si>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</si>
  <si>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</si>
  <si>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</si>
  <si>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</si>
  <si>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</si>
  <si>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</si>
  <si>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</si>
  <si>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</si>
  <si>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</si>
  <si>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</si>
  <si>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</si>
  <si>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</si>
  <si>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</si>
  <si>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</si>
  <si>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</si>
  <si>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</si>
  <si>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</si>
  <si>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</si>
  <si>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</si>
  <si>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</si>
  <si>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</si>
  <si>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</si>
  <si>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</si>
  <si>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</si>
  <si>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</si>
  <si>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</si>
  <si>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</si>
  <si>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</si>
  <si>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</si>
  <si>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</si>
  <si>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</si>
  <si>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</si>
  <si>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</si>
  <si>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</si>
  <si>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</si>
  <si>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</si>
  <si>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</si>
  <si>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</si>
  <si>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</si>
  <si>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</si>
  <si>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</si>
  <si>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</si>
  <si>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</si>
  <si>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</si>
  <si>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</si>
  <si>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</si>
  <si>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</si>
  <si>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</si>
  <si>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</si>
  <si>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</si>
  <si>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</si>
  <si>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</si>
  <si>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</si>
  <si>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</si>
  <si>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</si>
  <si>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</si>
  <si>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</si>
  <si>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</si>
  <si>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</si>
  <si>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</si>
  <si>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</si>
  <si>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</si>
  <si>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</si>
  <si>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</si>
  <si>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</si>
  <si>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</si>
  <si>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</si>
  <si>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</si>
  <si>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</si>
  <si>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</si>
  <si>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</si>
  <si>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</si>
  <si>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</si>
  <si>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</si>
  <si>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</si>
  <si>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</si>
  <si>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</si>
  <si>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岐阜県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</si>
  <si>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</si>
  <si>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</si>
  <si>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</si>
  <si>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</si>
  <si>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</si>
  <si>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</si>
  <si>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</si>
  <si>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</si>
  <si>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</si>
  <si>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</si>
  <si>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</si>
  <si>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</si>
  <si>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</si>
  <si>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</si>
  <si>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</si>
  <si>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</si>
  <si>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</si>
  <si>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</si>
  <si>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</si>
  <si>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</si>
  <si>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</si>
  <si>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</si>
  <si>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</si>
  <si>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</si>
  <si>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</si>
  <si>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</si>
  <si>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</si>
  <si>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</si>
  <si>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</si>
  <si>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</si>
  <si>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</si>
  <si>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</si>
  <si>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</si>
  <si>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</si>
  <si>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</si>
  <si>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</si>
  <si>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</si>
  <si>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</si>
  <si>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</si>
  <si>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</si>
  <si>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</si>
  <si>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</si>
  <si>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</si>
  <si>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</si>
  <si>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</si>
  <si>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</si>
  <si>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</si>
  <si>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</si>
  <si>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</si>
  <si>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</si>
  <si>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</si>
  <si>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</si>
  <si>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</si>
  <si>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</si>
  <si>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</si>
  <si>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</si>
  <si>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</si>
  <si>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</si>
  <si>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</si>
  <si>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</si>
  <si>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</si>
  <si>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</si>
  <si>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</si>
  <si>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</si>
  <si>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</si>
  <si>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</si>
  <si>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</si>
  <si>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</si>
  <si>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</si>
  <si>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</si>
  <si>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</si>
  <si>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</si>
  <si>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</si>
  <si>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</si>
  <si>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</si>
  <si>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</si>
  <si>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</si>
  <si>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</si>
  <si>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</si>
  <si>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</si>
  <si>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</si>
  <si>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</si>
  <si>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</si>
  <si>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</si>
  <si>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</si>
  <si>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</si>
  <si>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</si>
  <si>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</si>
  <si>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</si>
  <si>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</si>
  <si>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</si>
  <si>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</si>
  <si>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</si>
  <si>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</si>
  <si>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</si>
  <si>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</si>
  <si>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</si>
  <si>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</si>
  <si>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</si>
  <si>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</si>
  <si>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</si>
  <si>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</si>
  <si>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</si>
  <si>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</si>
  <si>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</si>
  <si>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</si>
  <si>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</si>
  <si>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</si>
  <si>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</si>
  <si>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</si>
  <si>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</si>
  <si>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</si>
  <si>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</si>
  <si>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</si>
  <si>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</si>
  <si>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</si>
  <si>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</si>
  <si>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</si>
  <si>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</si>
  <si>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</si>
  <si>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</si>
  <si>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</si>
  <si>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</si>
  <si>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</si>
  <si>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</si>
  <si>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</si>
  <si>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</si>
  <si>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</si>
  <si>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</si>
  <si>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</si>
  <si>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</si>
  <si>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</si>
  <si>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</si>
  <si>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</si>
  <si>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</si>
  <si>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</si>
  <si>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</si>
  <si>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</si>
  <si>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</si>
  <si>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</si>
  <si>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</si>
  <si>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</si>
  <si>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</si>
  <si>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</si>
  <si>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</si>
  <si>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</si>
  <si>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</si>
  <si>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</si>
  <si>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</si>
  <si>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</si>
  <si>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</si>
  <si>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</si>
  <si>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</si>
  <si>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岐阜県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</si>
  <si>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</si>
  <si>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</si>
  <si>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</si>
  <si>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</si>
  <si>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</si>
  <si>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</si>
  <si>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</si>
  <si>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</si>
  <si>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</si>
  <si>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</si>
  <si>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</si>
  <si>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</si>
  <si>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</si>
  <si>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</si>
  <si>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</si>
  <si>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</si>
  <si>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</si>
  <si>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</si>
  <si>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</si>
  <si>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</si>
  <si>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</si>
  <si>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</si>
  <si>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用度事業特別会計</t>
    <phoneticPr fontId="3"/>
  </si>
  <si>
    <t>-</t>
    <phoneticPr fontId="3"/>
  </si>
  <si>
    <t>地方独立行政法人資金貸付特別会計</t>
    <phoneticPr fontId="3"/>
  </si>
  <si>
    <t>-</t>
    <phoneticPr fontId="3"/>
  </si>
  <si>
    <t>母子父子寡婦福祉資金貸付特別会計</t>
    <phoneticPr fontId="3"/>
  </si>
  <si>
    <t>-</t>
    <phoneticPr fontId="3"/>
  </si>
  <si>
    <t>中小企業振興資金貸付特別会計</t>
    <phoneticPr fontId="3"/>
  </si>
  <si>
    <t>-</t>
    <phoneticPr fontId="3"/>
  </si>
  <si>
    <t>就農支援資金貸付特別会計</t>
    <phoneticPr fontId="3"/>
  </si>
  <si>
    <t>林業改善資金貸付特別会計</t>
    <phoneticPr fontId="3"/>
  </si>
  <si>
    <t>徳山ダム上流域公有地化特別会計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</si>
  <si>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</si>
  <si>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</si>
  <si>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</si>
  <si>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</si>
  <si>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</si>
  <si>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</si>
  <si>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</si>
  <si>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</si>
  <si>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</si>
  <si>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</si>
  <si>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</si>
  <si>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</si>
  <si>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</si>
  <si>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</si>
  <si>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</si>
  <si>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</si>
  <si>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水道事業会計</t>
    <phoneticPr fontId="3"/>
  </si>
  <si>
    <t>法適用企業</t>
    <phoneticPr fontId="3"/>
  </si>
  <si>
    <t>工業用水道事業会計</t>
    <phoneticPr fontId="3"/>
  </si>
  <si>
    <t>流域下水道事業会計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</si>
  <si>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</si>
  <si>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</si>
  <si>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</si>
  <si>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</si>
  <si>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</si>
  <si>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</si>
  <si>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</si>
  <si>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</si>
  <si>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</si>
  <si>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</si>
  <si>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</si>
  <si>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</si>
  <si>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</si>
  <si>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</si>
  <si>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</si>
  <si>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</si>
  <si>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</si>
  <si>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</si>
  <si>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</si>
  <si>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</si>
  <si>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</si>
  <si>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</si>
  <si>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</si>
  <si>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</si>
  <si>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</si>
  <si>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</si>
  <si>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</si>
  <si>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</si>
  <si>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</si>
  <si>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</si>
  <si>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</si>
  <si>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</si>
  <si>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</si>
  <si>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</si>
  <si>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</si>
  <si>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</si>
  <si>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</si>
  <si>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</si>
  <si>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</si>
  <si>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</si>
  <si>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</si>
  <si>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</si>
  <si>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</si>
  <si>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</si>
  <si>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</si>
  <si>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</si>
  <si>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</si>
  <si>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</si>
  <si>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</si>
  <si>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</si>
  <si>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</si>
  <si>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</si>
  <si>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</si>
  <si>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</si>
  <si>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</si>
  <si>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</si>
  <si>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</si>
  <si>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</si>
  <si>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</si>
  <si>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</si>
  <si>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</si>
  <si>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</si>
  <si>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</si>
  <si>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</si>
  <si>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</si>
  <si>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</si>
  <si>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</si>
  <si>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</si>
  <si>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</si>
  <si>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</si>
  <si>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</si>
  <si>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工業用水道事業会計</t>
    <phoneticPr fontId="3"/>
  </si>
  <si>
    <t>-</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</si>
  <si>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</si>
  <si>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国民健康保険特別会計</t>
    <phoneticPr fontId="3"/>
  </si>
  <si>
    <t>-</t>
    <phoneticPr fontId="3"/>
  </si>
  <si>
    <t>(Ｆ)</t>
    <phoneticPr fontId="3"/>
  </si>
  <si>
    <t>水道事業会計</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</si>
  <si>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</si>
  <si>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</si>
  <si>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</si>
  <si>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</si>
  <si>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</si>
  <si>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</si>
  <si>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</si>
  <si>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</si>
  <si>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</si>
  <si>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</si>
  <si>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</si>
  <si>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</si>
  <si>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</si>
  <si>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</si>
  <si>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</si>
  <si>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</si>
  <si>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</si>
  <si>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</si>
  <si>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</si>
  <si>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</si>
  <si>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</si>
  <si>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</si>
  <si>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</si>
  <si>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</si>
  <si>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</si>
  <si>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</si>
  <si>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</si>
  <si>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</si>
  <si>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</si>
  <si>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</si>
  <si>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</si>
  <si>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</si>
  <si>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</si>
  <si>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</si>
  <si>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</si>
  <si>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</si>
  <si>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</si>
  <si>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</si>
  <si>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</si>
  <si>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</si>
  <si>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</si>
  <si>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</si>
  <si>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</si>
  <si>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</si>
  <si>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</si>
  <si>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</si>
  <si>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</si>
  <si>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</si>
  <si>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</si>
  <si>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</si>
  <si>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</si>
  <si>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</si>
  <si>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</si>
  <si>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</si>
  <si>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</si>
  <si>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</si>
  <si>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</si>
  <si>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</si>
  <si>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</si>
  <si>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</si>
  <si>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</si>
  <si>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</si>
  <si>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</si>
  <si>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</si>
  <si>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</si>
  <si>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</si>
  <si>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</si>
  <si>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</si>
  <si>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</si>
  <si>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</si>
  <si>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</si>
  <si>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</si>
  <si>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</si>
  <si>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</si>
  <si>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</si>
  <si>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</si>
  <si>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</si>
  <si>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</si>
  <si>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</si>
  <si>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</si>
  <si>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</si>
  <si>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</si>
  <si>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</si>
  <si>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0.70</t>
  </si>
  <si>
    <t>水道事業会計</t>
  </si>
  <si>
    <t>一般会計</t>
  </si>
  <si>
    <t>国民健康保険特別会計</t>
  </si>
  <si>
    <t>流域下水道事業会計</t>
  </si>
  <si>
    <t>工業用水道事業会計</t>
  </si>
  <si>
    <t>県営住宅特別会計</t>
  </si>
  <si>
    <t>就農支援資金貸付特別会計</t>
  </si>
  <si>
    <t>公債管理特別会計</t>
  </si>
  <si>
    <t>その他会計（赤字）</t>
  </si>
  <si>
    <t>その他会計（黒字）</t>
  </si>
  <si>
    <t>（百万円）</t>
    <phoneticPr fontId="2"/>
  </si>
  <si>
    <t>H30</t>
    <phoneticPr fontId="2"/>
  </si>
  <si>
    <t>R01</t>
    <phoneticPr fontId="2"/>
  </si>
  <si>
    <t>R02</t>
    <phoneticPr fontId="2"/>
  </si>
  <si>
    <t>R03</t>
    <phoneticPr fontId="2"/>
  </si>
  <si>
    <t>R04</t>
    <phoneticPr fontId="2"/>
  </si>
  <si>
    <t>－</t>
  </si>
  <si>
    <t>岐阜県地方競馬組合</t>
    <rPh sb="0" eb="3">
      <t>ギフケン</t>
    </rPh>
    <rPh sb="3" eb="7">
      <t>チホウケイバ</t>
    </rPh>
    <rPh sb="7" eb="9">
      <t>クミアイ</t>
    </rPh>
    <phoneticPr fontId="2"/>
  </si>
  <si>
    <t>（公財）岐阜県国際交流センター</t>
    <rPh sb="1" eb="3">
      <t>コウザイ</t>
    </rPh>
    <rPh sb="4" eb="7">
      <t>ギフケン</t>
    </rPh>
    <rPh sb="7" eb="9">
      <t>コクサイ</t>
    </rPh>
    <rPh sb="9" eb="11">
      <t>コウリュウ</t>
    </rPh>
    <phoneticPr fontId="23"/>
  </si>
  <si>
    <t>（一財）世界遺産白川郷合掌造り保存財団</t>
    <rPh sb="1" eb="2">
      <t>イチ</t>
    </rPh>
    <rPh sb="2" eb="3">
      <t>ザイ</t>
    </rPh>
    <rPh sb="4" eb="6">
      <t>セカイ</t>
    </rPh>
    <rPh sb="6" eb="8">
      <t>イサン</t>
    </rPh>
    <rPh sb="8" eb="11">
      <t>シラカワゴウ</t>
    </rPh>
    <rPh sb="11" eb="14">
      <t>ガッショウヅク</t>
    </rPh>
    <rPh sb="15" eb="17">
      <t>ホゾン</t>
    </rPh>
    <rPh sb="17" eb="19">
      <t>ザイダン</t>
    </rPh>
    <phoneticPr fontId="23"/>
  </si>
  <si>
    <t>（一財）岐阜県市町村行政情報センター</t>
    <rPh sb="1" eb="3">
      <t>イチザイ</t>
    </rPh>
    <rPh sb="4" eb="7">
      <t>ギフケン</t>
    </rPh>
    <rPh sb="7" eb="10">
      <t>シチョウソン</t>
    </rPh>
    <rPh sb="10" eb="12">
      <t>ギョウセイ</t>
    </rPh>
    <rPh sb="12" eb="14">
      <t>ジョウホウ</t>
    </rPh>
    <phoneticPr fontId="23"/>
  </si>
  <si>
    <t>（公財）岐阜県教育文化財団</t>
    <rPh sb="1" eb="3">
      <t>コウザイ</t>
    </rPh>
    <rPh sb="4" eb="7">
      <t>ギフケン</t>
    </rPh>
    <rPh sb="7" eb="9">
      <t>キョウイク</t>
    </rPh>
    <rPh sb="9" eb="11">
      <t>ブンカ</t>
    </rPh>
    <rPh sb="11" eb="13">
      <t>ザイダン</t>
    </rPh>
    <phoneticPr fontId="23"/>
  </si>
  <si>
    <t>（一財）岐阜県公衆衛生検査センター</t>
    <rPh sb="1" eb="3">
      <t>イチザイ</t>
    </rPh>
    <rPh sb="4" eb="7">
      <t>ギフケン</t>
    </rPh>
    <rPh sb="7" eb="9">
      <t>コウシュウ</t>
    </rPh>
    <rPh sb="9" eb="11">
      <t>エイセイ</t>
    </rPh>
    <rPh sb="11" eb="13">
      <t>ケンサ</t>
    </rPh>
    <phoneticPr fontId="23"/>
  </si>
  <si>
    <t>（公財）岐阜県産業経済振興センター</t>
    <rPh sb="1" eb="3">
      <t>コウザイ</t>
    </rPh>
    <rPh sb="4" eb="7">
      <t>ギフケン</t>
    </rPh>
    <rPh sb="7" eb="9">
      <t>サンギョウ</t>
    </rPh>
    <rPh sb="9" eb="11">
      <t>ケイザイ</t>
    </rPh>
    <rPh sb="11" eb="13">
      <t>シンコウ</t>
    </rPh>
    <phoneticPr fontId="23"/>
  </si>
  <si>
    <t>（公財）セラミックパーク美濃</t>
    <rPh sb="1" eb="2">
      <t>コウ</t>
    </rPh>
    <rPh sb="2" eb="3">
      <t>ザイ</t>
    </rPh>
    <rPh sb="12" eb="14">
      <t>ミノ</t>
    </rPh>
    <phoneticPr fontId="23"/>
  </si>
  <si>
    <t>（一財）飛騨地域地場産業振興センター</t>
    <rPh sb="1" eb="2">
      <t>イチ</t>
    </rPh>
    <rPh sb="2" eb="3">
      <t>ザイ</t>
    </rPh>
    <rPh sb="4" eb="6">
      <t>ヒダ</t>
    </rPh>
    <rPh sb="6" eb="8">
      <t>チイキ</t>
    </rPh>
    <rPh sb="8" eb="10">
      <t>ジバ</t>
    </rPh>
    <rPh sb="10" eb="12">
      <t>サンギョウ</t>
    </rPh>
    <rPh sb="12" eb="14">
      <t>シンコウ</t>
    </rPh>
    <phoneticPr fontId="23"/>
  </si>
  <si>
    <t>（公財）ソフトピアジャパン</t>
    <rPh sb="1" eb="2">
      <t>コウ</t>
    </rPh>
    <rPh sb="2" eb="3">
      <t>ザイ</t>
    </rPh>
    <phoneticPr fontId="23"/>
  </si>
  <si>
    <t>（一財）岐阜産業会館</t>
    <rPh sb="1" eb="3">
      <t>イチザイ</t>
    </rPh>
    <rPh sb="4" eb="6">
      <t>ギフ</t>
    </rPh>
    <rPh sb="6" eb="8">
      <t>サンギョウ</t>
    </rPh>
    <rPh sb="8" eb="10">
      <t>カイカン</t>
    </rPh>
    <phoneticPr fontId="23"/>
  </si>
  <si>
    <t>（一社）岐阜県農畜産公社</t>
    <rPh sb="1" eb="2">
      <t>イチ</t>
    </rPh>
    <rPh sb="2" eb="3">
      <t>シャ</t>
    </rPh>
    <rPh sb="4" eb="7">
      <t>ギフケン</t>
    </rPh>
    <rPh sb="7" eb="9">
      <t>ノウチク</t>
    </rPh>
    <rPh sb="9" eb="10">
      <t>サン</t>
    </rPh>
    <rPh sb="10" eb="12">
      <t>コウシャ</t>
    </rPh>
    <phoneticPr fontId="23"/>
  </si>
  <si>
    <t>（一社）岐阜県畜産協会</t>
    <rPh sb="1" eb="2">
      <t>イチ</t>
    </rPh>
    <rPh sb="2" eb="3">
      <t>シャ</t>
    </rPh>
    <rPh sb="4" eb="7">
      <t>ギフケン</t>
    </rPh>
    <rPh sb="7" eb="9">
      <t>チクサン</t>
    </rPh>
    <rPh sb="9" eb="11">
      <t>キョウカイ</t>
    </rPh>
    <phoneticPr fontId="23"/>
  </si>
  <si>
    <t>（一財）岐阜県魚苗センター</t>
    <rPh sb="1" eb="3">
      <t>イチザイ</t>
    </rPh>
    <rPh sb="4" eb="7">
      <t>ギフケン</t>
    </rPh>
    <rPh sb="7" eb="8">
      <t>ギョ</t>
    </rPh>
    <rPh sb="8" eb="9">
      <t>ビョウ</t>
    </rPh>
    <phoneticPr fontId="23"/>
  </si>
  <si>
    <t>（公社）岐阜県森林公社</t>
    <rPh sb="1" eb="3">
      <t>コウシャ</t>
    </rPh>
    <rPh sb="4" eb="7">
      <t>ギフケン</t>
    </rPh>
    <rPh sb="7" eb="9">
      <t>シンリン</t>
    </rPh>
    <rPh sb="9" eb="11">
      <t>コウシャ</t>
    </rPh>
    <phoneticPr fontId="23"/>
  </si>
  <si>
    <t>（公社）木曽三川水源造成公社</t>
    <rPh sb="1" eb="3">
      <t>コウシャ</t>
    </rPh>
    <rPh sb="4" eb="6">
      <t>キソ</t>
    </rPh>
    <rPh sb="6" eb="8">
      <t>サンセン</t>
    </rPh>
    <rPh sb="8" eb="10">
      <t>スイゲン</t>
    </rPh>
    <rPh sb="10" eb="12">
      <t>ゾウセイ</t>
    </rPh>
    <rPh sb="12" eb="14">
      <t>コウシャ</t>
    </rPh>
    <phoneticPr fontId="23"/>
  </si>
  <si>
    <t>（公財）岐阜県建設研究センター</t>
    <rPh sb="1" eb="2">
      <t>コウ</t>
    </rPh>
    <rPh sb="2" eb="3">
      <t>ザイ</t>
    </rPh>
    <rPh sb="4" eb="7">
      <t>ギフケン</t>
    </rPh>
    <rPh sb="7" eb="9">
      <t>ケンセツ</t>
    </rPh>
    <rPh sb="9" eb="11">
      <t>ケンキュウ</t>
    </rPh>
    <phoneticPr fontId="23"/>
  </si>
  <si>
    <t>（公財）岐阜県浄水事業公社</t>
    <rPh sb="1" eb="2">
      <t>コウ</t>
    </rPh>
    <rPh sb="2" eb="3">
      <t>ザイ</t>
    </rPh>
    <rPh sb="4" eb="7">
      <t>ギフケン</t>
    </rPh>
    <rPh sb="7" eb="9">
      <t>ジョウスイ</t>
    </rPh>
    <rPh sb="9" eb="11">
      <t>ジギョウ</t>
    </rPh>
    <rPh sb="11" eb="13">
      <t>コウシャ</t>
    </rPh>
    <phoneticPr fontId="23"/>
  </si>
  <si>
    <t>（公財）岐阜県美術振興会</t>
    <rPh sb="1" eb="3">
      <t>コウザイ</t>
    </rPh>
    <rPh sb="4" eb="7">
      <t>ギフケン</t>
    </rPh>
    <rPh sb="7" eb="9">
      <t>ビジュツ</t>
    </rPh>
    <rPh sb="9" eb="12">
      <t>シンコウカイ</t>
    </rPh>
    <phoneticPr fontId="23"/>
  </si>
  <si>
    <t>（公財）岐阜県スポーツ協会</t>
    <rPh sb="1" eb="2">
      <t>コウ</t>
    </rPh>
    <rPh sb="2" eb="3">
      <t>ザイ</t>
    </rPh>
    <rPh sb="4" eb="7">
      <t>ギフケン</t>
    </rPh>
    <rPh sb="11" eb="13">
      <t>キョウカイ</t>
    </rPh>
    <phoneticPr fontId="23"/>
  </si>
  <si>
    <t>（公財）岐阜県暴力追放推進センター</t>
    <rPh sb="1" eb="2">
      <t>コウ</t>
    </rPh>
    <rPh sb="2" eb="3">
      <t>ザイ</t>
    </rPh>
    <rPh sb="4" eb="7">
      <t>ギフケン</t>
    </rPh>
    <rPh sb="7" eb="9">
      <t>ボウリョク</t>
    </rPh>
    <rPh sb="9" eb="11">
      <t>ツイホウ</t>
    </rPh>
    <rPh sb="11" eb="13">
      <t>スイシン</t>
    </rPh>
    <phoneticPr fontId="23"/>
  </si>
  <si>
    <t>（公財）岐阜県生活衛生営業指導センター</t>
    <rPh sb="1" eb="2">
      <t>コウ</t>
    </rPh>
    <rPh sb="2" eb="3">
      <t>ザイ</t>
    </rPh>
    <rPh sb="4" eb="7">
      <t>ギフケン</t>
    </rPh>
    <rPh sb="7" eb="9">
      <t>セイカツ</t>
    </rPh>
    <rPh sb="9" eb="11">
      <t>エイセイ</t>
    </rPh>
    <rPh sb="11" eb="13">
      <t>エイギョウ</t>
    </rPh>
    <rPh sb="13" eb="15">
      <t>シドウ</t>
    </rPh>
    <phoneticPr fontId="23"/>
  </si>
  <si>
    <t>（一社）岐阜県野菜価格安定基金協会</t>
    <rPh sb="1" eb="3">
      <t>イチシャ</t>
    </rPh>
    <rPh sb="4" eb="7">
      <t>ギフケン</t>
    </rPh>
    <rPh sb="7" eb="9">
      <t>ヤサイ</t>
    </rPh>
    <rPh sb="9" eb="11">
      <t>カカク</t>
    </rPh>
    <rPh sb="11" eb="13">
      <t>アンテイ</t>
    </rPh>
    <rPh sb="13" eb="15">
      <t>キキン</t>
    </rPh>
    <rPh sb="15" eb="17">
      <t>キョウカイ</t>
    </rPh>
    <phoneticPr fontId="23"/>
  </si>
  <si>
    <t>（一財）岐阜県子ども会育成連合会</t>
    <rPh sb="1" eb="3">
      <t>イチザイ</t>
    </rPh>
    <rPh sb="4" eb="7">
      <t>ギフケン</t>
    </rPh>
    <rPh sb="7" eb="8">
      <t>コ</t>
    </rPh>
    <rPh sb="10" eb="11">
      <t>カイ</t>
    </rPh>
    <rPh sb="11" eb="13">
      <t>イクセイ</t>
    </rPh>
    <rPh sb="13" eb="16">
      <t>レンゴウカイ</t>
    </rPh>
    <phoneticPr fontId="23"/>
  </si>
  <si>
    <t>（公財）岐阜県防犯協会</t>
    <rPh sb="1" eb="2">
      <t>コウ</t>
    </rPh>
    <rPh sb="2" eb="3">
      <t>ザイ</t>
    </rPh>
    <rPh sb="4" eb="7">
      <t>ギフケン</t>
    </rPh>
    <rPh sb="7" eb="9">
      <t>ボウハン</t>
    </rPh>
    <rPh sb="9" eb="11">
      <t>キョウカイ</t>
    </rPh>
    <phoneticPr fontId="23"/>
  </si>
  <si>
    <t>（株）サン・シング東海</t>
    <rPh sb="0" eb="3">
      <t>カブ</t>
    </rPh>
    <rPh sb="9" eb="11">
      <t>トウカイ</t>
    </rPh>
    <phoneticPr fontId="23"/>
  </si>
  <si>
    <t>岐阜県名産販売（株）</t>
    <rPh sb="0" eb="3">
      <t>ギフケン</t>
    </rPh>
    <rPh sb="3" eb="5">
      <t>メイサン</t>
    </rPh>
    <rPh sb="5" eb="7">
      <t>ハンバイ</t>
    </rPh>
    <rPh sb="7" eb="10">
      <t>カブ</t>
    </rPh>
    <phoneticPr fontId="23"/>
  </si>
  <si>
    <t>（株）ブイ・アール・テクノセンター</t>
    <rPh sb="0" eb="3">
      <t>カブ</t>
    </rPh>
    <phoneticPr fontId="23"/>
  </si>
  <si>
    <t>明知鉄道（株）</t>
    <rPh sb="0" eb="2">
      <t>アケチ</t>
    </rPh>
    <rPh sb="2" eb="4">
      <t>テツドウ</t>
    </rPh>
    <rPh sb="4" eb="7">
      <t>カブ</t>
    </rPh>
    <phoneticPr fontId="23"/>
  </si>
  <si>
    <t>長良川鉄道（株）</t>
    <rPh sb="0" eb="3">
      <t>ナガラガワ</t>
    </rPh>
    <rPh sb="3" eb="5">
      <t>テツドウ</t>
    </rPh>
    <rPh sb="5" eb="8">
      <t>カブ</t>
    </rPh>
    <phoneticPr fontId="23"/>
  </si>
  <si>
    <t>樽見鉄道（株）</t>
    <rPh sb="0" eb="2">
      <t>タルミ</t>
    </rPh>
    <rPh sb="2" eb="4">
      <t>テツドウ</t>
    </rPh>
    <rPh sb="4" eb="7">
      <t>カブ</t>
    </rPh>
    <phoneticPr fontId="23"/>
  </si>
  <si>
    <t>中部国際空港（株）</t>
    <rPh sb="0" eb="2">
      <t>チュウブ</t>
    </rPh>
    <rPh sb="2" eb="4">
      <t>コクサイ</t>
    </rPh>
    <rPh sb="4" eb="6">
      <t>クウコウ</t>
    </rPh>
    <rPh sb="6" eb="9">
      <t>カブ</t>
    </rPh>
    <phoneticPr fontId="23"/>
  </si>
  <si>
    <t>岐阜県土地開発公社</t>
    <rPh sb="0" eb="3">
      <t>ギフケン</t>
    </rPh>
    <rPh sb="3" eb="5">
      <t>トチ</t>
    </rPh>
    <rPh sb="5" eb="7">
      <t>カイハツ</t>
    </rPh>
    <rPh sb="7" eb="9">
      <t>コウシャ</t>
    </rPh>
    <phoneticPr fontId="23"/>
  </si>
  <si>
    <t>岐阜県住宅供給公社</t>
    <rPh sb="0" eb="3">
      <t>ギフケン</t>
    </rPh>
    <rPh sb="3" eb="5">
      <t>ジュウタク</t>
    </rPh>
    <rPh sb="5" eb="7">
      <t>キョウキュウ</t>
    </rPh>
    <rPh sb="7" eb="9">
      <t>コウシャ</t>
    </rPh>
    <phoneticPr fontId="23"/>
  </si>
  <si>
    <t>岐阜県総合医療センター</t>
    <rPh sb="0" eb="3">
      <t>ギフケン</t>
    </rPh>
    <rPh sb="3" eb="5">
      <t>ソウゴウ</t>
    </rPh>
    <rPh sb="5" eb="7">
      <t>イリョウ</t>
    </rPh>
    <phoneticPr fontId="23"/>
  </si>
  <si>
    <t>岐阜県立多治見病院</t>
    <rPh sb="0" eb="4">
      <t>ギフケンリツ</t>
    </rPh>
    <rPh sb="4" eb="7">
      <t>タジミ</t>
    </rPh>
    <rPh sb="7" eb="9">
      <t>ビョウイン</t>
    </rPh>
    <phoneticPr fontId="23"/>
  </si>
  <si>
    <t>岐阜県立下呂温泉病院</t>
    <rPh sb="0" eb="4">
      <t>ギフケンリツ</t>
    </rPh>
    <rPh sb="4" eb="6">
      <t>ゲロ</t>
    </rPh>
    <rPh sb="6" eb="8">
      <t>オンセン</t>
    </rPh>
    <rPh sb="8" eb="10">
      <t>ビョウイン</t>
    </rPh>
    <phoneticPr fontId="23"/>
  </si>
  <si>
    <t>公立学校法人岐阜県立看護大学</t>
    <rPh sb="0" eb="2">
      <t>コウリツ</t>
    </rPh>
    <rPh sb="2" eb="4">
      <t>ガッコウ</t>
    </rPh>
    <rPh sb="4" eb="6">
      <t>ホウジン</t>
    </rPh>
    <rPh sb="6" eb="10">
      <t>ギフケンリツ</t>
    </rPh>
    <rPh sb="10" eb="12">
      <t>カンゴ</t>
    </rPh>
    <rPh sb="12" eb="14">
      <t>ダイガク</t>
    </rPh>
    <phoneticPr fontId="23"/>
  </si>
  <si>
    <t>（株）岐阜フットボールクラブ</t>
    <rPh sb="3" eb="5">
      <t>ギフ</t>
    </rPh>
    <phoneticPr fontId="23"/>
  </si>
  <si>
    <t>（公財）岐阜かかみがはら航空宇宙博物館</t>
    <rPh sb="1" eb="2">
      <t>コウ</t>
    </rPh>
    <rPh sb="2" eb="3">
      <t>ザイ</t>
    </rPh>
    <rPh sb="4" eb="6">
      <t>ギフ</t>
    </rPh>
    <rPh sb="12" eb="14">
      <t>コウクウ</t>
    </rPh>
    <rPh sb="14" eb="16">
      <t>ウチュウ</t>
    </rPh>
    <rPh sb="16" eb="19">
      <t>ハクブツカン</t>
    </rPh>
    <phoneticPr fontId="2"/>
  </si>
  <si>
    <t>○</t>
  </si>
  <si>
    <t>県有施設整備・新型コロナウイルス感染症等対策基金</t>
    <phoneticPr fontId="3"/>
  </si>
  <si>
    <t>後期高齢者医療財政安定化基金</t>
    <phoneticPr fontId="2"/>
  </si>
  <si>
    <t>徳山ダム上流域公有地化基金</t>
    <phoneticPr fontId="2"/>
  </si>
  <si>
    <t>子育て支援対策臨時特例基金</t>
    <phoneticPr fontId="2"/>
  </si>
  <si>
    <t>地域医療介護総合確保基金</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</si>
  <si>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</si>
  <si>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</si>
  <si>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</si>
  <si>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</si>
  <si>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</si>
  <si>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r>
      <t>　</t>
    </r>
    <r>
      <rPr>
        <sz val="11"/>
        <color theme="1"/>
        <rFont val="ＭＳ Ｐゴシック"/>
        <family val="3"/>
        <charset val="128"/>
      </rPr>
      <t>平成30年度からの５か年で、実質公債費比率は1ポイント改善した一方、将来負担比率は16.8ポイント悪化しており、類似団体と比較しても、実質公債費比率は低い水準にあるが、将来負担比率は高い水準にある。</t>
    </r>
    <r>
      <rPr>
        <sz val="11"/>
        <color rgb="FFFF0000"/>
        <rFont val="ＭＳ Ｐゴシック"/>
        <family val="3"/>
        <charset val="128"/>
      </rPr>
      <t xml:space="preserve">
</t>
    </r>
    <r>
      <rPr>
        <sz val="11"/>
        <color theme="1"/>
        <rFont val="ＭＳ Ｐゴシック"/>
        <family val="3"/>
        <charset val="128"/>
      </rPr>
      <t>　これは、過去に積極的に公共投資を進めてきた結果、県債残高が増加したものの、平成11年度以降、公共投資の縮減などによって県債の発行額を抑制してきたことから、平成21年度をピークに公債費が減少し続けていることによるものである。今後も、節度ある県債発行の継続など、県債残高及び公債費の抑制に取り組んでいく。</t>
    </r>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</si>
  <si>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</si>
  <si>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</si>
  <si>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</si>
  <si>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rPr>
        <sz val="11"/>
        <color theme="1"/>
        <rFont val="ＭＳ Ｐゴシック"/>
        <family val="3"/>
        <charset val="128"/>
      </rPr>
      <t>　臨時財政対策債等の減により標準財政規模が縮小したことに加え、県債残高が増加しているにもかかわらず、それに見合う標準財政需要算入見込額が増加していないことなどにより、将来負担比率は昨年度と比べ13ポイントの増となっており、類似団体の水準を上回っている。</t>
    </r>
    <r>
      <rPr>
        <sz val="11"/>
        <color indexed="8"/>
        <rFont val="ＭＳ Ｐゴシック"/>
        <family val="3"/>
        <charset val="128"/>
      </rPr>
      <t xml:space="preserve">
　節度ある県債発行の継続により、県債残高の抑制に努めるとともに、「岐阜県公共施設等総合管理方針」や「岐阜県県有施設長寿命化計画（個別施設計画）」に基づき、施設の長寿命化、財政負担の平準化・最小化に引き続き取り組んでいく。</t>
    </r>
    <rPh sb="1" eb="3">
      <t>リンジ</t>
    </rPh>
    <rPh sb="3" eb="5">
      <t>ザイセイ</t>
    </rPh>
    <rPh sb="5" eb="7">
      <t>タイサク</t>
    </rPh>
    <rPh sb="7" eb="8">
      <t>サイ</t>
    </rPh>
    <rPh sb="8" eb="9">
      <t>トウ</t>
    </rPh>
    <rPh sb="10" eb="11">
      <t>ゲン</t>
    </rPh>
    <rPh sb="14" eb="16">
      <t>ヒョウジュン</t>
    </rPh>
    <rPh sb="16" eb="20">
      <t>ザイセイキボ</t>
    </rPh>
    <rPh sb="21" eb="23">
      <t>シュクショウ</t>
    </rPh>
    <rPh sb="28" eb="29">
      <t>クワ</t>
    </rPh>
    <rPh sb="31" eb="35">
      <t>ケンサイザンダカ</t>
    </rPh>
    <rPh sb="36" eb="38">
      <t>ゾウカ</t>
    </rPh>
    <rPh sb="53" eb="55">
      <t>ミア</t>
    </rPh>
    <rPh sb="56" eb="58">
      <t>ヒョウジュン</t>
    </rPh>
    <rPh sb="58" eb="60">
      <t>ザイセイ</t>
    </rPh>
    <rPh sb="60" eb="62">
      <t>ジュヨウ</t>
    </rPh>
    <rPh sb="62" eb="64">
      <t>サンニュウ</t>
    </rPh>
    <rPh sb="64" eb="66">
      <t>ミコ</t>
    </rPh>
    <rPh sb="66" eb="67">
      <t>ガク</t>
    </rPh>
    <rPh sb="68" eb="70">
      <t>ゾウカ</t>
    </rPh>
    <rPh sb="103" eb="104">
      <t>ゾウ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</si>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</sst>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D7904E0-8D9B-4455-93B4-B8F0EFDD72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D7E9-4350-9037-A20B3AA014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69301</c:v>
                </c:pt>
                <c:pt idx="1">
                  <c:v>75931</c:v>
                </c:pt>
                <c:pt idx="2">
                  <c:v>91703</c:v>
                </c:pt>
                <c:pt idx="3">
                  <c:v>102167</c:v>
                </c:pt>
                <c:pt idx="4">
                  <c:v>89417</c:v>
                </c:pt>
              </c:numCache>
            </c:numRef>
          </c:val>
          <c:smooth val="0"/>
          <c:extLst>
            <c:ext xmlns:c16="http://schemas.microsoft.com/office/drawing/2014/chart" uri="{C3380CC4-5D6E-409C-BE32-E72D297353CC}">
              <c16:uniqueId val="{00000001-D7E9-4350-9037-A20B3AA014B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c:v>
                </c:pt>
                <c:pt idx="1">
                  <c:v>1.66</c:v>
                </c:pt>
                <c:pt idx="2">
                  <c:v>4.45</c:v>
                </c:pt>
                <c:pt idx="3">
                  <c:v>1.87</c:v>
                </c:pt>
                <c:pt idx="4">
                  <c:v>2</c:v>
                </c:pt>
              </c:numCache>
            </c:numRef>
          </c:val>
          <c:extLst>
            <c:ext xmlns:c16="http://schemas.microsoft.com/office/drawing/2014/chart" uri="{C3380CC4-5D6E-409C-BE32-E72D297353CC}">
              <c16:uniqueId val="{00000000-3325-4F2C-91A2-C35AB5FFD3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4.58</c:v>
                </c:pt>
                <c:pt idx="1">
                  <c:v>4.24</c:v>
                </c:pt>
                <c:pt idx="2">
                  <c:v>4.9400000000000004</c:v>
                </c:pt>
                <c:pt idx="3">
                  <c:v>7.56</c:v>
                </c:pt>
                <c:pt idx="4">
                  <c:v>6.81</c:v>
                </c:pt>
              </c:numCache>
            </c:numRef>
          </c:val>
          <c:extLst>
            <c:ext xmlns:c16="http://schemas.microsoft.com/office/drawing/2014/chart" uri="{C3380CC4-5D6E-409C-BE32-E72D297353CC}">
              <c16:uniqueId val="{00000001-3325-4F2C-91A2-C35AB5FFD31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1.26</c:v>
                </c:pt>
                <c:pt idx="1">
                  <c:v>0.95</c:v>
                </c:pt>
                <c:pt idx="2">
                  <c:v>3.55</c:v>
                </c:pt>
                <c:pt idx="3">
                  <c:v>0.8</c:v>
                </c:pt>
                <c:pt idx="4">
                  <c:v>-0.7</c:v>
                </c:pt>
              </c:numCache>
            </c:numRef>
          </c:val>
          <c:smooth val="0"/>
          <c:extLst>
            <c:ext xmlns:c16="http://schemas.microsoft.com/office/drawing/2014/chart" uri="{C3380CC4-5D6E-409C-BE32-E72D297353CC}">
              <c16:uniqueId val="{00000002-3325-4F2C-91A2-C35AB5FFD31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0.14000000000000001</c:v>
                </c:pt>
                <c:pt idx="4">
                  <c:v>#N/A</c:v>
                </c:pt>
                <c:pt idx="5">
                  <c:v>0</c:v>
                </c:pt>
                <c:pt idx="6">
                  <c:v>#N/A</c:v>
                </c:pt>
                <c:pt idx="7">
                  <c:v>0</c:v>
                </c:pt>
                <c:pt idx="8">
                  <c:v>#N/A</c:v>
                </c:pt>
                <c:pt idx="9">
                  <c:v>0</c:v>
                </c:pt>
              </c:numCache>
            </c:numRef>
          </c:val>
          <c:extLst>
            <c:ext xmlns:c16="http://schemas.microsoft.com/office/drawing/2014/chart" uri="{C3380CC4-5D6E-409C-BE32-E72D297353CC}">
              <c16:uniqueId val="{00000000-52DD-4D46-9EA6-B6EEA19C70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DD-4D46-9EA6-B6EEA19C70BD}"/>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DD-4D46-9EA6-B6EEA19C70BD}"/>
            </c:ext>
          </c:extLst>
        </c:ser>
        <c:ser>
          <c:idx val="3"/>
          <c:order val="3"/>
          <c:tx>
            <c:strRef>
              <c:f>データシート!$A$30</c:f>
              <c:strCache>
                <c:ptCount val="1"/>
                <c:pt idx="0">
                  <c:v>就農支援資金貸付特別会計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3-52DD-4D46-9EA6-B6EEA19C70BD}"/>
            </c:ext>
          </c:extLst>
        </c:ser>
        <c:ser>
          <c:idx val="4"/>
          <c:order val="4"/>
          <c:tx>
            <c:strRef>
              <c:f>データシート!$A$31</c:f>
              <c:strCache>
                <c:ptCount val="1"/>
                <c:pt idx="0">
                  <c:v>県営住宅特別会計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52DD-4D46-9EA6-B6EEA19C70B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52DD-4D46-9EA6-B6EEA19C70BD}"/>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0.03</c:v>
                </c:pt>
                <c:pt idx="6">
                  <c:v>#N/A</c:v>
                </c:pt>
                <c:pt idx="7">
                  <c:v>0.06</c:v>
                </c:pt>
                <c:pt idx="8">
                  <c:v>#N/A</c:v>
                </c:pt>
                <c:pt idx="9">
                  <c:v>0.15</c:v>
                </c:pt>
              </c:numCache>
            </c:numRef>
          </c:val>
          <c:extLst>
            <c:ext xmlns:c16="http://schemas.microsoft.com/office/drawing/2014/chart" uri="{C3380CC4-5D6E-409C-BE32-E72D297353CC}">
              <c16:uniqueId val="{00000006-52DD-4D46-9EA6-B6EEA19C70B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0.28000000000000003</c:v>
                </c:pt>
                <c:pt idx="2">
                  <c:v>#N/A</c:v>
                </c:pt>
                <c:pt idx="3">
                  <c:v>0.73</c:v>
                </c:pt>
                <c:pt idx="4">
                  <c:v>#N/A</c:v>
                </c:pt>
                <c:pt idx="5">
                  <c:v>1.53</c:v>
                </c:pt>
                <c:pt idx="6">
                  <c:v>#N/A</c:v>
                </c:pt>
                <c:pt idx="7">
                  <c:v>0.86</c:v>
                </c:pt>
                <c:pt idx="8">
                  <c:v>#N/A</c:v>
                </c:pt>
                <c:pt idx="9">
                  <c:v>0.76</c:v>
                </c:pt>
              </c:numCache>
            </c:numRef>
          </c:val>
          <c:extLst>
            <c:ext xmlns:c16="http://schemas.microsoft.com/office/drawing/2014/chart" uri="{C3380CC4-5D6E-409C-BE32-E72D297353CC}">
              <c16:uniqueId val="{00000007-52DD-4D46-9EA6-B6EEA19C70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c:v>
                </c:pt>
                <c:pt idx="2">
                  <c:v>#N/A</c:v>
                </c:pt>
                <c:pt idx="3">
                  <c:v>1.61</c:v>
                </c:pt>
                <c:pt idx="4">
                  <c:v>#N/A</c:v>
                </c:pt>
                <c:pt idx="5">
                  <c:v>4.4000000000000004</c:v>
                </c:pt>
                <c:pt idx="6">
                  <c:v>#N/A</c:v>
                </c:pt>
                <c:pt idx="7">
                  <c:v>1.84</c:v>
                </c:pt>
                <c:pt idx="8">
                  <c:v>#N/A</c:v>
                </c:pt>
                <c:pt idx="9">
                  <c:v>1.98</c:v>
                </c:pt>
              </c:numCache>
            </c:numRef>
          </c:val>
          <c:extLst>
            <c:ext xmlns:c16="http://schemas.microsoft.com/office/drawing/2014/chart" uri="{C3380CC4-5D6E-409C-BE32-E72D297353CC}">
              <c16:uniqueId val="{00000008-52DD-4D46-9EA6-B6EEA19C70B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3.35</c:v>
                </c:pt>
                <c:pt idx="2">
                  <c:v>#N/A</c:v>
                </c:pt>
                <c:pt idx="3">
                  <c:v>3.46</c:v>
                </c:pt>
                <c:pt idx="4">
                  <c:v>#N/A</c:v>
                </c:pt>
                <c:pt idx="5">
                  <c:v>3.3</c:v>
                </c:pt>
                <c:pt idx="6">
                  <c:v>#N/A</c:v>
                </c:pt>
                <c:pt idx="7">
                  <c:v>3.08</c:v>
                </c:pt>
                <c:pt idx="8">
                  <c:v>#N/A</c:v>
                </c:pt>
                <c:pt idx="9">
                  <c:v>3.12</c:v>
                </c:pt>
              </c:numCache>
            </c:numRef>
          </c:val>
          <c:extLst>
            <c:ext xmlns:c16="http://schemas.microsoft.com/office/drawing/2014/chart" uri="{C3380CC4-5D6E-409C-BE32-E72D297353CC}">
              <c16:uniqueId val="{00000009-52DD-4D46-9EA6-B6EEA19C70B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79566</c:v>
                </c:pt>
                <c:pt idx="5">
                  <c:v>79708</c:v>
                </c:pt>
                <c:pt idx="8">
                  <c:v>77611</c:v>
                </c:pt>
                <c:pt idx="11">
                  <c:v>73194</c:v>
                </c:pt>
                <c:pt idx="14">
                  <c:v>70996</c:v>
                </c:pt>
              </c:numCache>
            </c:numRef>
          </c:val>
          <c:extLst>
            <c:ext xmlns:c16="http://schemas.microsoft.com/office/drawing/2014/chart" uri="{C3380CC4-5D6E-409C-BE32-E72D297353CC}">
              <c16:uniqueId val="{00000000-5A0E-48DF-BCF7-855C8A3139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3</c:v>
                </c:pt>
                <c:pt idx="3">
                  <c:v>8</c:v>
                </c:pt>
                <c:pt idx="6">
                  <c:v>6</c:v>
                </c:pt>
                <c:pt idx="9">
                  <c:v>5</c:v>
                </c:pt>
                <c:pt idx="12">
                  <c:v>3</c:v>
                </c:pt>
              </c:numCache>
            </c:numRef>
          </c:val>
          <c:extLst>
            <c:ext xmlns:c16="http://schemas.microsoft.com/office/drawing/2014/chart" uri="{C3380CC4-5D6E-409C-BE32-E72D297353CC}">
              <c16:uniqueId val="{00000001-5A0E-48DF-BCF7-855C8A3139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3020</c:v>
                </c:pt>
                <c:pt idx="3">
                  <c:v>2849</c:v>
                </c:pt>
                <c:pt idx="6">
                  <c:v>2777</c:v>
                </c:pt>
                <c:pt idx="9">
                  <c:v>2706</c:v>
                </c:pt>
                <c:pt idx="12">
                  <c:v>2671</c:v>
                </c:pt>
              </c:numCache>
            </c:numRef>
          </c:val>
          <c:extLst>
            <c:ext xmlns:c16="http://schemas.microsoft.com/office/drawing/2014/chart" uri="{C3380CC4-5D6E-409C-BE32-E72D297353CC}">
              <c16:uniqueId val="{00000002-5A0E-48DF-BCF7-855C8A3139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0E-48DF-BCF7-855C8A3139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396</c:v>
                </c:pt>
                <c:pt idx="3">
                  <c:v>403</c:v>
                </c:pt>
                <c:pt idx="6">
                  <c:v>381</c:v>
                </c:pt>
                <c:pt idx="9">
                  <c:v>369</c:v>
                </c:pt>
                <c:pt idx="12">
                  <c:v>383</c:v>
                </c:pt>
              </c:numCache>
            </c:numRef>
          </c:val>
          <c:extLst>
            <c:ext xmlns:c16="http://schemas.microsoft.com/office/drawing/2014/chart" uri="{C3380CC4-5D6E-409C-BE32-E72D297353CC}">
              <c16:uniqueId val="{00000004-5A0E-48DF-BCF7-855C8A3139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13495</c:v>
                </c:pt>
                <c:pt idx="3">
                  <c:v>12433</c:v>
                </c:pt>
                <c:pt idx="6">
                  <c:v>13461</c:v>
                </c:pt>
                <c:pt idx="9">
                  <c:v>13803</c:v>
                </c:pt>
                <c:pt idx="12">
                  <c:v>15092</c:v>
                </c:pt>
              </c:numCache>
            </c:numRef>
          </c:val>
          <c:extLst>
            <c:ext xmlns:c16="http://schemas.microsoft.com/office/drawing/2014/chart" uri="{C3380CC4-5D6E-409C-BE32-E72D297353CC}">
              <c16:uniqueId val="{00000005-5A0E-48DF-BCF7-855C8A3139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0E-48DF-BCF7-855C8A3139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88127</c:v>
                </c:pt>
                <c:pt idx="3">
                  <c:v>85230</c:v>
                </c:pt>
                <c:pt idx="6">
                  <c:v>85533</c:v>
                </c:pt>
                <c:pt idx="9">
                  <c:v>86702</c:v>
                </c:pt>
                <c:pt idx="12">
                  <c:v>88705</c:v>
                </c:pt>
              </c:numCache>
            </c:numRef>
          </c:val>
          <c:extLst>
            <c:ext xmlns:c16="http://schemas.microsoft.com/office/drawing/2014/chart" uri="{C3380CC4-5D6E-409C-BE32-E72D297353CC}">
              <c16:uniqueId val="{00000007-5A0E-48DF-BCF7-855C8A3139C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25475</c:v>
                </c:pt>
                <c:pt idx="2">
                  <c:v>#N/A</c:v>
                </c:pt>
                <c:pt idx="3">
                  <c:v>#N/A</c:v>
                </c:pt>
                <c:pt idx="4">
                  <c:v>21215</c:v>
                </c:pt>
                <c:pt idx="5">
                  <c:v>#N/A</c:v>
                </c:pt>
                <c:pt idx="6">
                  <c:v>#N/A</c:v>
                </c:pt>
                <c:pt idx="7">
                  <c:v>24547</c:v>
                </c:pt>
                <c:pt idx="8">
                  <c:v>#N/A</c:v>
                </c:pt>
                <c:pt idx="9">
                  <c:v>#N/A</c:v>
                </c:pt>
                <c:pt idx="10">
                  <c:v>30391</c:v>
                </c:pt>
                <c:pt idx="11">
                  <c:v>#N/A</c:v>
                </c:pt>
                <c:pt idx="12">
                  <c:v>#N/A</c:v>
                </c:pt>
                <c:pt idx="13">
                  <c:v>35858</c:v>
                </c:pt>
                <c:pt idx="14">
                  <c:v>#N/A</c:v>
                </c:pt>
              </c:numCache>
            </c:numRef>
          </c:val>
          <c:smooth val="0"/>
          <c:extLst>
            <c:ext xmlns:c16="http://schemas.microsoft.com/office/drawing/2014/chart" uri="{C3380CC4-5D6E-409C-BE32-E72D297353CC}">
              <c16:uniqueId val="{00000008-5A0E-48DF-BCF7-855C8A3139C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935472</c:v>
                </c:pt>
                <c:pt idx="5">
                  <c:v>935017</c:v>
                </c:pt>
                <c:pt idx="8">
                  <c:v>940227</c:v>
                </c:pt>
                <c:pt idx="11">
                  <c:v>945541</c:v>
                </c:pt>
                <c:pt idx="14">
                  <c:v>927494</c:v>
                </c:pt>
              </c:numCache>
            </c:numRef>
          </c:val>
          <c:extLst>
            <c:ext xmlns:c16="http://schemas.microsoft.com/office/drawing/2014/chart" uri="{C3380CC4-5D6E-409C-BE32-E72D297353CC}">
              <c16:uniqueId val="{00000000-F16E-493A-BEBF-09D370D113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33027</c:v>
                </c:pt>
                <c:pt idx="5">
                  <c:v>32467</c:v>
                </c:pt>
                <c:pt idx="8">
                  <c:v>30876</c:v>
                </c:pt>
                <c:pt idx="11">
                  <c:v>30497</c:v>
                </c:pt>
                <c:pt idx="14">
                  <c:v>33131</c:v>
                </c:pt>
              </c:numCache>
            </c:numRef>
          </c:val>
          <c:extLst>
            <c:ext xmlns:c16="http://schemas.microsoft.com/office/drawing/2014/chart" uri="{C3380CC4-5D6E-409C-BE32-E72D297353CC}">
              <c16:uniqueId val="{00000001-F16E-493A-BEBF-09D370D113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134513</c:v>
                </c:pt>
                <c:pt idx="5">
                  <c:v>144318</c:v>
                </c:pt>
                <c:pt idx="8">
                  <c:v>150759</c:v>
                </c:pt>
                <c:pt idx="11">
                  <c:v>167364</c:v>
                </c:pt>
                <c:pt idx="14">
                  <c:v>169530</c:v>
                </c:pt>
              </c:numCache>
            </c:numRef>
          </c:val>
          <c:extLst>
            <c:ext xmlns:c16="http://schemas.microsoft.com/office/drawing/2014/chart" uri="{C3380CC4-5D6E-409C-BE32-E72D297353CC}">
              <c16:uniqueId val="{00000002-F16E-493A-BEBF-09D370D113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6E-493A-BEBF-09D370D113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6E-493A-BEBF-09D370D113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23910</c:v>
                </c:pt>
                <c:pt idx="3">
                  <c:v>24462</c:v>
                </c:pt>
                <c:pt idx="6">
                  <c:v>24926</c:v>
                </c:pt>
                <c:pt idx="9">
                  <c:v>23482</c:v>
                </c:pt>
                <c:pt idx="12">
                  <c:v>23908</c:v>
                </c:pt>
              </c:numCache>
            </c:numRef>
          </c:val>
          <c:extLst>
            <c:ext xmlns:c16="http://schemas.microsoft.com/office/drawing/2014/chart" uri="{C3380CC4-5D6E-409C-BE32-E72D297353CC}">
              <c16:uniqueId val="{00000005-F16E-493A-BEBF-09D370D113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185963</c:v>
                </c:pt>
                <c:pt idx="3">
                  <c:v>180197</c:v>
                </c:pt>
                <c:pt idx="6">
                  <c:v>177546</c:v>
                </c:pt>
                <c:pt idx="9">
                  <c:v>172986</c:v>
                </c:pt>
                <c:pt idx="12">
                  <c:v>167753</c:v>
                </c:pt>
              </c:numCache>
            </c:numRef>
          </c:val>
          <c:extLst>
            <c:ext xmlns:c16="http://schemas.microsoft.com/office/drawing/2014/chart" uri="{C3380CC4-5D6E-409C-BE32-E72D297353CC}">
              <c16:uniqueId val="{00000006-F16E-493A-BEBF-09D370D113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16E-493A-BEBF-09D370D113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8167</c:v>
                </c:pt>
                <c:pt idx="3">
                  <c:v>5458</c:v>
                </c:pt>
                <c:pt idx="6">
                  <c:v>5279</c:v>
                </c:pt>
                <c:pt idx="9">
                  <c:v>4860</c:v>
                </c:pt>
                <c:pt idx="12">
                  <c:v>4410</c:v>
                </c:pt>
              </c:numCache>
            </c:numRef>
          </c:val>
          <c:extLst>
            <c:ext xmlns:c16="http://schemas.microsoft.com/office/drawing/2014/chart" uri="{C3380CC4-5D6E-409C-BE32-E72D297353CC}">
              <c16:uniqueId val="{00000008-F16E-493A-BEBF-09D370D113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31923</c:v>
                </c:pt>
                <c:pt idx="3">
                  <c:v>29939</c:v>
                </c:pt>
                <c:pt idx="6">
                  <c:v>28553</c:v>
                </c:pt>
                <c:pt idx="9">
                  <c:v>26894</c:v>
                </c:pt>
                <c:pt idx="12">
                  <c:v>25026</c:v>
                </c:pt>
              </c:numCache>
            </c:numRef>
          </c:val>
          <c:extLst>
            <c:ext xmlns:c16="http://schemas.microsoft.com/office/drawing/2014/chart" uri="{C3380CC4-5D6E-409C-BE32-E72D297353CC}">
              <c16:uniqueId val="{00000009-F16E-493A-BEBF-09D370D113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1668945</c:v>
                </c:pt>
                <c:pt idx="3">
                  <c:v>1715214</c:v>
                </c:pt>
                <c:pt idx="6">
                  <c:v>1767175</c:v>
                </c:pt>
                <c:pt idx="9">
                  <c:v>1814411</c:v>
                </c:pt>
                <c:pt idx="12">
                  <c:v>1835689</c:v>
                </c:pt>
              </c:numCache>
            </c:numRef>
          </c:val>
          <c:extLst>
            <c:ext xmlns:c16="http://schemas.microsoft.com/office/drawing/2014/chart" uri="{C3380CC4-5D6E-409C-BE32-E72D297353CC}">
              <c16:uniqueId val="{0000000A-F16E-493A-BEBF-09D370D1136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815897</c:v>
                </c:pt>
                <c:pt idx="2">
                  <c:v>#N/A</c:v>
                </c:pt>
                <c:pt idx="3">
                  <c:v>#N/A</c:v>
                </c:pt>
                <c:pt idx="4">
                  <c:v>843468</c:v>
                </c:pt>
                <c:pt idx="5">
                  <c:v>#N/A</c:v>
                </c:pt>
                <c:pt idx="6">
                  <c:v>#N/A</c:v>
                </c:pt>
                <c:pt idx="7">
                  <c:v>881617</c:v>
                </c:pt>
                <c:pt idx="8">
                  <c:v>#N/A</c:v>
                </c:pt>
                <c:pt idx="9">
                  <c:v>#N/A</c:v>
                </c:pt>
                <c:pt idx="10">
                  <c:v>899231</c:v>
                </c:pt>
                <c:pt idx="11">
                  <c:v>#N/A</c:v>
                </c:pt>
                <c:pt idx="12">
                  <c:v>#N/A</c:v>
                </c:pt>
                <c:pt idx="13">
                  <c:v>926630</c:v>
                </c:pt>
                <c:pt idx="14">
                  <c:v>#N/A</c:v>
                </c:pt>
              </c:numCache>
            </c:numRef>
          </c:val>
          <c:smooth val="0"/>
          <c:extLst>
            <c:ext xmlns:c16="http://schemas.microsoft.com/office/drawing/2014/chart" uri="{C3380CC4-5D6E-409C-BE32-E72D297353CC}">
              <c16:uniqueId val="{0000000B-F16E-493A-BEBF-09D370D1136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23734</c:v>
                </c:pt>
                <c:pt idx="1">
                  <c:v>37737</c:v>
                </c:pt>
                <c:pt idx="2">
                  <c:v>32991</c:v>
                </c:pt>
              </c:numCache>
            </c:numRef>
          </c:val>
          <c:extLst>
            <c:ext xmlns:c16="http://schemas.microsoft.com/office/drawing/2014/chart" uri="{C3380CC4-5D6E-409C-BE32-E72D297353CC}">
              <c16:uniqueId val="{00000000-91A6-4902-AA96-AF8BB9BC3D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15634</c:v>
                </c:pt>
                <c:pt idx="1">
                  <c:v>25690</c:v>
                </c:pt>
                <c:pt idx="2">
                  <c:v>35768</c:v>
                </c:pt>
              </c:numCache>
            </c:numRef>
          </c:val>
          <c:extLst>
            <c:ext xmlns:c16="http://schemas.microsoft.com/office/drawing/2014/chart" uri="{C3380CC4-5D6E-409C-BE32-E72D297353CC}">
              <c16:uniqueId val="{00000001-91A6-4902-AA96-AF8BB9BC3D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43869</c:v>
                </c:pt>
                <c:pt idx="1">
                  <c:v>38321</c:v>
                </c:pt>
                <c:pt idx="2">
                  <c:v>33465</c:v>
                </c:pt>
              </c:numCache>
            </c:numRef>
          </c:val>
          <c:extLst>
            <c:ext xmlns:c16="http://schemas.microsoft.com/office/drawing/2014/chart" uri="{C3380CC4-5D6E-409C-BE32-E72D297353CC}">
              <c16:uniqueId val="{00000002-91A6-4902-AA96-AF8BB9BC3D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{041BF61F-8444-4A5B-AFD4-90F365E5AF17}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075-4085-8D9F-04CE9D4881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{AFCD6CEF-94C8-464C-8FB6-6132D20D1CFA}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75-4085-8D9F-04CE9D4881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{F4E2483C-0846-43CF-B04C-94A7C16F55D7}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75-4085-8D9F-04CE9D4881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{66E89D7E-75D8-4859-9D9D-3C235DAD9BEF}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75-4085-8D9F-04CE9D4881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{7C8FCC8C-EB5F-4033-B2FF-2905E306F8AF}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75-4085-8D9F-04CE9D4881C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{A6868E1F-0F3C-467D-A4C5-6BF32D718037}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075-4085-8D9F-04CE9D4881C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{6CB3CC6F-690D-44A1-91AB-D99442CCCAD6}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075-4085-8D9F-04CE9D4881C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{9225F569-5A87-4B7D-B5B3-04DB111A7DF7}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075-4085-8D9F-04CE9D4881C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{8A398AC8-3513-44E1-86B9-27B34F57D13E}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075-4085-8D9F-04CE9D4881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59.9</c:v>
                </c:pt>
                <c:pt idx="16">
                  <c:v>61.5</c:v>
                </c:pt>
                <c:pt idx="24">
                  <c:v>61.8</c:v>
                </c:pt>
                <c:pt idx="32">
                  <c:v>61.8</c:v>
                </c:pt>
              </c:numCache>
            </c:numRef>
          </c:xVal>
          <c:yVal>
            <c:numRef>
              <c:f>公会計指標分析・財政指標組合せ分析表!$BP$51:$DC$51</c:f>
              <c:numCache>
                <c:formatCode>#,##0.0;"▲ "#,##0.0</c:formatCode>
                <c:ptCount val="40"/>
                <c:pt idx="0">
                  <c:v>206.1</c:v>
                </c:pt>
                <c:pt idx="8">
                  <c:v>211.9</c:v>
                </c:pt>
                <c:pt idx="16">
                  <c:v>217.7</c:v>
                </c:pt>
                <c:pt idx="24">
                  <c:v>209.9</c:v>
                </c:pt>
                <c:pt idx="32">
                  <c:v>222.9</c:v>
                </c:pt>
              </c:numCache>
            </c:numRef>
          </c:yVal>
          <c:smooth val="0"/>
          <c:extLst>
            <c:ext xmlns:c16="http://schemas.microsoft.com/office/drawing/2014/chart" uri="{C3380CC4-5D6E-409C-BE32-E72D297353CC}">
              <c16:uniqueId val="{00000009-E075-4085-8D9F-04CE9D4881C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{22DE84DC-D394-4EB8-85CD-9C4585B3CC72}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075-4085-8D9F-04CE9D4881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{25969C2A-1861-424B-B18D-89B84B3CAEF3}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75-4085-8D9F-04CE9D4881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{2EC8ABCF-3236-448C-963C-95C4553A56D9}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75-4085-8D9F-04CE9D4881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{FFD37ABD-5DC1-473E-8A55-A87128600EB3}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75-4085-8D9F-04CE9D4881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{00345FE5-9C6D-4552-AA03-415829070850}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75-4085-8D9F-04CE9D4881C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{B8B2E097-AB38-4EC3-9AF0-AC5C4A8D4C88}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075-4085-8D9F-04CE9D4881C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{9F7F82CD-6A72-41AA-9D48-3D5B224DF17E}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075-4085-8D9F-04CE9D4881C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{C8BBC9A9-DBA5-40A5-8E98-FB3F9985B302}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075-4085-8D9F-04CE9D4881C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{574285AE-173D-4A61-95C7-1A9E9447E223}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075-4085-8D9F-04CE9D4881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E075-4085-8D9F-04CE9D4881C5}"/>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{601DD83F-8EC7-4F47-9355-FA6A71826A7A}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FC9-4227-BF9F-9949B4C3A1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{A550304F-D778-4607-8CC3-C61021BABFAF}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C9-4227-BF9F-9949B4C3A1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{57C92B54-1366-48B3-8603-1195D26293B3}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C9-4227-BF9F-9949B4C3A1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{3E2E7D46-1A9E-4432-85F0-E6D337A2827E}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C9-4227-BF9F-9949B4C3A1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{051E7B5A-325F-46DC-B371-3BCE9F4AD149}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C9-4227-BF9F-9949B4C3A12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{EBFBD5D2-25A8-4731-8D62-0C23A8EE382B}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FC9-4227-BF9F-9949B4C3A12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{CE8C19B1-EE25-4290-A995-AC45B249DB3C}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FC9-4227-BF9F-9949B4C3A12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{0CCAACFC-0741-4CA5-925A-B0FFE708CD79}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FC9-4227-BF9F-9949B4C3A12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{3B014694-CDB4-4352-A02B-D844B1AA552A}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FC9-4227-BF9F-9949B4C3A1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6.6</c:v>
                </c:pt>
                <c:pt idx="16">
                  <c:v>5.9</c:v>
                </c:pt>
                <c:pt idx="24">
                  <c:v>6.1</c:v>
                </c:pt>
                <c:pt idx="32">
                  <c:v>7.2</c:v>
                </c:pt>
              </c:numCache>
            </c:numRef>
          </c:xVal>
          <c:yVal>
            <c:numRef>
              <c:f>公会計指標分析・財政指標組合せ分析表!$BP$73:$DC$73</c:f>
              <c:numCache>
                <c:formatCode>#,##0.0;"▲ "#,##0.0</c:formatCode>
                <c:ptCount val="40"/>
                <c:pt idx="0">
                  <c:v>206.1</c:v>
                </c:pt>
                <c:pt idx="8">
                  <c:v>211.9</c:v>
                </c:pt>
                <c:pt idx="16">
                  <c:v>217.7</c:v>
                </c:pt>
                <c:pt idx="24">
                  <c:v>209.9</c:v>
                </c:pt>
                <c:pt idx="32">
                  <c:v>222.9</c:v>
                </c:pt>
              </c:numCache>
            </c:numRef>
          </c:yVal>
          <c:smooth val="0"/>
          <c:extLst>
            <c:ext xmlns:c16="http://schemas.microsoft.com/office/drawing/2014/chart" uri="{C3380CC4-5D6E-409C-BE32-E72D297353CC}">
              <c16:uniqueId val="{00000009-9FC9-4227-BF9F-9949B4C3A12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{D557C897-A035-4673-B21E-E2E3ABD52F8F}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FC9-4227-BF9F-9949B4C3A1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{3E647142-AE28-4E4E-94D9-AC0F6BF83C3A}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C9-4227-BF9F-9949B4C3A1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{2D18C99E-EDE6-489F-A065-A0D2D8B6E9FF}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C9-4227-BF9F-9949B4C3A1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{7B42261A-0B96-4E18-A79B-28E17394D273}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C9-4227-BF9F-9949B4C3A1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{A8212466-5AA2-452B-97AC-7FD0C3098E31}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C9-4227-BF9F-9949B4C3A12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{CBD1B0E3-2164-4BF6-81A0-6616F3452310}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FC9-4227-BF9F-9949B4C3A12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{C6AE83B5-D069-4802-A657-742A5ABA43E5}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FC9-4227-BF9F-9949B4C3A125}"/>
                </c:ext>
              </c:extLst>
            </c:dLbl>
            <c:dLbl>
              <c:idx val="24"/>
              <c:layout>
                <c:manualLayout>
                  <c:x val="0"/>
                  <c:y val="-1.745984504492413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{7B22D607-F3E3-465F-B44A-767E0FE3EAA5}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FC9-4227-BF9F-9949B4C3A125}"/>
                </c:ext>
              </c:extLst>
            </c:dLbl>
            <c:dLbl>
              <c:idx val="32"/>
              <c:layout>
                <c:manualLayout>
                  <c:x val="0"/>
                  <c:y val="1.745984504492409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{AA5E26C8-272E-4037-AFCD-703B9D4AA6FA}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FC9-4227-BF9F-9949B4C3A1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9FC9-4227-BF9F-9949B4C3A125}"/>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E084E9A-517A-4C44-95CE-1C4932B42358}"/>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AF7F027-A740-46F0-8181-342F1F8D2911}"/>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144E1C5-C440-4A4C-A8DF-89C31B43891F}"/>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A28F58A-F9C5-4898-8ED8-F505764B30BF}"/>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48FD271-7EBC-4E7B-ACC5-4EAC6CAB39C9}"/>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02B9E9A-B39D-4AC2-9964-3CBCA5531914}"/>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6B3A056-E877-45CA-A155-333F3E202CC6}"/>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2F4F5D2-7AAA-4667-B16D-AE830D3F19C0}"/>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F4D529-D60C-470D-9C39-E780B89281B6}"/>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673B844-89A5-42B2-ACB7-10B15C0CF193}"/>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2A63718-EBC7-4843-8D38-92383A610A4F}"/>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97BCC43-AAE7-4141-B74D-128C86E44E18}"/>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CD362D7-AA62-43FA-A743-84C0D7321AE2}"/>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B2E0473-5148-480F-BC4F-0227DA0C4C59}"/>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EC296F5-E8C1-4BC9-BFD2-DC42AE30FA08}"/>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9722934-91D7-41DA-A8DC-C65963697CD7}"/>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724AD6E-A8D2-4DD7-9149-09A676B906B5}"/>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EEFE241-142A-4859-A465-829A4EC4734D}"/>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C352DC2-576F-4C9C-917A-A2D9A7408522}"/>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A92A208-20F1-4232-9915-7100EF05A01A}"/>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F32B440-DA35-4008-8332-85851F85054D}"/>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8F72283-9B77-42F8-869E-848207DF3D33}"/>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6B505B9-E979-4C83-BF4F-18B55B81C6FB}"/>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EF01137-4CB9-4450-B667-21A40DA086B6}"/>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6D20A28-B881-48F9-B60D-0C4AAC05C591}"/>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CBB7F32-A99B-4224-B81D-AB194D221550}"/>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8625690-AEF1-4DBC-9EA5-F16E4367FA7F}"/>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DFF73F77-ACCA-4D4E-823E-58A240455551}"/>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BB1E9090-0C52-4205-AF0C-D2CBCA8430FF}"/>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945F1AD1-4DE0-4173-9620-C5BB136FB37F}"/>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F1FE8DCA-BD2D-4E6C-9B1B-3B30941A00D8}"/>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6CC29A7B-42A8-434F-BBB9-9E823857C393}"/>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4C5AB422-1F10-444E-858D-AA2D618CB2C6}"/>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3702331D-5E00-4F94-8E52-BBF22B93EE6B}"/>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080539B-59FF-4378-95FE-8B2850ECFD57}"/>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B19C17F3-6E0B-4894-80B2-08771ED63951}"/>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A5FE63A8-677A-4BDB-86BB-3E4BC9DFD1D9}"/>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57D6E5D-FDB1-4305-8876-F1EA2ACB4F33}"/>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4C68688-C954-4578-A41D-C9861B1AFC83}"/>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E0E93F6-545D-4E06-995E-8CCD63D614D8}"/>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DC2243C-D207-44F2-BED7-1C76801804D6}"/>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5C664C07-43C0-40D5-A161-2B7DD87A5B5F}"/>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A57FCF52-054C-4EAB-839F-4FD950F75E44}"/>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30484CBF-912A-4B02-915F-A672E73013B4}"/>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C9BA4DF0-B87C-4FDE-BE4A-1021A71E7460}"/>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令和４年度は、前年度に比べ基準財政収入額及び基準財政需要額ともに増加したが、３年平均される年度の更新（出＞入）の影響などにより、前年度より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ポイント低下したものの、全国平均を上回る</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っている。社会保障関係経費や公債費の増加など、構造的な課題を抱えながらも、県土の強靱化や長引く物価高騰への対策、人や産業への投資などの様々な政策課題に対応しつつ、政策の自由度を確保するためには自主財源を増やしていくことが不可欠であり、個人住民税の直接徴収や外部資金の積極的な導入など、自主財源の確保対策にも積極的に取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1D534633-0C85-447B-BBB4-32FF515140BD}"/>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7FB9E9E1-389D-4F98-8354-8E7981E3D3DA}"/>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FAD503E2-FEDB-49ED-9652-EEA674A70FF4}"/>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F8070224-2479-490A-B457-CE784CD1F005}"/>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5984B13E-CFBC-4535-BFC8-69564311B4F1}"/>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7C86C30C-1900-43A4-A5D0-CF034A2B55ED}"/>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7854CCC2-1566-4A4F-884E-47149C9B20F6}"/>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BDA1F354-2F90-4B6E-A3A5-2F89B20D5792}"/>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AEA9770-05E4-4444-B4B1-8A87C15487EE}"/>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29AFD668-7FDC-47E2-8894-09165F8F553D}"/>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23FF6025-383C-4459-A8C8-71585A6C0A26}"/>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C56D7D92-EF38-4DE1-B0A6-D947391E4DD5}"/>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DFA56A2-119D-4CAB-9C1A-44930C700331}"/>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7E1D67A-D538-4299-9512-0BCCFC811BAF}"/>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CA94199-E268-4651-9CC6-3AF8D7E13DCE}"/>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6E9B075A-4D7B-414F-9FF9-B81D42494DA9}"/>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AA3269A8-B305-4049-AE47-4D863539E331}"/>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8669CA0D-CBE1-45AE-A196-612ED69D832B}"/>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A99FAE0F-8351-47C8-8D3B-B876B8CC090B}"/>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11059B6F-4468-4F36-B1E2-DCDCFBC5AA65}"/>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124883</xdr:rowOff>
    </xdr:to>
    <xdr:cxnSp macro="">
      <xdr:nvCxnSpPr>
        <xdr:cNvPr id="67" name="直線コネクタ 66">
          <a:extLst>
            <a:ext uri="{FF2B5EF4-FFF2-40B4-BE49-F238E27FC236}">
              <a16:creationId xmlns:a16="http://schemas.microsoft.com/office/drawing/2014/main" id="{221429A3-B0AA-4701-957D-2E2C16423272}"/>
            </a:ext>
          </a:extLst>
        </xdr:cNvPr>
        <xdr:cNvCxnSpPr/>
      </xdr:nvCxnSpPr>
      <xdr:spPr>
        <a:xfrm>
          <a:off x="3752850" y="7212542"/>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88392A90-B8A6-4B3F-B4C5-E56E4C1AB7CD}"/>
            </a:ext>
          </a:extLst>
        </xdr:cNvPr>
        <xdr:cNvSpPr txBox="1"/>
      </xdr:nvSpPr>
      <xdr:spPr>
        <a:xfrm>
          <a:off x="4581525" y="6667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10E45D20-705D-4141-BD7D-9A07642F66E8}"/>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84667</xdr:rowOff>
    </xdr:to>
    <xdr:cxnSp macro="">
      <xdr:nvCxnSpPr>
        <xdr:cNvPr id="70" name="直線コネクタ 69">
          <a:extLst>
            <a:ext uri="{FF2B5EF4-FFF2-40B4-BE49-F238E27FC236}">
              <a16:creationId xmlns:a16="http://schemas.microsoft.com/office/drawing/2014/main" id="{0B8103F5-B4EF-4C6B-B94C-9246ED59B091}"/>
            </a:ext>
          </a:extLst>
        </xdr:cNvPr>
        <xdr:cNvCxnSpPr/>
      </xdr:nvCxnSpPr>
      <xdr:spPr>
        <a:xfrm>
          <a:off x="2943225" y="7132108"/>
          <a:ext cx="809625"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E6F319FB-DA61-432D-BEF1-F82D6D24FC58}"/>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409C51E-B7B0-4DDB-AC1F-D54473F3A7F4}"/>
            </a:ext>
          </a:extLst>
        </xdr:cNvPr>
        <xdr:cNvSpPr txBox="1"/>
      </xdr:nvSpPr>
      <xdr:spPr>
        <a:xfrm>
          <a:off x="3409950"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3" name="直線コネクタ 72">
          <a:extLst>
            <a:ext uri="{FF2B5EF4-FFF2-40B4-BE49-F238E27FC236}">
              <a16:creationId xmlns:a16="http://schemas.microsoft.com/office/drawing/2014/main" id="{8A8EAE41-4A67-4C53-B5C8-7787FC999F0C}"/>
            </a:ext>
          </a:extLst>
        </xdr:cNvPr>
        <xdr:cNvCxnSpPr/>
      </xdr:nvCxnSpPr>
      <xdr:spPr>
        <a:xfrm>
          <a:off x="2124075" y="7132108"/>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355D0A60-49D5-42E3-B16E-41C95C81B15C}"/>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CE6C9976-0D93-42BD-99D6-B75C69F122A5}"/>
            </a:ext>
          </a:extLst>
        </xdr:cNvPr>
        <xdr:cNvSpPr txBox="1"/>
      </xdr:nvSpPr>
      <xdr:spPr>
        <a:xfrm>
          <a:off x="260032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E82EA2E6-E4E4-4E39-8807-29EDAB05F174}"/>
            </a:ext>
          </a:extLst>
        </xdr:cNvPr>
        <xdr:cNvCxnSpPr/>
      </xdr:nvCxnSpPr>
      <xdr:spPr>
        <a:xfrm flipV="1">
          <a:off x="1333500" y="7132108"/>
          <a:ext cx="79057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C19A519C-5474-46A0-917D-402495B9FA15}"/>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866D07D3-C6FC-417E-AA05-04184DE846F8}"/>
            </a:ext>
          </a:extLst>
        </xdr:cNvPr>
        <xdr:cNvSpPr txBox="1"/>
      </xdr:nvSpPr>
      <xdr:spPr>
        <a:xfrm>
          <a:off x="178117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11203543-2A42-4172-9E6C-0A002C27754D}"/>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6A8D284F-53C1-40B5-AD5D-9DA5E4BC3ED9}"/>
            </a:ext>
          </a:extLst>
        </xdr:cNvPr>
        <xdr:cNvSpPr txBox="1"/>
      </xdr:nvSpPr>
      <xdr:spPr>
        <a:xfrm>
          <a:off x="971550" y="65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CDA027A-4575-4E02-A5BF-40CB0D96B7A2}"/>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865D446-68EA-4BC0-BDE2-D4876FC4F7A8}"/>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B3EAAD1-C005-4E1B-84FA-2BA517E859DA}"/>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7359C5F-F68A-453B-A5C8-5C4377CCF219}"/>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7CDAFC8-9EC2-4DFD-9A53-8194736C2A32}"/>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6" name="楕円 85">
          <a:extLst>
            <a:ext uri="{FF2B5EF4-FFF2-40B4-BE49-F238E27FC236}">
              <a16:creationId xmlns:a16="http://schemas.microsoft.com/office/drawing/2014/main" id="{D4DD6393-8CA0-4352-8905-16DD98BA2112}"/>
            </a:ext>
          </a:extLst>
        </xdr:cNvPr>
        <xdr:cNvSpPr/>
      </xdr:nvSpPr>
      <xdr:spPr>
        <a:xfrm>
          <a:off x="4467225" y="71987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7" name="財政力該当値テキスト">
          <a:extLst>
            <a:ext uri="{FF2B5EF4-FFF2-40B4-BE49-F238E27FC236}">
              <a16:creationId xmlns:a16="http://schemas.microsoft.com/office/drawing/2014/main" id="{A238C0A2-6D92-4E45-B002-15F3E998F1CD}"/>
            </a:ext>
          </a:extLst>
        </xdr:cNvPr>
        <xdr:cNvSpPr txBox="1"/>
      </xdr:nvSpPr>
      <xdr:spPr>
        <a:xfrm>
          <a:off x="4581525"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8" name="楕円 87">
          <a:extLst>
            <a:ext uri="{FF2B5EF4-FFF2-40B4-BE49-F238E27FC236}">
              <a16:creationId xmlns:a16="http://schemas.microsoft.com/office/drawing/2014/main" id="{0C790C59-D812-4321-808B-CD09EFE312A2}"/>
            </a:ext>
          </a:extLst>
        </xdr:cNvPr>
        <xdr:cNvSpPr/>
      </xdr:nvSpPr>
      <xdr:spPr>
        <a:xfrm>
          <a:off x="3705225" y="71553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89" name="テキスト ボックス 88">
          <a:extLst>
            <a:ext uri="{FF2B5EF4-FFF2-40B4-BE49-F238E27FC236}">
              <a16:creationId xmlns:a16="http://schemas.microsoft.com/office/drawing/2014/main" id="{D493EE8C-987C-4498-80BE-32C94A433750}"/>
            </a:ext>
          </a:extLst>
        </xdr:cNvPr>
        <xdr:cNvSpPr txBox="1"/>
      </xdr:nvSpPr>
      <xdr:spPr>
        <a:xfrm>
          <a:off x="3409950" y="724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0" name="楕円 89">
          <a:extLst>
            <a:ext uri="{FF2B5EF4-FFF2-40B4-BE49-F238E27FC236}">
              <a16:creationId xmlns:a16="http://schemas.microsoft.com/office/drawing/2014/main" id="{4947E095-1D38-47B8-BDC5-556726E3A99C}"/>
            </a:ext>
          </a:extLst>
        </xdr:cNvPr>
        <xdr:cNvSpPr/>
      </xdr:nvSpPr>
      <xdr:spPr>
        <a:xfrm>
          <a:off x="2886075" y="70844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1" name="テキスト ボックス 90">
          <a:extLst>
            <a:ext uri="{FF2B5EF4-FFF2-40B4-BE49-F238E27FC236}">
              <a16:creationId xmlns:a16="http://schemas.microsoft.com/office/drawing/2014/main" id="{BED95C3C-1091-4A95-AA64-F486FD219C53}"/>
            </a:ext>
          </a:extLst>
        </xdr:cNvPr>
        <xdr:cNvSpPr txBox="1"/>
      </xdr:nvSpPr>
      <xdr:spPr>
        <a:xfrm>
          <a:off x="2600325"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2" name="楕円 91">
          <a:extLst>
            <a:ext uri="{FF2B5EF4-FFF2-40B4-BE49-F238E27FC236}">
              <a16:creationId xmlns:a16="http://schemas.microsoft.com/office/drawing/2014/main" id="{6A7BB8B0-5C5E-4128-B668-0E066226A04B}"/>
            </a:ext>
          </a:extLst>
        </xdr:cNvPr>
        <xdr:cNvSpPr/>
      </xdr:nvSpPr>
      <xdr:spPr>
        <a:xfrm>
          <a:off x="2095500" y="70844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F85623B7-5D12-4096-AED7-DC230733C51C}"/>
            </a:ext>
          </a:extLst>
        </xdr:cNvPr>
        <xdr:cNvSpPr txBox="1"/>
      </xdr:nvSpPr>
      <xdr:spPr>
        <a:xfrm>
          <a:off x="1781175"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F5563842-D1AA-4E01-B33E-96D1209438F0}"/>
            </a:ext>
          </a:extLst>
        </xdr:cNvPr>
        <xdr:cNvSpPr/>
      </xdr:nvSpPr>
      <xdr:spPr>
        <a:xfrm>
          <a:off x="1285875" y="7124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D1F04D1A-074E-4B6C-9023-7B295657DEAB}"/>
            </a:ext>
          </a:extLst>
        </xdr:cNvPr>
        <xdr:cNvSpPr txBox="1"/>
      </xdr:nvSpPr>
      <xdr:spPr>
        <a:xfrm>
          <a:off x="971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723FB54-3E29-4081-9ECF-C9A33A2D0C5C}"/>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4D69FF59-4913-482C-B9B4-1CBDE03BA477}"/>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4B60E80D-95D9-4575-8660-4CF254E3590B}"/>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B5B7C2AF-3664-4558-997B-D68AB4AC2B70}"/>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18D9E798-1D94-4E52-BB06-864FE76C6ED8}"/>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7729B1B0-761D-43D2-BB0B-D4D32E1DFABF}"/>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37665AD-7223-498E-98A1-45F1B811F969}"/>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1AE06D99-2F3C-4D9E-BDAC-C6ECC519A709}"/>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D4335DBC-2EC6-48E6-8317-12A7C96A19F5}"/>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2DD9FAAF-DE26-413F-8A68-2D3B2D83E633}"/>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2AD344B4-6004-4E03-BAC6-7A67587D5F55}"/>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令和４年度は、臨時財政対策債の大幅な減や交付税の追加交付分の減（</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限定の臨時財政対策債償還基金費が減）といった歳入面で比率を悪化させる要因があった一方で、補助費等、公債費、人件費、物件費の増など、歳出面でも比率を悪化させる要因が多くあったため、前年度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同率に戻った）となった。全国平均は下回っているが、今後も社会保障関係経費や公債費の増加等により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20E69DBD-8423-4FA4-B637-0098785A931B}"/>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20BFCE06-99F5-4AB7-A05B-788898863FF3}"/>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4ED08814-5225-4B74-ADD5-A538F19FFBB9}"/>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F118E532-E1F3-471A-976F-076A43AD1C14}"/>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9A298345-B4DE-4424-B7AE-509844864F20}"/>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9CA19764-81AB-4C4B-A6EA-625826E14F0E}"/>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C0B25104-1A11-4D7C-8C01-0E5531CE6B23}"/>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B2A2B568-DEC6-4EFA-8B89-6C631007A133}"/>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8ED71384-2871-43FB-8FE2-3C225A7404FA}"/>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9B9DE2D-635D-4CB6-BBA5-97E18A72E610}"/>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D233DB05-8891-468B-9E98-6A59C60588C8}"/>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BCDAD317-7B2F-459E-93FC-70A07A8E8A16}"/>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A04BDAE0-27E0-4313-96E4-8FC7F36AD0DB}"/>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B158F1D6-F844-4E1C-B404-74F6E21B4546}"/>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C62BFC0-5A95-4F48-A92C-B479BFF2B68D}"/>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E4DC20AC-948A-48EC-9806-812B39E4793E}"/>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129963</xdr:rowOff>
    </xdr:from>
    <xdr:to>
      <xdr:col>23</xdr:col>
      <xdr:colOff>133350</xdr:colOff>
      <xdr:row>66</xdr:row>
      <xdr:rowOff>58420</xdr:rowOff>
    </xdr:to>
    <xdr:cxnSp macro="">
      <xdr:nvCxnSpPr>
        <xdr:cNvPr id="123" name="直線コネクタ 122">
          <a:extLst>
            <a:ext uri="{FF2B5EF4-FFF2-40B4-BE49-F238E27FC236}">
              <a16:creationId xmlns:a16="http://schemas.microsoft.com/office/drawing/2014/main" id="{5C43C9DF-33F0-4805-8FEA-EFD3CAFC6B96}"/>
            </a:ext>
          </a:extLst>
        </xdr:cNvPr>
        <xdr:cNvCxnSpPr/>
      </xdr:nvCxnSpPr>
      <xdr:spPr>
        <a:xfrm flipV="1">
          <a:off x="4514850" y="9842288"/>
          <a:ext cx="0" cy="903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4" name="財政構造の弾力性最小値テキスト">
          <a:extLst>
            <a:ext uri="{FF2B5EF4-FFF2-40B4-BE49-F238E27FC236}">
              <a16:creationId xmlns:a16="http://schemas.microsoft.com/office/drawing/2014/main" id="{9913DEBF-11AD-4A65-AE81-4B59F0E5AC99}"/>
            </a:ext>
          </a:extLst>
        </xdr:cNvPr>
        <xdr:cNvSpPr txBox="1"/>
      </xdr:nvSpPr>
      <xdr:spPr>
        <a:xfrm>
          <a:off x="4581525" y="107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5" name="直線コネクタ 124">
          <a:extLst>
            <a:ext uri="{FF2B5EF4-FFF2-40B4-BE49-F238E27FC236}">
              <a16:creationId xmlns:a16="http://schemas.microsoft.com/office/drawing/2014/main" id="{814F6B13-78E4-4897-8B9D-0E1857EAB29C}"/>
            </a:ext>
          </a:extLst>
        </xdr:cNvPr>
        <xdr:cNvCxnSpPr/>
      </xdr:nvCxnSpPr>
      <xdr:spPr>
        <a:xfrm>
          <a:off x="4429125" y="10745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44890</xdr:rowOff>
    </xdr:from>
    <xdr:ext cx="762000" cy="259045"/>
    <xdr:sp macro="" textlink="">
      <xdr:nvSpPr>
        <xdr:cNvPr id="126" name="財政構造の弾力性最大値テキスト">
          <a:extLst>
            <a:ext uri="{FF2B5EF4-FFF2-40B4-BE49-F238E27FC236}">
              <a16:creationId xmlns:a16="http://schemas.microsoft.com/office/drawing/2014/main" id="{4D35D992-FC45-4E53-999C-6652A43F80D6}"/>
            </a:ext>
          </a:extLst>
        </xdr:cNvPr>
        <xdr:cNvSpPr txBox="1"/>
      </xdr:nvSpPr>
      <xdr:spPr>
        <a:xfrm>
          <a:off x="4581525" y="960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129963</xdr:rowOff>
    </xdr:from>
    <xdr:to>
      <xdr:col>24</xdr:col>
      <xdr:colOff>12700</xdr:colOff>
      <xdr:row>60</xdr:row>
      <xdr:rowOff>129963</xdr:rowOff>
    </xdr:to>
    <xdr:cxnSp macro="">
      <xdr:nvCxnSpPr>
        <xdr:cNvPr id="127" name="直線コネクタ 126">
          <a:extLst>
            <a:ext uri="{FF2B5EF4-FFF2-40B4-BE49-F238E27FC236}">
              <a16:creationId xmlns:a16="http://schemas.microsoft.com/office/drawing/2014/main" id="{1B6B00A1-20EA-4279-833E-475867C6BFD1}"/>
            </a:ext>
          </a:extLst>
        </xdr:cNvPr>
        <xdr:cNvCxnSpPr/>
      </xdr:nvCxnSpPr>
      <xdr:spPr>
        <a:xfrm>
          <a:off x="4429125" y="98422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22437</xdr:rowOff>
    </xdr:from>
    <xdr:to>
      <xdr:col>23</xdr:col>
      <xdr:colOff>133350</xdr:colOff>
      <xdr:row>61</xdr:row>
      <xdr:rowOff>127423</xdr:rowOff>
    </xdr:to>
    <xdr:cxnSp macro="">
      <xdr:nvCxnSpPr>
        <xdr:cNvPr id="128" name="直線コネクタ 127">
          <a:extLst>
            <a:ext uri="{FF2B5EF4-FFF2-40B4-BE49-F238E27FC236}">
              <a16:creationId xmlns:a16="http://schemas.microsoft.com/office/drawing/2014/main" id="{5B3EFEAB-7DBC-40D6-9919-13E9516F579B}"/>
            </a:ext>
          </a:extLst>
        </xdr:cNvPr>
        <xdr:cNvCxnSpPr/>
      </xdr:nvCxnSpPr>
      <xdr:spPr>
        <a:xfrm>
          <a:off x="3752850" y="9417262"/>
          <a:ext cx="762000" cy="58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3404</xdr:rowOff>
    </xdr:from>
    <xdr:ext cx="762000" cy="259045"/>
    <xdr:sp macro="" textlink="">
      <xdr:nvSpPr>
        <xdr:cNvPr id="129" name="財政構造の弾力性平均値テキスト">
          <a:extLst>
            <a:ext uri="{FF2B5EF4-FFF2-40B4-BE49-F238E27FC236}">
              <a16:creationId xmlns:a16="http://schemas.microsoft.com/office/drawing/2014/main" id="{FFA0BBD4-5248-4065-BCD7-E40DA10C1B98}"/>
            </a:ext>
          </a:extLst>
        </xdr:cNvPr>
        <xdr:cNvSpPr txBox="1"/>
      </xdr:nvSpPr>
      <xdr:spPr>
        <a:xfrm>
          <a:off x="4581525" y="10207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30" name="フローチャート: 判断 129">
          <a:extLst>
            <a:ext uri="{FF2B5EF4-FFF2-40B4-BE49-F238E27FC236}">
              <a16:creationId xmlns:a16="http://schemas.microsoft.com/office/drawing/2014/main" id="{9FE3F2AC-E484-4D8E-8030-8EEC395646DD}"/>
            </a:ext>
          </a:extLst>
        </xdr:cNvPr>
        <xdr:cNvSpPr/>
      </xdr:nvSpPr>
      <xdr:spPr>
        <a:xfrm>
          <a:off x="4467225" y="102294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22437</xdr:rowOff>
    </xdr:from>
    <xdr:to>
      <xdr:col>19</xdr:col>
      <xdr:colOff>133350</xdr:colOff>
      <xdr:row>61</xdr:row>
      <xdr:rowOff>127423</xdr:rowOff>
    </xdr:to>
    <xdr:cxnSp macro="">
      <xdr:nvCxnSpPr>
        <xdr:cNvPr id="131" name="直線コネクタ 130">
          <a:extLst>
            <a:ext uri="{FF2B5EF4-FFF2-40B4-BE49-F238E27FC236}">
              <a16:creationId xmlns:a16="http://schemas.microsoft.com/office/drawing/2014/main" id="{15B4C7BF-959E-46EF-BC7E-50BB1E75F850}"/>
            </a:ext>
          </a:extLst>
        </xdr:cNvPr>
        <xdr:cNvCxnSpPr/>
      </xdr:nvCxnSpPr>
      <xdr:spPr>
        <a:xfrm flipV="1">
          <a:off x="2943225" y="9417262"/>
          <a:ext cx="809625" cy="58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154094</xdr:rowOff>
    </xdr:from>
    <xdr:to>
      <xdr:col>19</xdr:col>
      <xdr:colOff>184150</xdr:colOff>
      <xdr:row>60</xdr:row>
      <xdr:rowOff>84244</xdr:rowOff>
    </xdr:to>
    <xdr:sp macro="" textlink="">
      <xdr:nvSpPr>
        <xdr:cNvPr id="132" name="フローチャート: 判断 131">
          <a:extLst>
            <a:ext uri="{FF2B5EF4-FFF2-40B4-BE49-F238E27FC236}">
              <a16:creationId xmlns:a16="http://schemas.microsoft.com/office/drawing/2014/main" id="{0A21FBF8-FB30-48BC-BFC8-A1C0CC4B4299}"/>
            </a:ext>
          </a:extLst>
        </xdr:cNvPr>
        <xdr:cNvSpPr/>
      </xdr:nvSpPr>
      <xdr:spPr>
        <a:xfrm>
          <a:off x="3705225" y="97076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69021</xdr:rowOff>
    </xdr:from>
    <xdr:ext cx="736600" cy="259045"/>
    <xdr:sp macro="" textlink="">
      <xdr:nvSpPr>
        <xdr:cNvPr id="133" name="テキスト ボックス 132">
          <a:extLst>
            <a:ext uri="{FF2B5EF4-FFF2-40B4-BE49-F238E27FC236}">
              <a16:creationId xmlns:a16="http://schemas.microsoft.com/office/drawing/2014/main" id="{AD0FC9C5-3C2B-4253-A698-EAE3FD410A14}"/>
            </a:ext>
          </a:extLst>
        </xdr:cNvPr>
        <xdr:cNvSpPr txBox="1"/>
      </xdr:nvSpPr>
      <xdr:spPr>
        <a:xfrm>
          <a:off x="3409950" y="9781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52494</xdr:rowOff>
    </xdr:to>
    <xdr:cxnSp macro="">
      <xdr:nvCxnSpPr>
        <xdr:cNvPr id="134" name="直線コネクタ 133">
          <a:extLst>
            <a:ext uri="{FF2B5EF4-FFF2-40B4-BE49-F238E27FC236}">
              <a16:creationId xmlns:a16="http://schemas.microsoft.com/office/drawing/2014/main" id="{9463FDE6-C1C2-4FFC-A62B-2B253426E972}"/>
            </a:ext>
          </a:extLst>
        </xdr:cNvPr>
        <xdr:cNvCxnSpPr/>
      </xdr:nvCxnSpPr>
      <xdr:spPr>
        <a:xfrm flipV="1">
          <a:off x="2124075" y="10001673"/>
          <a:ext cx="819150" cy="8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id="{7C7E5AC6-00C9-412D-ADC0-EFA7786BE7BC}"/>
            </a:ext>
          </a:extLst>
        </xdr:cNvPr>
        <xdr:cNvSpPr/>
      </xdr:nvSpPr>
      <xdr:spPr>
        <a:xfrm>
          <a:off x="2886075" y="10285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36" name="テキスト ボックス 135">
          <a:extLst>
            <a:ext uri="{FF2B5EF4-FFF2-40B4-BE49-F238E27FC236}">
              <a16:creationId xmlns:a16="http://schemas.microsoft.com/office/drawing/2014/main" id="{F7040618-B8A9-4761-8309-370B2A0F19CF}"/>
            </a:ext>
          </a:extLst>
        </xdr:cNvPr>
        <xdr:cNvSpPr txBox="1"/>
      </xdr:nvSpPr>
      <xdr:spPr>
        <a:xfrm>
          <a:off x="2600325"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52494</xdr:rowOff>
    </xdr:to>
    <xdr:cxnSp macro="">
      <xdr:nvCxnSpPr>
        <xdr:cNvPr id="137" name="直線コネクタ 136">
          <a:extLst>
            <a:ext uri="{FF2B5EF4-FFF2-40B4-BE49-F238E27FC236}">
              <a16:creationId xmlns:a16="http://schemas.microsoft.com/office/drawing/2014/main" id="{3C21039F-DEBA-44C2-B31A-3C9C01895BCB}"/>
            </a:ext>
          </a:extLst>
        </xdr:cNvPr>
        <xdr:cNvCxnSpPr/>
      </xdr:nvCxnSpPr>
      <xdr:spPr>
        <a:xfrm>
          <a:off x="1333500" y="10046758"/>
          <a:ext cx="7905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38" name="フローチャート: 判断 137">
          <a:extLst>
            <a:ext uri="{FF2B5EF4-FFF2-40B4-BE49-F238E27FC236}">
              <a16:creationId xmlns:a16="http://schemas.microsoft.com/office/drawing/2014/main" id="{A97B2E10-AA9D-4358-84C3-00B63358A238}"/>
            </a:ext>
          </a:extLst>
        </xdr:cNvPr>
        <xdr:cNvSpPr/>
      </xdr:nvSpPr>
      <xdr:spPr>
        <a:xfrm>
          <a:off x="2095500" y="103259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39" name="テキスト ボックス 138">
          <a:extLst>
            <a:ext uri="{FF2B5EF4-FFF2-40B4-BE49-F238E27FC236}">
              <a16:creationId xmlns:a16="http://schemas.microsoft.com/office/drawing/2014/main" id="{5CAE891B-C0BE-4C78-B233-B2B33BC3C411}"/>
            </a:ext>
          </a:extLst>
        </xdr:cNvPr>
        <xdr:cNvSpPr txBox="1"/>
      </xdr:nvSpPr>
      <xdr:spPr>
        <a:xfrm>
          <a:off x="1781175" y="1040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0" name="フローチャート: 判断 139">
          <a:extLst>
            <a:ext uri="{FF2B5EF4-FFF2-40B4-BE49-F238E27FC236}">
              <a16:creationId xmlns:a16="http://schemas.microsoft.com/office/drawing/2014/main" id="{26C9FE70-BB89-49B6-B494-010D0B7CC908}"/>
            </a:ext>
          </a:extLst>
        </xdr:cNvPr>
        <xdr:cNvSpPr/>
      </xdr:nvSpPr>
      <xdr:spPr>
        <a:xfrm>
          <a:off x="1285875" y="102277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1" name="テキスト ボックス 140">
          <a:extLst>
            <a:ext uri="{FF2B5EF4-FFF2-40B4-BE49-F238E27FC236}">
              <a16:creationId xmlns:a16="http://schemas.microsoft.com/office/drawing/2014/main" id="{7EF5118A-8599-411F-ADAF-30765362DD28}"/>
            </a:ext>
          </a:extLst>
        </xdr:cNvPr>
        <xdr:cNvSpPr txBox="1"/>
      </xdr:nvSpPr>
      <xdr:spPr>
        <a:xfrm>
          <a:off x="97155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7A905B74-F3A8-4912-9BA1-8D18F83DCFDD}"/>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2A2CAFCA-8F04-4021-B4B4-811C4206CC6B}"/>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756DB62-2D8C-4237-AC19-19C74B8AAE70}"/>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8E72EDE-82CA-4336-9525-38E0E4B58FF7}"/>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EB901DC-A634-4948-8AC0-9722BC8EA73A}"/>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47" name="楕円 146">
          <a:extLst>
            <a:ext uri="{FF2B5EF4-FFF2-40B4-BE49-F238E27FC236}">
              <a16:creationId xmlns:a16="http://schemas.microsoft.com/office/drawing/2014/main" id="{7F420B10-DA2A-4C58-9B41-B76959545802}"/>
            </a:ext>
          </a:extLst>
        </xdr:cNvPr>
        <xdr:cNvSpPr/>
      </xdr:nvSpPr>
      <xdr:spPr>
        <a:xfrm>
          <a:off x="4467225" y="99540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48" name="財政構造の弾力性該当値テキスト">
          <a:extLst>
            <a:ext uri="{FF2B5EF4-FFF2-40B4-BE49-F238E27FC236}">
              <a16:creationId xmlns:a16="http://schemas.microsoft.com/office/drawing/2014/main" id="{319E957A-53D0-4227-AD13-E4A4C16EEC8C}"/>
            </a:ext>
          </a:extLst>
        </xdr:cNvPr>
        <xdr:cNvSpPr txBox="1"/>
      </xdr:nvSpPr>
      <xdr:spPr>
        <a:xfrm>
          <a:off x="4581525" y="980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143087</xdr:rowOff>
    </xdr:from>
    <xdr:to>
      <xdr:col>19</xdr:col>
      <xdr:colOff>184150</xdr:colOff>
      <xdr:row>58</xdr:row>
      <xdr:rowOff>73237</xdr:rowOff>
    </xdr:to>
    <xdr:sp macro="" textlink="">
      <xdr:nvSpPr>
        <xdr:cNvPr id="149" name="楕円 148">
          <a:extLst>
            <a:ext uri="{FF2B5EF4-FFF2-40B4-BE49-F238E27FC236}">
              <a16:creationId xmlns:a16="http://schemas.microsoft.com/office/drawing/2014/main" id="{8FCB545C-E4DD-4464-9C4B-E9CBA6A5BFC3}"/>
            </a:ext>
          </a:extLst>
        </xdr:cNvPr>
        <xdr:cNvSpPr/>
      </xdr:nvSpPr>
      <xdr:spPr>
        <a:xfrm>
          <a:off x="3705225" y="93696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83414</xdr:rowOff>
    </xdr:from>
    <xdr:ext cx="736600" cy="259045"/>
    <xdr:sp macro="" textlink="">
      <xdr:nvSpPr>
        <xdr:cNvPr id="150" name="テキスト ボックス 149">
          <a:extLst>
            <a:ext uri="{FF2B5EF4-FFF2-40B4-BE49-F238E27FC236}">
              <a16:creationId xmlns:a16="http://schemas.microsoft.com/office/drawing/2014/main" id="{E6473D9A-32E9-4D57-86AB-A376DCFA54E1}"/>
            </a:ext>
          </a:extLst>
        </xdr:cNvPr>
        <xdr:cNvSpPr txBox="1"/>
      </xdr:nvSpPr>
      <xdr:spPr>
        <a:xfrm>
          <a:off x="3409950" y="915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1" name="楕円 150">
          <a:extLst>
            <a:ext uri="{FF2B5EF4-FFF2-40B4-BE49-F238E27FC236}">
              <a16:creationId xmlns:a16="http://schemas.microsoft.com/office/drawing/2014/main" id="{C64E33BF-AA01-4E46-93BA-CEB4090122E7}"/>
            </a:ext>
          </a:extLst>
        </xdr:cNvPr>
        <xdr:cNvSpPr/>
      </xdr:nvSpPr>
      <xdr:spPr>
        <a:xfrm>
          <a:off x="2886075" y="99540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2" name="テキスト ボックス 151">
          <a:extLst>
            <a:ext uri="{FF2B5EF4-FFF2-40B4-BE49-F238E27FC236}">
              <a16:creationId xmlns:a16="http://schemas.microsoft.com/office/drawing/2014/main" id="{DF63B636-47D5-4596-868C-353ADC2EE1D0}"/>
            </a:ext>
          </a:extLst>
        </xdr:cNvPr>
        <xdr:cNvSpPr txBox="1"/>
      </xdr:nvSpPr>
      <xdr:spPr>
        <a:xfrm>
          <a:off x="2600325" y="973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3" name="楕円 152">
          <a:extLst>
            <a:ext uri="{FF2B5EF4-FFF2-40B4-BE49-F238E27FC236}">
              <a16:creationId xmlns:a16="http://schemas.microsoft.com/office/drawing/2014/main" id="{5896F9CB-FD82-4C16-8561-128A40621C86}"/>
            </a:ext>
          </a:extLst>
        </xdr:cNvPr>
        <xdr:cNvSpPr/>
      </xdr:nvSpPr>
      <xdr:spPr>
        <a:xfrm>
          <a:off x="2095500" y="100410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54" name="テキスト ボックス 153">
          <a:extLst>
            <a:ext uri="{FF2B5EF4-FFF2-40B4-BE49-F238E27FC236}">
              <a16:creationId xmlns:a16="http://schemas.microsoft.com/office/drawing/2014/main" id="{9D5D0F0E-4BCB-4233-9C34-E18A1E899645}"/>
            </a:ext>
          </a:extLst>
        </xdr:cNvPr>
        <xdr:cNvSpPr txBox="1"/>
      </xdr:nvSpPr>
      <xdr:spPr>
        <a:xfrm>
          <a:off x="1781175" y="982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5" name="楕円 154">
          <a:extLst>
            <a:ext uri="{FF2B5EF4-FFF2-40B4-BE49-F238E27FC236}">
              <a16:creationId xmlns:a16="http://schemas.microsoft.com/office/drawing/2014/main" id="{E863D754-7F80-4D27-B2E5-E939AF614A51}"/>
            </a:ext>
          </a:extLst>
        </xdr:cNvPr>
        <xdr:cNvSpPr/>
      </xdr:nvSpPr>
      <xdr:spPr>
        <a:xfrm>
          <a:off x="1285875" y="999913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343A6511-4187-45EF-B8D1-B99522701A5E}"/>
            </a:ext>
          </a:extLst>
        </xdr:cNvPr>
        <xdr:cNvSpPr txBox="1"/>
      </xdr:nvSpPr>
      <xdr:spPr>
        <a:xfrm>
          <a:off x="971550" y="978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1A2D4462-75C3-488E-8393-EA0037759D92}"/>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D0C615CB-C12F-4FD4-AFBB-F4C047DC74DB}"/>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7AF8B7CC-10A4-415C-80A9-4CEF5B139551}"/>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40068CCB-0231-43B4-ADD0-40EE1B1BDD93}"/>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F7049C60-E2C6-4F47-B58B-A4AC66D19059}"/>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48863135-5B81-4032-9E1E-D9F33B8B753B}"/>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575DD54C-194A-4758-9558-9ACEF591D474}"/>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6726EAD4-AF6E-4D96-AB65-C5554AB81497}"/>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B317DAC9-2E52-41DB-BBEA-D21A7ABB4226}"/>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43584E0F-D153-4E19-8F9A-CCCBD26E5D62}"/>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2848E7AE-8805-4A0E-B1C3-CC42590A8A12}"/>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人件費は令和４年度給与勧告による職員手当等の引き上げにより決算額で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億円の増額、物件費は新型コロナウイルス感染症に係る病床確保や宿泊療養施設運営事業の増などにより</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億円の増額となった。全国平均を並びにグループ内平均を上回っている状況であり、今後も引き続き行政コストの削減に努める。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6CDCFE1B-9348-44E4-95EC-E5558D026465}"/>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E545C1B7-3E89-4C65-985E-08555994B3A1}"/>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C3F03415-4839-4092-A595-76603E87BB78}"/>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3A8CE8FD-0773-459D-8E61-955B40AA35B3}"/>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60F87E4D-70E3-4900-A72B-2D7BCCBE3D28}"/>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9B1F92E-9B6C-40F6-AC65-77EBF7FEE1C1}"/>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9DAA1E84-5D7C-4CBA-8088-537EB21C90E2}"/>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26BA2DD1-52D8-4082-8421-FA01032FB38B}"/>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4AD2021B-A79B-4B8C-9CF9-8FAB713AFED4}"/>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53B630F6-FC12-47E8-90D2-78C4BAB186AA}"/>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479BFDF1-FE36-4192-8A37-6411201E398C}"/>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6987E711-2080-4DF0-AB4A-5A77DBC781A8}"/>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CA0D2F16-A0EF-494C-B830-F829DB9D2751}"/>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E3E103B0-18BA-47FD-A986-45315DBB4514}"/>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C301C107-1E42-40CE-9AF5-8DA306A5F905}"/>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A08DDE17-BAB4-4E47-8511-9BE88ACB64F1}"/>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38A58777-DE50-4E6B-87AE-A47AB28DF485}"/>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863094A-B063-40A3-B44C-6B0942EDEEDF}"/>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CCD90CC1-1EEE-4593-B730-3BBE64F486A5}"/>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69ABBDB2-FB59-4DFB-9B88-2E465D403E7B}"/>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248FCC29-A3F5-46DC-A166-42A50AE98702}"/>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C02F559B-20F0-424D-B136-92BE83F064F7}"/>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5980B333-81C5-4F14-B3C0-9136B4B7EA63}"/>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9987</xdr:rowOff>
    </xdr:from>
    <xdr:to>
      <xdr:col>23</xdr:col>
      <xdr:colOff>133350</xdr:colOff>
      <xdr:row>85</xdr:row>
      <xdr:rowOff>145115</xdr:rowOff>
    </xdr:to>
    <xdr:cxnSp macro="">
      <xdr:nvCxnSpPr>
        <xdr:cNvPr id="191" name="直線コネクタ 190">
          <a:extLst>
            <a:ext uri="{FF2B5EF4-FFF2-40B4-BE49-F238E27FC236}">
              <a16:creationId xmlns:a16="http://schemas.microsoft.com/office/drawing/2014/main" id="{5539574F-371E-4B2A-B213-642ED0A5DEA3}"/>
            </a:ext>
          </a:extLst>
        </xdr:cNvPr>
        <xdr:cNvCxnSpPr/>
      </xdr:nvCxnSpPr>
      <xdr:spPr>
        <a:xfrm>
          <a:off x="3752850" y="13770437"/>
          <a:ext cx="762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2" name="人件費・物件費等の状況平均値テキスト">
          <a:extLst>
            <a:ext uri="{FF2B5EF4-FFF2-40B4-BE49-F238E27FC236}">
              <a16:creationId xmlns:a16="http://schemas.microsoft.com/office/drawing/2014/main" id="{957E81EF-6407-433B-BFBF-2E602240072E}"/>
            </a:ext>
          </a:extLst>
        </xdr:cNvPr>
        <xdr:cNvSpPr txBox="1"/>
      </xdr:nvSpPr>
      <xdr:spPr>
        <a:xfrm>
          <a:off x="4581525" y="132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D057FB78-E822-47CA-8AA5-20AACFD52CE8}"/>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151642</xdr:rowOff>
    </xdr:from>
    <xdr:to>
      <xdr:col>19</xdr:col>
      <xdr:colOff>133350</xdr:colOff>
      <xdr:row>85</xdr:row>
      <xdr:rowOff>9987</xdr:rowOff>
    </xdr:to>
    <xdr:cxnSp macro="">
      <xdr:nvCxnSpPr>
        <xdr:cNvPr id="194" name="直線コネクタ 193">
          <a:extLst>
            <a:ext uri="{FF2B5EF4-FFF2-40B4-BE49-F238E27FC236}">
              <a16:creationId xmlns:a16="http://schemas.microsoft.com/office/drawing/2014/main" id="{5F15B005-C96F-4F26-B454-E51140DAC624}"/>
            </a:ext>
          </a:extLst>
        </xdr:cNvPr>
        <xdr:cNvCxnSpPr/>
      </xdr:nvCxnSpPr>
      <xdr:spPr>
        <a:xfrm>
          <a:off x="2943225" y="13753342"/>
          <a:ext cx="809625"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155709CF-770F-4E37-BAA5-42A4858C16DC}"/>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6" name="テキスト ボックス 195">
          <a:extLst>
            <a:ext uri="{FF2B5EF4-FFF2-40B4-BE49-F238E27FC236}">
              <a16:creationId xmlns:a16="http://schemas.microsoft.com/office/drawing/2014/main" id="{74C0EDDA-722C-4714-A772-EA464FDF442D}"/>
            </a:ext>
          </a:extLst>
        </xdr:cNvPr>
        <xdr:cNvSpPr txBox="1"/>
      </xdr:nvSpPr>
      <xdr:spPr>
        <a:xfrm>
          <a:off x="3409950" y="1312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92777</xdr:rowOff>
    </xdr:from>
    <xdr:to>
      <xdr:col>15</xdr:col>
      <xdr:colOff>82550</xdr:colOff>
      <xdr:row>84</xdr:row>
      <xdr:rowOff>151642</xdr:rowOff>
    </xdr:to>
    <xdr:cxnSp macro="">
      <xdr:nvCxnSpPr>
        <xdr:cNvPr id="197" name="直線コネクタ 196">
          <a:extLst>
            <a:ext uri="{FF2B5EF4-FFF2-40B4-BE49-F238E27FC236}">
              <a16:creationId xmlns:a16="http://schemas.microsoft.com/office/drawing/2014/main" id="{D884B147-CF99-4D60-A052-E08BC72B99BC}"/>
            </a:ext>
          </a:extLst>
        </xdr:cNvPr>
        <xdr:cNvCxnSpPr/>
      </xdr:nvCxnSpPr>
      <xdr:spPr>
        <a:xfrm>
          <a:off x="2124075" y="13694477"/>
          <a:ext cx="81915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3A4788B4-2959-4049-8359-3643A0553A6B}"/>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199" name="テキスト ボックス 198">
          <a:extLst>
            <a:ext uri="{FF2B5EF4-FFF2-40B4-BE49-F238E27FC236}">
              <a16:creationId xmlns:a16="http://schemas.microsoft.com/office/drawing/2014/main" id="{C91507F5-5967-47F8-A01D-962484C70C5C}"/>
            </a:ext>
          </a:extLst>
        </xdr:cNvPr>
        <xdr:cNvSpPr txBox="1"/>
      </xdr:nvSpPr>
      <xdr:spPr>
        <a:xfrm>
          <a:off x="2600325" y="1309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74633</xdr:rowOff>
    </xdr:from>
    <xdr:to>
      <xdr:col>11</xdr:col>
      <xdr:colOff>31750</xdr:colOff>
      <xdr:row>84</xdr:row>
      <xdr:rowOff>92777</xdr:rowOff>
    </xdr:to>
    <xdr:cxnSp macro="">
      <xdr:nvCxnSpPr>
        <xdr:cNvPr id="200" name="直線コネクタ 199">
          <a:extLst>
            <a:ext uri="{FF2B5EF4-FFF2-40B4-BE49-F238E27FC236}">
              <a16:creationId xmlns:a16="http://schemas.microsoft.com/office/drawing/2014/main" id="{0C5D5673-5AAB-4592-9287-DFBF600945FB}"/>
            </a:ext>
          </a:extLst>
        </xdr:cNvPr>
        <xdr:cNvCxnSpPr/>
      </xdr:nvCxnSpPr>
      <xdr:spPr>
        <a:xfrm>
          <a:off x="1333500" y="13676333"/>
          <a:ext cx="790575"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C04EE704-C355-4C50-BF76-7C01B75DED4E}"/>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2" name="テキスト ボックス 201">
          <a:extLst>
            <a:ext uri="{FF2B5EF4-FFF2-40B4-BE49-F238E27FC236}">
              <a16:creationId xmlns:a16="http://schemas.microsoft.com/office/drawing/2014/main" id="{584F6B16-BE85-44D7-88EB-02D25AF86FD3}"/>
            </a:ext>
          </a:extLst>
        </xdr:cNvPr>
        <xdr:cNvSpPr txBox="1"/>
      </xdr:nvSpPr>
      <xdr:spPr>
        <a:xfrm>
          <a:off x="1781175" y="1307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C48A6D17-0F0E-415A-9600-DDCC2850EF7F}"/>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4" name="テキスト ボックス 203">
          <a:extLst>
            <a:ext uri="{FF2B5EF4-FFF2-40B4-BE49-F238E27FC236}">
              <a16:creationId xmlns:a16="http://schemas.microsoft.com/office/drawing/2014/main" id="{807466C3-5BEF-49D1-94D9-BC7C53E2E8C2}"/>
            </a:ext>
          </a:extLst>
        </xdr:cNvPr>
        <xdr:cNvSpPr txBox="1"/>
      </xdr:nvSpPr>
      <xdr:spPr>
        <a:xfrm>
          <a:off x="971550" y="130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AD2E608-5CD5-44BC-B22A-DE36DBFC8904}"/>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74A8515-276B-4AB2-9BBD-5D8256553C58}"/>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7BD132D-EF18-43A9-8230-34B0C17401A6}"/>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B6DEBC9-802D-46A8-83E2-958DB4B9A720}"/>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FFF8FC9-3CF9-4A5A-87E9-FBF40CBAA824}"/>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94315</xdr:rowOff>
    </xdr:from>
    <xdr:to>
      <xdr:col>23</xdr:col>
      <xdr:colOff>184150</xdr:colOff>
      <xdr:row>86</xdr:row>
      <xdr:rowOff>24465</xdr:rowOff>
    </xdr:to>
    <xdr:sp macro="" textlink="">
      <xdr:nvSpPr>
        <xdr:cNvPr id="210" name="楕円 209">
          <a:extLst>
            <a:ext uri="{FF2B5EF4-FFF2-40B4-BE49-F238E27FC236}">
              <a16:creationId xmlns:a16="http://schemas.microsoft.com/office/drawing/2014/main" id="{50909D3E-CA2C-458B-8B1B-A41C40CD9203}"/>
            </a:ext>
          </a:extLst>
        </xdr:cNvPr>
        <xdr:cNvSpPr/>
      </xdr:nvSpPr>
      <xdr:spPr>
        <a:xfrm>
          <a:off x="4467225" y="13857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66392</xdr:rowOff>
    </xdr:from>
    <xdr:ext cx="762000" cy="259045"/>
    <xdr:sp macro="" textlink="">
      <xdr:nvSpPr>
        <xdr:cNvPr id="211" name="人件費・物件費等の状況該当値テキスト">
          <a:extLst>
            <a:ext uri="{FF2B5EF4-FFF2-40B4-BE49-F238E27FC236}">
              <a16:creationId xmlns:a16="http://schemas.microsoft.com/office/drawing/2014/main" id="{E0AC03F9-60A7-4FDD-9086-C87D866D3C1D}"/>
            </a:ext>
          </a:extLst>
        </xdr:cNvPr>
        <xdr:cNvSpPr txBox="1"/>
      </xdr:nvSpPr>
      <xdr:spPr>
        <a:xfrm>
          <a:off x="4581525" y="1383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130637</xdr:rowOff>
    </xdr:from>
    <xdr:to>
      <xdr:col>19</xdr:col>
      <xdr:colOff>184150</xdr:colOff>
      <xdr:row>85</xdr:row>
      <xdr:rowOff>60787</xdr:rowOff>
    </xdr:to>
    <xdr:sp macro="" textlink="">
      <xdr:nvSpPr>
        <xdr:cNvPr id="212" name="楕円 211">
          <a:extLst>
            <a:ext uri="{FF2B5EF4-FFF2-40B4-BE49-F238E27FC236}">
              <a16:creationId xmlns:a16="http://schemas.microsoft.com/office/drawing/2014/main" id="{132EB7A2-ADB1-4FAE-B4A9-E69031B70F16}"/>
            </a:ext>
          </a:extLst>
        </xdr:cNvPr>
        <xdr:cNvSpPr/>
      </xdr:nvSpPr>
      <xdr:spPr>
        <a:xfrm>
          <a:off x="3705225" y="137323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45564</xdr:rowOff>
    </xdr:from>
    <xdr:ext cx="736600" cy="259045"/>
    <xdr:sp macro="" textlink="">
      <xdr:nvSpPr>
        <xdr:cNvPr id="213" name="テキスト ボックス 212">
          <a:extLst>
            <a:ext uri="{FF2B5EF4-FFF2-40B4-BE49-F238E27FC236}">
              <a16:creationId xmlns:a16="http://schemas.microsoft.com/office/drawing/2014/main" id="{711D08EF-081C-4CAC-ADDC-B7DB9E210C45}"/>
            </a:ext>
          </a:extLst>
        </xdr:cNvPr>
        <xdr:cNvSpPr txBox="1"/>
      </xdr:nvSpPr>
      <xdr:spPr>
        <a:xfrm>
          <a:off x="3409950" y="13812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100842</xdr:rowOff>
    </xdr:from>
    <xdr:to>
      <xdr:col>15</xdr:col>
      <xdr:colOff>133350</xdr:colOff>
      <xdr:row>85</xdr:row>
      <xdr:rowOff>30992</xdr:rowOff>
    </xdr:to>
    <xdr:sp macro="" textlink="">
      <xdr:nvSpPr>
        <xdr:cNvPr id="214" name="楕円 213">
          <a:extLst>
            <a:ext uri="{FF2B5EF4-FFF2-40B4-BE49-F238E27FC236}">
              <a16:creationId xmlns:a16="http://schemas.microsoft.com/office/drawing/2014/main" id="{9BB0A754-742D-4854-A83C-D27E9B1C6BC5}"/>
            </a:ext>
          </a:extLst>
        </xdr:cNvPr>
        <xdr:cNvSpPr/>
      </xdr:nvSpPr>
      <xdr:spPr>
        <a:xfrm>
          <a:off x="2886075" y="1370571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15769</xdr:rowOff>
    </xdr:from>
    <xdr:ext cx="762000" cy="259045"/>
    <xdr:sp macro="" textlink="">
      <xdr:nvSpPr>
        <xdr:cNvPr id="215" name="テキスト ボックス 214">
          <a:extLst>
            <a:ext uri="{FF2B5EF4-FFF2-40B4-BE49-F238E27FC236}">
              <a16:creationId xmlns:a16="http://schemas.microsoft.com/office/drawing/2014/main" id="{B93B1FCB-0DF1-4846-A770-B49F45CCE5EB}"/>
            </a:ext>
          </a:extLst>
        </xdr:cNvPr>
        <xdr:cNvSpPr txBox="1"/>
      </xdr:nvSpPr>
      <xdr:spPr>
        <a:xfrm>
          <a:off x="2600325" y="1377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41977</xdr:rowOff>
    </xdr:from>
    <xdr:to>
      <xdr:col>11</xdr:col>
      <xdr:colOff>82550</xdr:colOff>
      <xdr:row>84</xdr:row>
      <xdr:rowOff>143577</xdr:rowOff>
    </xdr:to>
    <xdr:sp macro="" textlink="">
      <xdr:nvSpPr>
        <xdr:cNvPr id="216" name="楕円 215">
          <a:extLst>
            <a:ext uri="{FF2B5EF4-FFF2-40B4-BE49-F238E27FC236}">
              <a16:creationId xmlns:a16="http://schemas.microsoft.com/office/drawing/2014/main" id="{809FC0AC-AB85-44FE-9CE7-3316FFDAE2AF}"/>
            </a:ext>
          </a:extLst>
        </xdr:cNvPr>
        <xdr:cNvSpPr/>
      </xdr:nvSpPr>
      <xdr:spPr>
        <a:xfrm>
          <a:off x="2095500" y="136468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128354</xdr:rowOff>
    </xdr:from>
    <xdr:ext cx="762000" cy="259045"/>
    <xdr:sp macro="" textlink="">
      <xdr:nvSpPr>
        <xdr:cNvPr id="217" name="テキスト ボックス 216">
          <a:extLst>
            <a:ext uri="{FF2B5EF4-FFF2-40B4-BE49-F238E27FC236}">
              <a16:creationId xmlns:a16="http://schemas.microsoft.com/office/drawing/2014/main" id="{F31F4020-5C19-48B2-BC47-171E541882FD}"/>
            </a:ext>
          </a:extLst>
        </xdr:cNvPr>
        <xdr:cNvSpPr txBox="1"/>
      </xdr:nvSpPr>
      <xdr:spPr>
        <a:xfrm>
          <a:off x="1781175" y="1372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23833</xdr:rowOff>
    </xdr:from>
    <xdr:to>
      <xdr:col>7</xdr:col>
      <xdr:colOff>31750</xdr:colOff>
      <xdr:row>84</xdr:row>
      <xdr:rowOff>125433</xdr:rowOff>
    </xdr:to>
    <xdr:sp macro="" textlink="">
      <xdr:nvSpPr>
        <xdr:cNvPr id="218" name="楕円 217">
          <a:extLst>
            <a:ext uri="{FF2B5EF4-FFF2-40B4-BE49-F238E27FC236}">
              <a16:creationId xmlns:a16="http://schemas.microsoft.com/office/drawing/2014/main" id="{7B4AA4E4-382B-406B-BA71-EA5B44CA9461}"/>
            </a:ext>
          </a:extLst>
        </xdr:cNvPr>
        <xdr:cNvSpPr/>
      </xdr:nvSpPr>
      <xdr:spPr>
        <a:xfrm>
          <a:off x="1285875" y="1362870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110210</xdr:rowOff>
    </xdr:from>
    <xdr:ext cx="762000" cy="259045"/>
    <xdr:sp macro="" textlink="">
      <xdr:nvSpPr>
        <xdr:cNvPr id="219" name="テキスト ボックス 218">
          <a:extLst>
            <a:ext uri="{FF2B5EF4-FFF2-40B4-BE49-F238E27FC236}">
              <a16:creationId xmlns:a16="http://schemas.microsoft.com/office/drawing/2014/main" id="{B177F751-F35E-4A61-96F3-2ED5FD201F0C}"/>
            </a:ext>
          </a:extLst>
        </xdr:cNvPr>
        <xdr:cNvSpPr txBox="1"/>
      </xdr:nvSpPr>
      <xdr:spPr>
        <a:xfrm>
          <a:off x="971550" y="1370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FAD616E1-5A1F-492E-8039-63710855362D}"/>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D7F3DBC3-643C-454C-BE1A-1FB8C4A11363}"/>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CA39002F-BE49-4908-97CE-01E99676E060}"/>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F95218C-B621-4AE0-8DD0-17ED4CCB144E}"/>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5F3FE14F-BBC4-44D5-9CD9-251949488B5F}"/>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97AB410D-9DBB-43D3-8DDA-70450C382BE9}"/>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305510A5-4A81-4B42-BB36-7759F525EEED}"/>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9972940-977A-4F7C-9C87-9BCA6A2762B0}"/>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B18BD1E4-788F-4645-ABC2-DB958A899945}"/>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3D2BA8-90BD-4585-9CA8-3D62A2BF7287}"/>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46C5F4CF-A278-4382-A235-FFB79C6842AF}"/>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年度）後も適正な定員管理、昇給等の実施により、全国平均及びグループ内平均を下回って推移しており、今後も引き続き適正な給与水準の維持に努めていく。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FB9FBE6E-6565-4949-A1A7-4E3EA7245AF7}"/>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D187ADEA-CDC5-482D-8C6D-341154FDB54D}"/>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8D69FE29-A839-4FA6-87C4-D6B7F436C16A}"/>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E64AE595-4561-4FE6-805F-99CC56F9C985}"/>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4BD5FFA7-3EFB-4647-9CAC-F14A2086984A}"/>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D671D70C-37E5-4791-A7A5-A675F265EA6A}"/>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E472574F-8B6F-4CA5-9AA3-790121CB990E}"/>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BE0E66A9-953B-4D5F-B7BC-9A0AC9BC396F}"/>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F0772EA7-6E18-4D01-8439-F66B9A20C315}"/>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A4355A8F-5F7C-439F-9531-8D8BD50219BF}"/>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35CCB4D5-4361-4EC0-B87E-BE40169B3295}"/>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D3E1CB64-AE3F-4026-8F2A-0786DA70238F}"/>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9C9532CD-961C-4DAE-BB87-AF5759C5FD38}"/>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490E377E-A181-40BF-9E82-35F181C8CE21}"/>
            </a:ext>
          </a:extLst>
        </xdr:cNvPr>
        <xdr:cNvCxnSpPr/>
      </xdr:nvCxnSpPr>
      <xdr:spPr>
        <a:xfrm flipV="1">
          <a:off x="15478125" y="13115925"/>
          <a:ext cx="0" cy="1458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7BF6B72E-560C-49F9-A5F7-156890467709}"/>
            </a:ext>
          </a:extLst>
        </xdr:cNvPr>
        <xdr:cNvSpPr txBox="1"/>
      </xdr:nvSpPr>
      <xdr:spPr>
        <a:xfrm>
          <a:off x="1556385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BE8D8583-915A-411D-AB9B-0DD073D0A033}"/>
            </a:ext>
          </a:extLst>
        </xdr:cNvPr>
        <xdr:cNvCxnSpPr/>
      </xdr:nvCxnSpPr>
      <xdr:spPr>
        <a:xfrm>
          <a:off x="15401925" y="1457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29E10189-CECE-4625-9FAB-0132C27FCEB9}"/>
            </a:ext>
          </a:extLst>
        </xdr:cNvPr>
        <xdr:cNvSpPr txBox="1"/>
      </xdr:nvSpPr>
      <xdr:spPr>
        <a:xfrm>
          <a:off x="1556385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9CDE83DE-EFA8-41E8-879D-8DA6B00D1899}"/>
            </a:ext>
          </a:extLst>
        </xdr:cNvPr>
        <xdr:cNvCxnSpPr/>
      </xdr:nvCxnSpPr>
      <xdr:spPr>
        <a:xfrm>
          <a:off x="15401925" y="1311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111761</xdr:rowOff>
    </xdr:to>
    <xdr:cxnSp macro="">
      <xdr:nvCxnSpPr>
        <xdr:cNvPr id="249" name="直線コネクタ 248">
          <a:extLst>
            <a:ext uri="{FF2B5EF4-FFF2-40B4-BE49-F238E27FC236}">
              <a16:creationId xmlns:a16="http://schemas.microsoft.com/office/drawing/2014/main" id="{F409E0AC-2345-4943-BA71-AD5F5BDB9175}"/>
            </a:ext>
          </a:extLst>
        </xdr:cNvPr>
        <xdr:cNvCxnSpPr/>
      </xdr:nvCxnSpPr>
      <xdr:spPr>
        <a:xfrm flipV="1">
          <a:off x="14716125" y="13344525"/>
          <a:ext cx="7620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0" name="給与水準   （国との比較）平均値テキスト">
          <a:extLst>
            <a:ext uri="{FF2B5EF4-FFF2-40B4-BE49-F238E27FC236}">
              <a16:creationId xmlns:a16="http://schemas.microsoft.com/office/drawing/2014/main" id="{0095A384-DE50-43D2-90AD-554A25F3DAB0}"/>
            </a:ext>
          </a:extLst>
        </xdr:cNvPr>
        <xdr:cNvSpPr txBox="1"/>
      </xdr:nvSpPr>
      <xdr:spPr>
        <a:xfrm>
          <a:off x="15563850" y="1367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3ED5ADE8-1FC0-468E-9A2D-B5BFA28514B8}"/>
            </a:ext>
          </a:extLst>
        </xdr:cNvPr>
        <xdr:cNvSpPr/>
      </xdr:nvSpPr>
      <xdr:spPr>
        <a:xfrm>
          <a:off x="15430500" y="137090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82</xdr:row>
      <xdr:rowOff>160020</xdr:rowOff>
    </xdr:to>
    <xdr:cxnSp macro="">
      <xdr:nvCxnSpPr>
        <xdr:cNvPr id="252" name="直線コネクタ 251">
          <a:extLst>
            <a:ext uri="{FF2B5EF4-FFF2-40B4-BE49-F238E27FC236}">
              <a16:creationId xmlns:a16="http://schemas.microsoft.com/office/drawing/2014/main" id="{53573537-60A8-45E5-B580-8117EC679D05}"/>
            </a:ext>
          </a:extLst>
        </xdr:cNvPr>
        <xdr:cNvCxnSpPr/>
      </xdr:nvCxnSpPr>
      <xdr:spPr>
        <a:xfrm flipV="1">
          <a:off x="13906500" y="13389611"/>
          <a:ext cx="809625"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226206F3-C173-452B-B8DF-83FBC84A4FCF}"/>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BF1AF7A9-BBE6-4E4B-9E90-0B3BB713233F}"/>
            </a:ext>
          </a:extLst>
        </xdr:cNvPr>
        <xdr:cNvSpPr txBox="1"/>
      </xdr:nvSpPr>
      <xdr:spPr>
        <a:xfrm>
          <a:off x="14373225" y="1387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160020</xdr:rowOff>
    </xdr:to>
    <xdr:cxnSp macro="">
      <xdr:nvCxnSpPr>
        <xdr:cNvPr id="255" name="直線コネクタ 254">
          <a:extLst>
            <a:ext uri="{FF2B5EF4-FFF2-40B4-BE49-F238E27FC236}">
              <a16:creationId xmlns:a16="http://schemas.microsoft.com/office/drawing/2014/main" id="{662778F7-59FC-49D8-A647-03DF05A30CA3}"/>
            </a:ext>
          </a:extLst>
        </xdr:cNvPr>
        <xdr:cNvCxnSpPr/>
      </xdr:nvCxnSpPr>
      <xdr:spPr>
        <a:xfrm>
          <a:off x="13106400" y="13344525"/>
          <a:ext cx="8001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A3DFCAA6-2E8A-4B2D-AB81-584E10FF6C62}"/>
            </a:ext>
          </a:extLst>
        </xdr:cNvPr>
        <xdr:cNvSpPr/>
      </xdr:nvSpPr>
      <xdr:spPr>
        <a:xfrm>
          <a:off x="13868400"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3D99D93-E95D-4D63-B245-F9989CE919BB}"/>
            </a:ext>
          </a:extLst>
        </xdr:cNvPr>
        <xdr:cNvSpPr txBox="1"/>
      </xdr:nvSpPr>
      <xdr:spPr>
        <a:xfrm>
          <a:off x="13554075"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63500</xdr:rowOff>
    </xdr:to>
    <xdr:cxnSp macro="">
      <xdr:nvCxnSpPr>
        <xdr:cNvPr id="258" name="直線コネクタ 257">
          <a:extLst>
            <a:ext uri="{FF2B5EF4-FFF2-40B4-BE49-F238E27FC236}">
              <a16:creationId xmlns:a16="http://schemas.microsoft.com/office/drawing/2014/main" id="{C97504B2-A523-4C3F-80D1-8DD97045250D}"/>
            </a:ext>
          </a:extLst>
        </xdr:cNvPr>
        <xdr:cNvCxnSpPr/>
      </xdr:nvCxnSpPr>
      <xdr:spPr>
        <a:xfrm>
          <a:off x="12296775" y="13289914"/>
          <a:ext cx="809625"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F4DA0E26-30C8-445A-B9AE-9AEF7067DE40}"/>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5858A6F7-01F0-4F28-831B-0A1B52EC065F}"/>
            </a:ext>
          </a:extLst>
        </xdr:cNvPr>
        <xdr:cNvSpPr txBox="1"/>
      </xdr:nvSpPr>
      <xdr:spPr>
        <a:xfrm>
          <a:off x="12763500" y="1378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3126ECB4-3EB1-4B0B-909D-5AD605B4B16E}"/>
            </a:ext>
          </a:extLst>
        </xdr:cNvPr>
        <xdr:cNvSpPr/>
      </xdr:nvSpPr>
      <xdr:spPr>
        <a:xfrm>
          <a:off x="12239625" y="13789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777CDC3-CBDC-4B99-A86A-B25C28F8AF72}"/>
            </a:ext>
          </a:extLst>
        </xdr:cNvPr>
        <xdr:cNvSpPr txBox="1"/>
      </xdr:nvSpPr>
      <xdr:spPr>
        <a:xfrm>
          <a:off x="11953875" y="1387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9531CD76-F99B-422D-8F5B-49E7070A5885}"/>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A9517D05-4247-4315-8F42-76AD1D1964E1}"/>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A5380833-3C3B-4303-9F96-6956947B7D6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D941C24B-353E-43C8-924D-9E3287973A1B}"/>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E19BF1B-4908-470E-8751-5F7F9F19D5B6}"/>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a:extLst>
            <a:ext uri="{FF2B5EF4-FFF2-40B4-BE49-F238E27FC236}">
              <a16:creationId xmlns:a16="http://schemas.microsoft.com/office/drawing/2014/main" id="{A0DC4D04-C950-4B4F-B2D1-0844B50DE76B}"/>
            </a:ext>
          </a:extLst>
        </xdr:cNvPr>
        <xdr:cNvSpPr/>
      </xdr:nvSpPr>
      <xdr:spPr>
        <a:xfrm>
          <a:off x="15430500" y="13287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69" name="給与水準   （国との比較）該当値テキスト">
          <a:extLst>
            <a:ext uri="{FF2B5EF4-FFF2-40B4-BE49-F238E27FC236}">
              <a16:creationId xmlns:a16="http://schemas.microsoft.com/office/drawing/2014/main" id="{9B5D2E87-4E1E-4289-9377-65A05B32128C}"/>
            </a:ext>
          </a:extLst>
        </xdr:cNvPr>
        <xdr:cNvSpPr txBox="1"/>
      </xdr:nvSpPr>
      <xdr:spPr>
        <a:xfrm>
          <a:off x="1556385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0" name="楕円 269">
          <a:extLst>
            <a:ext uri="{FF2B5EF4-FFF2-40B4-BE49-F238E27FC236}">
              <a16:creationId xmlns:a16="http://schemas.microsoft.com/office/drawing/2014/main" id="{D260AE17-60B0-4CE2-89C9-03D8D147166A}"/>
            </a:ext>
          </a:extLst>
        </xdr:cNvPr>
        <xdr:cNvSpPr/>
      </xdr:nvSpPr>
      <xdr:spPr>
        <a:xfrm>
          <a:off x="14668500" y="13341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1" name="テキスト ボックス 270">
          <a:extLst>
            <a:ext uri="{FF2B5EF4-FFF2-40B4-BE49-F238E27FC236}">
              <a16:creationId xmlns:a16="http://schemas.microsoft.com/office/drawing/2014/main" id="{959E1389-9BBC-4F5E-B987-ABB72C4784D9}"/>
            </a:ext>
          </a:extLst>
        </xdr:cNvPr>
        <xdr:cNvSpPr txBox="1"/>
      </xdr:nvSpPr>
      <xdr:spPr>
        <a:xfrm>
          <a:off x="14373225" y="13117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2" name="楕円 271">
          <a:extLst>
            <a:ext uri="{FF2B5EF4-FFF2-40B4-BE49-F238E27FC236}">
              <a16:creationId xmlns:a16="http://schemas.microsoft.com/office/drawing/2014/main" id="{5D4A2C13-3962-41B2-8994-F853EE86C2AC}"/>
            </a:ext>
          </a:extLst>
        </xdr:cNvPr>
        <xdr:cNvSpPr/>
      </xdr:nvSpPr>
      <xdr:spPr>
        <a:xfrm>
          <a:off x="13868400" y="13383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3" name="テキスト ボックス 272">
          <a:extLst>
            <a:ext uri="{FF2B5EF4-FFF2-40B4-BE49-F238E27FC236}">
              <a16:creationId xmlns:a16="http://schemas.microsoft.com/office/drawing/2014/main" id="{CBA69420-3E22-45F3-8B45-B528D0B38DD7}"/>
            </a:ext>
          </a:extLst>
        </xdr:cNvPr>
        <xdr:cNvSpPr txBox="1"/>
      </xdr:nvSpPr>
      <xdr:spPr>
        <a:xfrm>
          <a:off x="13554075"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4" name="楕円 273">
          <a:extLst>
            <a:ext uri="{FF2B5EF4-FFF2-40B4-BE49-F238E27FC236}">
              <a16:creationId xmlns:a16="http://schemas.microsoft.com/office/drawing/2014/main" id="{34927DE2-C48D-4FBF-9CA1-3E7E9AA467E3}"/>
            </a:ext>
          </a:extLst>
        </xdr:cNvPr>
        <xdr:cNvSpPr/>
      </xdr:nvSpPr>
      <xdr:spPr>
        <a:xfrm>
          <a:off x="13058775" y="132873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5" name="テキスト ボックス 274">
          <a:extLst>
            <a:ext uri="{FF2B5EF4-FFF2-40B4-BE49-F238E27FC236}">
              <a16:creationId xmlns:a16="http://schemas.microsoft.com/office/drawing/2014/main" id="{C1399F68-AF13-48D5-827F-FE85A2D46EA8}"/>
            </a:ext>
          </a:extLst>
        </xdr:cNvPr>
        <xdr:cNvSpPr txBox="1"/>
      </xdr:nvSpPr>
      <xdr:spPr>
        <a:xfrm>
          <a:off x="127635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76" name="楕円 275">
          <a:extLst>
            <a:ext uri="{FF2B5EF4-FFF2-40B4-BE49-F238E27FC236}">
              <a16:creationId xmlns:a16="http://schemas.microsoft.com/office/drawing/2014/main" id="{369D6C27-F491-4BBB-8C57-68520F8F13A4}"/>
            </a:ext>
          </a:extLst>
        </xdr:cNvPr>
        <xdr:cNvSpPr/>
      </xdr:nvSpPr>
      <xdr:spPr>
        <a:xfrm>
          <a:off x="12239625" y="13251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77" name="テキスト ボックス 276">
          <a:extLst>
            <a:ext uri="{FF2B5EF4-FFF2-40B4-BE49-F238E27FC236}">
              <a16:creationId xmlns:a16="http://schemas.microsoft.com/office/drawing/2014/main" id="{7771A89C-AA1A-41D6-86F3-CD502656A7C3}"/>
            </a:ext>
          </a:extLst>
        </xdr:cNvPr>
        <xdr:cNvSpPr txBox="1"/>
      </xdr:nvSpPr>
      <xdr:spPr>
        <a:xfrm>
          <a:off x="11953875" y="1303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6C0B7456-237E-47C3-9766-5C46B8BEC2DF}"/>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B13B1092-526B-454C-88BA-7094CB6BFA42}"/>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A2797EC6-4172-45FE-BA1A-1A700EC8C857}"/>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D056AB74-8B20-493F-AABC-C308F2D304DB}"/>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BCF60F51-058C-43DC-B31C-AAD12CD20D71}"/>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2C7CD8D3-BC31-49D0-AE9C-E002253AE83F}"/>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D02200A4-4BF7-4297-AA36-5685015993F3}"/>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2F5F5194-5C4F-45F4-BBBB-02714A3D2ED5}"/>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C4C55D1A-9D6F-4475-968B-73D30CAAD0B5}"/>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98E00C22-5D64-436D-B7DB-5BF69C2959C7}"/>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96A6B384-1D5F-4930-AB16-38CF0BAAD89D}"/>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87FCE9F7-CE83-424E-9E10-B9CD2F5F449A}"/>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1FBA5F54-E17B-4965-B415-CF530C8EF1C8}"/>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3CFFF2D6-63F2-4434-9E4A-5980342EFBCA}"/>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FB3F3421-F604-41FA-AE2E-23634A7F069F}"/>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B163FAED-DAF5-44AD-92F7-784DF26AAA4C}"/>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1B1A453A-BCE3-46E6-91AD-F4BC25404108}"/>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87B3CD0B-2DF0-4DDC-9825-1D63C8A0AE0C}"/>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B9A99233-C091-4E3F-9F06-9316457E6FAF}"/>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C1BCE280-FBF3-468F-AAE2-6F8016806F59}"/>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2D6B12C4-1E99-466E-A608-5A61B718B7B8}"/>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785A172D-6DCA-485A-9122-846C13379FB2}"/>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7501AB27-EB05-4062-BC71-14E4599055A3}"/>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B7356C4D-70DF-4FB2-AFD0-94432A5339F5}"/>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EAA9CF1C-5274-4C14-91B0-9093C6C66783}"/>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8DC542C6-EC93-409B-9BFD-E4B2815EB978}"/>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A4B9FAAC-0D32-413C-A651-D928B2E5F235}"/>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BA49603D-45B2-4B35-83F1-A6F7454610DC}"/>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D6AAE9F-A278-4371-98BC-9E2B58104820}"/>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F0C2E915-22F2-41AF-BA9E-0FF6D04FAEA3}"/>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265D98E8-9C38-4083-A25B-F515888E0ACC}"/>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569C06AE-1B7E-44D5-867F-AE3538D148D3}"/>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5239298F-1740-4CDF-B283-83BD9F31241E}"/>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B6BC6756-DF96-4265-9565-9F9FE4C05C30}"/>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652</xdr:rowOff>
    </xdr:from>
    <xdr:to>
      <xdr:col>81</xdr:col>
      <xdr:colOff>44450</xdr:colOff>
      <xdr:row>65</xdr:row>
      <xdr:rowOff>7391</xdr:rowOff>
    </xdr:to>
    <xdr:cxnSp macro="">
      <xdr:nvCxnSpPr>
        <xdr:cNvPr id="312" name="直線コネクタ 311">
          <a:extLst>
            <a:ext uri="{FF2B5EF4-FFF2-40B4-BE49-F238E27FC236}">
              <a16:creationId xmlns:a16="http://schemas.microsoft.com/office/drawing/2014/main" id="{CCDB1191-83D2-4680-A0ED-880BCBBC49B6}"/>
            </a:ext>
          </a:extLst>
        </xdr:cNvPr>
        <xdr:cNvCxnSpPr/>
      </xdr:nvCxnSpPr>
      <xdr:spPr>
        <a:xfrm>
          <a:off x="14716125" y="10525777"/>
          <a:ext cx="762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3" name="定員管理の状況平均値テキスト">
          <a:extLst>
            <a:ext uri="{FF2B5EF4-FFF2-40B4-BE49-F238E27FC236}">
              <a16:creationId xmlns:a16="http://schemas.microsoft.com/office/drawing/2014/main" id="{A8F648E1-4160-4280-B117-73081EB2CE03}"/>
            </a:ext>
          </a:extLst>
        </xdr:cNvPr>
        <xdr:cNvSpPr txBox="1"/>
      </xdr:nvSpPr>
      <xdr:spPr>
        <a:xfrm>
          <a:off x="15563850" y="971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9B38CF5A-6D85-4D6A-B118-3B846E0B1066}"/>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149627</xdr:rowOff>
    </xdr:from>
    <xdr:to>
      <xdr:col>77</xdr:col>
      <xdr:colOff>44450</xdr:colOff>
      <xdr:row>65</xdr:row>
      <xdr:rowOff>652</xdr:rowOff>
    </xdr:to>
    <xdr:cxnSp macro="">
      <xdr:nvCxnSpPr>
        <xdr:cNvPr id="315" name="直線コネクタ 314">
          <a:extLst>
            <a:ext uri="{FF2B5EF4-FFF2-40B4-BE49-F238E27FC236}">
              <a16:creationId xmlns:a16="http://schemas.microsoft.com/office/drawing/2014/main" id="{6DE5389F-77D5-4C99-B14A-A1AA53796F8D}"/>
            </a:ext>
          </a:extLst>
        </xdr:cNvPr>
        <xdr:cNvCxnSpPr/>
      </xdr:nvCxnSpPr>
      <xdr:spPr>
        <a:xfrm>
          <a:off x="13906500" y="10512827"/>
          <a:ext cx="809625"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36DD13CA-F803-496E-8219-ECB9EEC29471}"/>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7" name="テキスト ボックス 316">
          <a:extLst>
            <a:ext uri="{FF2B5EF4-FFF2-40B4-BE49-F238E27FC236}">
              <a16:creationId xmlns:a16="http://schemas.microsoft.com/office/drawing/2014/main" id="{4F02574F-28BA-49FF-8B52-D85D6723F7BE}"/>
            </a:ext>
          </a:extLst>
        </xdr:cNvPr>
        <xdr:cNvSpPr txBox="1"/>
      </xdr:nvSpPr>
      <xdr:spPr>
        <a:xfrm>
          <a:off x="14373225" y="963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8225</xdr:rowOff>
    </xdr:from>
    <xdr:to>
      <xdr:col>72</xdr:col>
      <xdr:colOff>203200</xdr:colOff>
      <xdr:row>64</xdr:row>
      <xdr:rowOff>149627</xdr:rowOff>
    </xdr:to>
    <xdr:cxnSp macro="">
      <xdr:nvCxnSpPr>
        <xdr:cNvPr id="318" name="直線コネクタ 317">
          <a:extLst>
            <a:ext uri="{FF2B5EF4-FFF2-40B4-BE49-F238E27FC236}">
              <a16:creationId xmlns:a16="http://schemas.microsoft.com/office/drawing/2014/main" id="{AAD44D18-0C88-4A65-8A44-90B2F4C8FC6C}"/>
            </a:ext>
          </a:extLst>
        </xdr:cNvPr>
        <xdr:cNvCxnSpPr/>
      </xdr:nvCxnSpPr>
      <xdr:spPr>
        <a:xfrm>
          <a:off x="13106400" y="10374600"/>
          <a:ext cx="8001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2AAB832B-DD0D-4794-BE67-A44A76A4549E}"/>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0" name="テキスト ボックス 319">
          <a:extLst>
            <a:ext uri="{FF2B5EF4-FFF2-40B4-BE49-F238E27FC236}">
              <a16:creationId xmlns:a16="http://schemas.microsoft.com/office/drawing/2014/main" id="{0AD5B295-417C-4159-B306-9C4EA49A3D30}"/>
            </a:ext>
          </a:extLst>
        </xdr:cNvPr>
        <xdr:cNvSpPr txBox="1"/>
      </xdr:nvSpPr>
      <xdr:spPr>
        <a:xfrm>
          <a:off x="13554075" y="96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142704</xdr:rowOff>
    </xdr:from>
    <xdr:to>
      <xdr:col>68</xdr:col>
      <xdr:colOff>152400</xdr:colOff>
      <xdr:row>64</xdr:row>
      <xdr:rowOff>8225</xdr:rowOff>
    </xdr:to>
    <xdr:cxnSp macro="">
      <xdr:nvCxnSpPr>
        <xdr:cNvPr id="321" name="直線コネクタ 320">
          <a:extLst>
            <a:ext uri="{FF2B5EF4-FFF2-40B4-BE49-F238E27FC236}">
              <a16:creationId xmlns:a16="http://schemas.microsoft.com/office/drawing/2014/main" id="{C91F2A57-132C-4ECD-8875-7FE07478B4DC}"/>
            </a:ext>
          </a:extLst>
        </xdr:cNvPr>
        <xdr:cNvCxnSpPr/>
      </xdr:nvCxnSpPr>
      <xdr:spPr>
        <a:xfrm>
          <a:off x="12296775" y="10347154"/>
          <a:ext cx="809625"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CA7B411B-BB74-4FA8-8B44-89DACF1AE6F8}"/>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9297C0A4-6261-4611-B6E8-1CF3A35BF1EC}"/>
            </a:ext>
          </a:extLst>
        </xdr:cNvPr>
        <xdr:cNvSpPr txBox="1"/>
      </xdr:nvSpPr>
      <xdr:spPr>
        <a:xfrm>
          <a:off x="12763500" y="959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6B0F7292-12E0-4923-A469-7F25363184CE}"/>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5" name="テキスト ボックス 324">
          <a:extLst>
            <a:ext uri="{FF2B5EF4-FFF2-40B4-BE49-F238E27FC236}">
              <a16:creationId xmlns:a16="http://schemas.microsoft.com/office/drawing/2014/main" id="{AD323775-9F71-4B72-A21A-6348DC3A3783}"/>
            </a:ext>
          </a:extLst>
        </xdr:cNvPr>
        <xdr:cNvSpPr txBox="1"/>
      </xdr:nvSpPr>
      <xdr:spPr>
        <a:xfrm>
          <a:off x="11953875" y="95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62953DD-0E50-4B16-A60F-1D787FE9C27B}"/>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DB11CC6C-6AB6-4A3C-BE89-7307ED831A82}"/>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B94D4961-6F77-4970-9460-EDD35884856B}"/>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F2CECC9-D87F-49B2-814D-32A235FEB002}"/>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80D27765-3F28-488A-B089-8299E619CDD4}"/>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128041</xdr:rowOff>
    </xdr:from>
    <xdr:to>
      <xdr:col>81</xdr:col>
      <xdr:colOff>95250</xdr:colOff>
      <xdr:row>65</xdr:row>
      <xdr:rowOff>58191</xdr:rowOff>
    </xdr:to>
    <xdr:sp macro="" textlink="">
      <xdr:nvSpPr>
        <xdr:cNvPr id="331" name="楕円 330">
          <a:extLst>
            <a:ext uri="{FF2B5EF4-FFF2-40B4-BE49-F238E27FC236}">
              <a16:creationId xmlns:a16="http://schemas.microsoft.com/office/drawing/2014/main" id="{BE2B1DC7-A93B-4CAD-BE84-42514BE94E97}"/>
            </a:ext>
          </a:extLst>
        </xdr:cNvPr>
        <xdr:cNvSpPr/>
      </xdr:nvSpPr>
      <xdr:spPr>
        <a:xfrm>
          <a:off x="15430500" y="104880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100118</xdr:rowOff>
    </xdr:from>
    <xdr:ext cx="762000" cy="259045"/>
    <xdr:sp macro="" textlink="">
      <xdr:nvSpPr>
        <xdr:cNvPr id="332" name="定員管理の状況該当値テキスト">
          <a:extLst>
            <a:ext uri="{FF2B5EF4-FFF2-40B4-BE49-F238E27FC236}">
              <a16:creationId xmlns:a16="http://schemas.microsoft.com/office/drawing/2014/main" id="{76807E02-A515-411B-97E8-F99913E78268}"/>
            </a:ext>
          </a:extLst>
        </xdr:cNvPr>
        <xdr:cNvSpPr txBox="1"/>
      </xdr:nvSpPr>
      <xdr:spPr>
        <a:xfrm>
          <a:off x="15563850" y="104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121302</xdr:rowOff>
    </xdr:from>
    <xdr:to>
      <xdr:col>77</xdr:col>
      <xdr:colOff>95250</xdr:colOff>
      <xdr:row>65</xdr:row>
      <xdr:rowOff>51452</xdr:rowOff>
    </xdr:to>
    <xdr:sp macro="" textlink="">
      <xdr:nvSpPr>
        <xdr:cNvPr id="333" name="楕円 332">
          <a:extLst>
            <a:ext uri="{FF2B5EF4-FFF2-40B4-BE49-F238E27FC236}">
              <a16:creationId xmlns:a16="http://schemas.microsoft.com/office/drawing/2014/main" id="{E2C2E2F9-5D82-4B14-9E75-D9A858DB56C0}"/>
            </a:ext>
          </a:extLst>
        </xdr:cNvPr>
        <xdr:cNvSpPr/>
      </xdr:nvSpPr>
      <xdr:spPr>
        <a:xfrm>
          <a:off x="14668500" y="104876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36229</xdr:rowOff>
    </xdr:from>
    <xdr:ext cx="736600" cy="259045"/>
    <xdr:sp macro="" textlink="">
      <xdr:nvSpPr>
        <xdr:cNvPr id="334" name="テキスト ボックス 333">
          <a:extLst>
            <a:ext uri="{FF2B5EF4-FFF2-40B4-BE49-F238E27FC236}">
              <a16:creationId xmlns:a16="http://schemas.microsoft.com/office/drawing/2014/main" id="{B7F5D3A8-1B47-45E9-9661-F340624AD8FA}"/>
            </a:ext>
          </a:extLst>
        </xdr:cNvPr>
        <xdr:cNvSpPr txBox="1"/>
      </xdr:nvSpPr>
      <xdr:spPr>
        <a:xfrm>
          <a:off x="14373225" y="1056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98827</xdr:rowOff>
    </xdr:from>
    <xdr:to>
      <xdr:col>73</xdr:col>
      <xdr:colOff>44450</xdr:colOff>
      <xdr:row>65</xdr:row>
      <xdr:rowOff>28977</xdr:rowOff>
    </xdr:to>
    <xdr:sp macro="" textlink="">
      <xdr:nvSpPr>
        <xdr:cNvPr id="335" name="楕円 334">
          <a:extLst>
            <a:ext uri="{FF2B5EF4-FFF2-40B4-BE49-F238E27FC236}">
              <a16:creationId xmlns:a16="http://schemas.microsoft.com/office/drawing/2014/main" id="{9633EBCA-D7BD-47D9-AF9C-30D739A84E6A}"/>
            </a:ext>
          </a:extLst>
        </xdr:cNvPr>
        <xdr:cNvSpPr/>
      </xdr:nvSpPr>
      <xdr:spPr>
        <a:xfrm>
          <a:off x="13868400" y="104652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13754</xdr:rowOff>
    </xdr:from>
    <xdr:ext cx="762000" cy="259045"/>
    <xdr:sp macro="" textlink="">
      <xdr:nvSpPr>
        <xdr:cNvPr id="336" name="テキスト ボックス 335">
          <a:extLst>
            <a:ext uri="{FF2B5EF4-FFF2-40B4-BE49-F238E27FC236}">
              <a16:creationId xmlns:a16="http://schemas.microsoft.com/office/drawing/2014/main" id="{905FC84F-4D81-4188-84D1-A0278AD5FEC7}"/>
            </a:ext>
          </a:extLst>
        </xdr:cNvPr>
        <xdr:cNvSpPr txBox="1"/>
      </xdr:nvSpPr>
      <xdr:spPr>
        <a:xfrm>
          <a:off x="13554075" y="1053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128875</xdr:rowOff>
    </xdr:from>
    <xdr:to>
      <xdr:col>68</xdr:col>
      <xdr:colOff>203200</xdr:colOff>
      <xdr:row>64</xdr:row>
      <xdr:rowOff>59025</xdr:rowOff>
    </xdr:to>
    <xdr:sp macro="" textlink="">
      <xdr:nvSpPr>
        <xdr:cNvPr id="337" name="楕円 336">
          <a:extLst>
            <a:ext uri="{FF2B5EF4-FFF2-40B4-BE49-F238E27FC236}">
              <a16:creationId xmlns:a16="http://schemas.microsoft.com/office/drawing/2014/main" id="{11E37705-230E-4373-BA33-721A92F709F6}"/>
            </a:ext>
          </a:extLst>
        </xdr:cNvPr>
        <xdr:cNvSpPr/>
      </xdr:nvSpPr>
      <xdr:spPr>
        <a:xfrm>
          <a:off x="13058775" y="10326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43802</xdr:rowOff>
    </xdr:from>
    <xdr:ext cx="762000" cy="259045"/>
    <xdr:sp macro="" textlink="">
      <xdr:nvSpPr>
        <xdr:cNvPr id="338" name="テキスト ボックス 337">
          <a:extLst>
            <a:ext uri="{FF2B5EF4-FFF2-40B4-BE49-F238E27FC236}">
              <a16:creationId xmlns:a16="http://schemas.microsoft.com/office/drawing/2014/main" id="{C5DFBCAE-1FF3-4F59-BCAC-C8CB7AD4AF38}"/>
            </a:ext>
          </a:extLst>
        </xdr:cNvPr>
        <xdr:cNvSpPr txBox="1"/>
      </xdr:nvSpPr>
      <xdr:spPr>
        <a:xfrm>
          <a:off x="12763500" y="104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91904</xdr:rowOff>
    </xdr:from>
    <xdr:to>
      <xdr:col>64</xdr:col>
      <xdr:colOff>152400</xdr:colOff>
      <xdr:row>64</xdr:row>
      <xdr:rowOff>22054</xdr:rowOff>
    </xdr:to>
    <xdr:sp macro="" textlink="">
      <xdr:nvSpPr>
        <xdr:cNvPr id="339" name="楕円 338">
          <a:extLst>
            <a:ext uri="{FF2B5EF4-FFF2-40B4-BE49-F238E27FC236}">
              <a16:creationId xmlns:a16="http://schemas.microsoft.com/office/drawing/2014/main" id="{012D7F85-1EB6-411F-B525-AD8CB53F1AA5}"/>
            </a:ext>
          </a:extLst>
        </xdr:cNvPr>
        <xdr:cNvSpPr/>
      </xdr:nvSpPr>
      <xdr:spPr>
        <a:xfrm>
          <a:off x="12239625" y="102900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6831</xdr:rowOff>
    </xdr:from>
    <xdr:ext cx="762000" cy="259045"/>
    <xdr:sp macro="" textlink="">
      <xdr:nvSpPr>
        <xdr:cNvPr id="340" name="テキスト ボックス 339">
          <a:extLst>
            <a:ext uri="{FF2B5EF4-FFF2-40B4-BE49-F238E27FC236}">
              <a16:creationId xmlns:a16="http://schemas.microsoft.com/office/drawing/2014/main" id="{CDE96A80-16FA-4603-9A6B-FD1A4CB4AD31}"/>
            </a:ext>
          </a:extLst>
        </xdr:cNvPr>
        <xdr:cNvSpPr txBox="1"/>
      </xdr:nvSpPr>
      <xdr:spPr>
        <a:xfrm>
          <a:off x="11953875" y="1037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2759A65D-1424-4A66-BFDA-0FA2650C09FB}"/>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61472DDC-78C3-4EE0-996E-D516A42AA205}"/>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12EBC628-68C2-4142-A1AF-094C1517579A}"/>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253A4DFC-A691-4980-8512-337A7A7C6905}"/>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467F8EEF-3F2B-4CFF-88E6-1810036667B0}"/>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F53DB320-4210-41E6-8BF8-DA87CF43B5A7}"/>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D763EFB-D1FC-47CA-86EF-6C4956753A7E}"/>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BA429BFB-B2B4-4C6E-87CB-3A32D044AA5D}"/>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AE518E17-B2C8-4935-A8E2-62709DE91544}"/>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BB35AD06-5806-48D2-8368-301442CA914C}"/>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69AE555B-C512-435E-AFF4-7539C1636C34}"/>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全国平均は前年度と同率（</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％）であったの対し、本県は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た。これまでの公共施設の老朽化対策や防災・減災対策等により地方債残高が積み上がっていること、かつての交付税算入率の高い県債の交付税算入が順次終了を迎えていることが主な要因である。持続可能な財政運営を実現するため、将来の実質公債費比率などを踏まえつつ、無理のない投資的経費の規模を見極めながら、節度ある県債発行に努め、、引き続き公債費減少に向けた取組みを進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AFFCCCC9-80A8-4CFD-965F-7BB5D7BEB359}"/>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EAC344CC-96A4-4CCF-9E82-F6B8796A9790}"/>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D9FC57E0-D562-44E0-97DC-F741725D8ACF}"/>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98759A58-AA2A-4A6C-A783-F50A4965EE40}"/>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4F001093-860F-4A19-8937-5A31E1AC69AE}"/>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DA204BDF-D580-40DA-8E80-E1F728662550}"/>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9DFEBB5B-F9E9-4BDF-8E61-EB11C82A251A}"/>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BC5939ED-7A15-4527-B1AF-B092FC0497A2}"/>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3F6CABC1-E3F2-4F30-A836-6502A698B5F0}"/>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9F37F14-A826-4370-B0F8-FDD3665FE2F6}"/>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6A68B31C-64E7-4DD5-9D81-0010764CE116}"/>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B1451E5A-0FDC-4211-9869-B36B34A15223}"/>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43270ED9-EED6-4D62-9118-096ED8F079F7}"/>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C3B56BFD-22BB-4E18-B42C-76195746BDCA}"/>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8F60B240-4CBB-4550-BD24-13218A14CA5B}"/>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7CB373E3-458F-469F-8AE5-3F953D1FDC41}"/>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44</xdr:row>
      <xdr:rowOff>44450</xdr:rowOff>
    </xdr:to>
    <xdr:cxnSp macro="">
      <xdr:nvCxnSpPr>
        <xdr:cNvPr id="368" name="直線コネクタ 367">
          <a:extLst>
            <a:ext uri="{FF2B5EF4-FFF2-40B4-BE49-F238E27FC236}">
              <a16:creationId xmlns:a16="http://schemas.microsoft.com/office/drawing/2014/main" id="{29BCA30D-605B-4E40-918D-3C18D9FB7869}"/>
            </a:ext>
          </a:extLst>
        </xdr:cNvPr>
        <xdr:cNvCxnSpPr/>
      </xdr:nvCxnSpPr>
      <xdr:spPr>
        <a:xfrm flipV="1">
          <a:off x="15478125" y="5934780"/>
          <a:ext cx="0" cy="1237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69" name="公債費負担の状況最小値テキスト">
          <a:extLst>
            <a:ext uri="{FF2B5EF4-FFF2-40B4-BE49-F238E27FC236}">
              <a16:creationId xmlns:a16="http://schemas.microsoft.com/office/drawing/2014/main" id="{C77F0D32-FFAF-4EC5-A87B-F9BA0FB2495F}"/>
            </a:ext>
          </a:extLst>
        </xdr:cNvPr>
        <xdr:cNvSpPr txBox="1"/>
      </xdr:nvSpPr>
      <xdr:spPr>
        <a:xfrm>
          <a:off x="1556385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70" name="直線コネクタ 369">
          <a:extLst>
            <a:ext uri="{FF2B5EF4-FFF2-40B4-BE49-F238E27FC236}">
              <a16:creationId xmlns:a16="http://schemas.microsoft.com/office/drawing/2014/main" id="{26497220-0A28-497F-A211-8D179F02173C}"/>
            </a:ext>
          </a:extLst>
        </xdr:cNvPr>
        <xdr:cNvCxnSpPr/>
      </xdr:nvCxnSpPr>
      <xdr:spPr>
        <a:xfrm>
          <a:off x="15401925" y="7172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71" name="公債費負担の状況最大値テキスト">
          <a:extLst>
            <a:ext uri="{FF2B5EF4-FFF2-40B4-BE49-F238E27FC236}">
              <a16:creationId xmlns:a16="http://schemas.microsoft.com/office/drawing/2014/main" id="{4F8D7455-1D26-4436-9C53-FACC6B121C19}"/>
            </a:ext>
          </a:extLst>
        </xdr:cNvPr>
        <xdr:cNvSpPr txBox="1"/>
      </xdr:nvSpPr>
      <xdr:spPr>
        <a:xfrm>
          <a:off x="15563850" y="568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72" name="直線コネクタ 371">
          <a:extLst>
            <a:ext uri="{FF2B5EF4-FFF2-40B4-BE49-F238E27FC236}">
              <a16:creationId xmlns:a16="http://schemas.microsoft.com/office/drawing/2014/main" id="{AB4F1EB0-8349-49CA-A71B-D1E91E4FAB17}"/>
            </a:ext>
          </a:extLst>
        </xdr:cNvPr>
        <xdr:cNvCxnSpPr/>
      </xdr:nvCxnSpPr>
      <xdr:spPr>
        <a:xfrm>
          <a:off x="15401925" y="593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21872</xdr:rowOff>
    </xdr:from>
    <xdr:to>
      <xdr:col>81</xdr:col>
      <xdr:colOff>44450</xdr:colOff>
      <xdr:row>36</xdr:row>
      <xdr:rowOff>169333</xdr:rowOff>
    </xdr:to>
    <xdr:cxnSp macro="">
      <xdr:nvCxnSpPr>
        <xdr:cNvPr id="373" name="直線コネクタ 372">
          <a:extLst>
            <a:ext uri="{FF2B5EF4-FFF2-40B4-BE49-F238E27FC236}">
              <a16:creationId xmlns:a16="http://schemas.microsoft.com/office/drawing/2014/main" id="{179C1EDA-92B0-4F65-AA8B-0D917885494E}"/>
            </a:ext>
          </a:extLst>
        </xdr:cNvPr>
        <xdr:cNvCxnSpPr/>
      </xdr:nvCxnSpPr>
      <xdr:spPr>
        <a:xfrm>
          <a:off x="14716125" y="5851172"/>
          <a:ext cx="762000" cy="1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A1E376BA-BAD1-4625-88F7-78BAF90C7E2A}"/>
            </a:ext>
          </a:extLst>
        </xdr:cNvPr>
        <xdr:cNvSpPr txBox="1"/>
      </xdr:nvSpPr>
      <xdr:spPr>
        <a:xfrm>
          <a:off x="1556385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72063A4A-28EE-4410-81EE-9A3662B35961}"/>
            </a:ext>
          </a:extLst>
        </xdr:cNvPr>
        <xdr:cNvSpPr/>
      </xdr:nvSpPr>
      <xdr:spPr>
        <a:xfrm>
          <a:off x="15430500" y="6438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166511</xdr:rowOff>
    </xdr:from>
    <xdr:to>
      <xdr:col>77</xdr:col>
      <xdr:colOff>44450</xdr:colOff>
      <xdr:row>36</xdr:row>
      <xdr:rowOff>21872</xdr:rowOff>
    </xdr:to>
    <xdr:cxnSp macro="">
      <xdr:nvCxnSpPr>
        <xdr:cNvPr id="376" name="直線コネクタ 375">
          <a:extLst>
            <a:ext uri="{FF2B5EF4-FFF2-40B4-BE49-F238E27FC236}">
              <a16:creationId xmlns:a16="http://schemas.microsoft.com/office/drawing/2014/main" id="{DC0B940B-D4C1-4046-A882-061C8D397C7A}"/>
            </a:ext>
          </a:extLst>
        </xdr:cNvPr>
        <xdr:cNvCxnSpPr/>
      </xdr:nvCxnSpPr>
      <xdr:spPr>
        <a:xfrm>
          <a:off x="13906500" y="5830711"/>
          <a:ext cx="809625"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7574229F-746D-4AD3-A4E5-F44F6BED7C41}"/>
            </a:ext>
          </a:extLst>
        </xdr:cNvPr>
        <xdr:cNvSpPr/>
      </xdr:nvSpPr>
      <xdr:spPr>
        <a:xfrm>
          <a:off x="14668500" y="6438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DDD6E12A-57B5-4F15-8AA3-0F052C2FAC98}"/>
            </a:ext>
          </a:extLst>
        </xdr:cNvPr>
        <xdr:cNvSpPr txBox="1"/>
      </xdr:nvSpPr>
      <xdr:spPr>
        <a:xfrm>
          <a:off x="14373225"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166511</xdr:rowOff>
    </xdr:from>
    <xdr:to>
      <xdr:col>72</xdr:col>
      <xdr:colOff>203200</xdr:colOff>
      <xdr:row>36</xdr:row>
      <xdr:rowOff>88900</xdr:rowOff>
    </xdr:to>
    <xdr:cxnSp macro="">
      <xdr:nvCxnSpPr>
        <xdr:cNvPr id="379" name="直線コネクタ 378">
          <a:extLst>
            <a:ext uri="{FF2B5EF4-FFF2-40B4-BE49-F238E27FC236}">
              <a16:creationId xmlns:a16="http://schemas.microsoft.com/office/drawing/2014/main" id="{A5CFF740-9507-4807-AA3B-F5E42EACAC65}"/>
            </a:ext>
          </a:extLst>
        </xdr:cNvPr>
        <xdr:cNvCxnSpPr/>
      </xdr:nvCxnSpPr>
      <xdr:spPr>
        <a:xfrm flipV="1">
          <a:off x="13106400" y="5830711"/>
          <a:ext cx="8001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9172</xdr:rowOff>
    </xdr:from>
    <xdr:to>
      <xdr:col>73</xdr:col>
      <xdr:colOff>44450</xdr:colOff>
      <xdr:row>40</xdr:row>
      <xdr:rowOff>110772</xdr:rowOff>
    </xdr:to>
    <xdr:sp macro="" textlink="">
      <xdr:nvSpPr>
        <xdr:cNvPr id="380" name="フローチャート: 判断 379">
          <a:extLst>
            <a:ext uri="{FF2B5EF4-FFF2-40B4-BE49-F238E27FC236}">
              <a16:creationId xmlns:a16="http://schemas.microsoft.com/office/drawing/2014/main" id="{8CBA37C5-8F7E-48AC-BB86-CE3AE23FFF51}"/>
            </a:ext>
          </a:extLst>
        </xdr:cNvPr>
        <xdr:cNvSpPr/>
      </xdr:nvSpPr>
      <xdr:spPr>
        <a:xfrm>
          <a:off x="13868400" y="64893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95549</xdr:rowOff>
    </xdr:from>
    <xdr:ext cx="762000" cy="259045"/>
    <xdr:sp macro="" textlink="">
      <xdr:nvSpPr>
        <xdr:cNvPr id="381" name="テキスト ボックス 380">
          <a:extLst>
            <a:ext uri="{FF2B5EF4-FFF2-40B4-BE49-F238E27FC236}">
              <a16:creationId xmlns:a16="http://schemas.microsoft.com/office/drawing/2014/main" id="{FBFD4F3A-61EF-40B7-A535-7DD08A672291}"/>
            </a:ext>
          </a:extLst>
        </xdr:cNvPr>
        <xdr:cNvSpPr txBox="1"/>
      </xdr:nvSpPr>
      <xdr:spPr>
        <a:xfrm>
          <a:off x="13554075" y="657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131939</xdr:rowOff>
    </xdr:to>
    <xdr:cxnSp macro="">
      <xdr:nvCxnSpPr>
        <xdr:cNvPr id="382" name="直線コネクタ 381">
          <a:extLst>
            <a:ext uri="{FF2B5EF4-FFF2-40B4-BE49-F238E27FC236}">
              <a16:creationId xmlns:a16="http://schemas.microsoft.com/office/drawing/2014/main" id="{EC1A2443-99C4-40B6-B1AF-939C6AE97E04}"/>
            </a:ext>
          </a:extLst>
        </xdr:cNvPr>
        <xdr:cNvCxnSpPr/>
      </xdr:nvCxnSpPr>
      <xdr:spPr>
        <a:xfrm flipV="1">
          <a:off x="12296775" y="5915025"/>
          <a:ext cx="809625" cy="2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83" name="フローチャート: 判断 382">
          <a:extLst>
            <a:ext uri="{FF2B5EF4-FFF2-40B4-BE49-F238E27FC236}">
              <a16:creationId xmlns:a16="http://schemas.microsoft.com/office/drawing/2014/main" id="{D119D24F-1290-4275-93A9-114DDA4BE027}"/>
            </a:ext>
          </a:extLst>
        </xdr:cNvPr>
        <xdr:cNvSpPr/>
      </xdr:nvSpPr>
      <xdr:spPr>
        <a:xfrm>
          <a:off x="13058775" y="65429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D62DD77D-5028-4836-9079-ED05292D0A7C}"/>
            </a:ext>
          </a:extLst>
        </xdr:cNvPr>
        <xdr:cNvSpPr txBox="1"/>
      </xdr:nvSpPr>
      <xdr:spPr>
        <a:xfrm>
          <a:off x="12763500" y="66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85" name="フローチャート: 判断 384">
          <a:extLst>
            <a:ext uri="{FF2B5EF4-FFF2-40B4-BE49-F238E27FC236}">
              <a16:creationId xmlns:a16="http://schemas.microsoft.com/office/drawing/2014/main" id="{8809C84D-AECE-4A1F-8F96-3E0E2002EA56}"/>
            </a:ext>
          </a:extLst>
        </xdr:cNvPr>
        <xdr:cNvSpPr/>
      </xdr:nvSpPr>
      <xdr:spPr>
        <a:xfrm>
          <a:off x="12239625" y="65934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86" name="テキスト ボックス 385">
          <a:extLst>
            <a:ext uri="{FF2B5EF4-FFF2-40B4-BE49-F238E27FC236}">
              <a16:creationId xmlns:a16="http://schemas.microsoft.com/office/drawing/2014/main" id="{C8BD1EA3-96AE-43BC-B2EB-988ED6D6ED68}"/>
            </a:ext>
          </a:extLst>
        </xdr:cNvPr>
        <xdr:cNvSpPr txBox="1"/>
      </xdr:nvSpPr>
      <xdr:spPr>
        <a:xfrm>
          <a:off x="11953875" y="666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1E520181-D8E1-4EBB-9DED-29C5F6C8B89A}"/>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29ADDBDA-FB44-4339-89D0-C926336E3F39}"/>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B513F4BA-DBED-4F1A-9E02-656461928F21}"/>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6DB773C0-223E-4613-9688-83D0C78EFC09}"/>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1C13E5E-C152-494D-9520-03259F03FE8A}"/>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92" name="楕円 391">
          <a:extLst>
            <a:ext uri="{FF2B5EF4-FFF2-40B4-BE49-F238E27FC236}">
              <a16:creationId xmlns:a16="http://schemas.microsoft.com/office/drawing/2014/main" id="{967C6626-49D0-44C2-ADA7-38D044970426}"/>
            </a:ext>
          </a:extLst>
        </xdr:cNvPr>
        <xdr:cNvSpPr/>
      </xdr:nvSpPr>
      <xdr:spPr>
        <a:xfrm>
          <a:off x="15430500" y="59510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393" name="公債費負担の状況該当値テキスト">
          <a:extLst>
            <a:ext uri="{FF2B5EF4-FFF2-40B4-BE49-F238E27FC236}">
              <a16:creationId xmlns:a16="http://schemas.microsoft.com/office/drawing/2014/main" id="{46DDEA04-6C51-453D-A6A8-B1D9A00256A8}"/>
            </a:ext>
          </a:extLst>
        </xdr:cNvPr>
        <xdr:cNvSpPr txBox="1"/>
      </xdr:nvSpPr>
      <xdr:spPr>
        <a:xfrm>
          <a:off x="15563850" y="58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142522</xdr:rowOff>
    </xdr:from>
    <xdr:to>
      <xdr:col>77</xdr:col>
      <xdr:colOff>95250</xdr:colOff>
      <xdr:row>36</xdr:row>
      <xdr:rowOff>72672</xdr:rowOff>
    </xdr:to>
    <xdr:sp macro="" textlink="">
      <xdr:nvSpPr>
        <xdr:cNvPr id="394" name="楕円 393">
          <a:extLst>
            <a:ext uri="{FF2B5EF4-FFF2-40B4-BE49-F238E27FC236}">
              <a16:creationId xmlns:a16="http://schemas.microsoft.com/office/drawing/2014/main" id="{05B2CB82-B53E-4224-9668-ECE3659EE122}"/>
            </a:ext>
          </a:extLst>
        </xdr:cNvPr>
        <xdr:cNvSpPr/>
      </xdr:nvSpPr>
      <xdr:spPr>
        <a:xfrm>
          <a:off x="14668500" y="58130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82849</xdr:rowOff>
    </xdr:from>
    <xdr:ext cx="736600" cy="259045"/>
    <xdr:sp macro="" textlink="">
      <xdr:nvSpPr>
        <xdr:cNvPr id="395" name="テキスト ボックス 394">
          <a:extLst>
            <a:ext uri="{FF2B5EF4-FFF2-40B4-BE49-F238E27FC236}">
              <a16:creationId xmlns:a16="http://schemas.microsoft.com/office/drawing/2014/main" id="{5CFF2F7B-EE13-451E-8BBE-59C363CB18FD}"/>
            </a:ext>
          </a:extLst>
        </xdr:cNvPr>
        <xdr:cNvSpPr txBox="1"/>
      </xdr:nvSpPr>
      <xdr:spPr>
        <a:xfrm>
          <a:off x="14373225" y="559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115711</xdr:rowOff>
    </xdr:from>
    <xdr:to>
      <xdr:col>73</xdr:col>
      <xdr:colOff>44450</xdr:colOff>
      <xdr:row>36</xdr:row>
      <xdr:rowOff>45861</xdr:rowOff>
    </xdr:to>
    <xdr:sp macro="" textlink="">
      <xdr:nvSpPr>
        <xdr:cNvPr id="396" name="楕円 395">
          <a:extLst>
            <a:ext uri="{FF2B5EF4-FFF2-40B4-BE49-F238E27FC236}">
              <a16:creationId xmlns:a16="http://schemas.microsoft.com/office/drawing/2014/main" id="{BFA6A75C-06E1-4075-80C8-1E065DCFE17B}"/>
            </a:ext>
          </a:extLst>
        </xdr:cNvPr>
        <xdr:cNvSpPr/>
      </xdr:nvSpPr>
      <xdr:spPr>
        <a:xfrm>
          <a:off x="13868400" y="57830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56038</xdr:rowOff>
    </xdr:from>
    <xdr:ext cx="762000" cy="259045"/>
    <xdr:sp macro="" textlink="">
      <xdr:nvSpPr>
        <xdr:cNvPr id="397" name="テキスト ボックス 396">
          <a:extLst>
            <a:ext uri="{FF2B5EF4-FFF2-40B4-BE49-F238E27FC236}">
              <a16:creationId xmlns:a16="http://schemas.microsoft.com/office/drawing/2014/main" id="{3BBB7F0A-24C2-4F1E-AC8C-EFAA650FB328}"/>
            </a:ext>
          </a:extLst>
        </xdr:cNvPr>
        <xdr:cNvSpPr txBox="1"/>
      </xdr:nvSpPr>
      <xdr:spPr>
        <a:xfrm>
          <a:off x="13554075" y="556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398" name="楕円 397">
          <a:extLst>
            <a:ext uri="{FF2B5EF4-FFF2-40B4-BE49-F238E27FC236}">
              <a16:creationId xmlns:a16="http://schemas.microsoft.com/office/drawing/2014/main" id="{E37E10C0-389E-4653-96B3-7A0BEF9C842A}"/>
            </a:ext>
          </a:extLst>
        </xdr:cNvPr>
        <xdr:cNvSpPr/>
      </xdr:nvSpPr>
      <xdr:spPr>
        <a:xfrm>
          <a:off x="13058775" y="58674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399" name="テキスト ボックス 398">
          <a:extLst>
            <a:ext uri="{FF2B5EF4-FFF2-40B4-BE49-F238E27FC236}">
              <a16:creationId xmlns:a16="http://schemas.microsoft.com/office/drawing/2014/main" id="{CB9CB7A6-573D-460F-9507-2CA3E6C876B7}"/>
            </a:ext>
          </a:extLst>
        </xdr:cNvPr>
        <xdr:cNvSpPr txBox="1"/>
      </xdr:nvSpPr>
      <xdr:spPr>
        <a:xfrm>
          <a:off x="127635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81139</xdr:rowOff>
    </xdr:from>
    <xdr:to>
      <xdr:col>64</xdr:col>
      <xdr:colOff>152400</xdr:colOff>
      <xdr:row>38</xdr:row>
      <xdr:rowOff>11289</xdr:rowOff>
    </xdr:to>
    <xdr:sp macro="" textlink="">
      <xdr:nvSpPr>
        <xdr:cNvPr id="400" name="楕円 399">
          <a:extLst>
            <a:ext uri="{FF2B5EF4-FFF2-40B4-BE49-F238E27FC236}">
              <a16:creationId xmlns:a16="http://schemas.microsoft.com/office/drawing/2014/main" id="{A68DA4D2-BD5B-4807-A2D2-D8BA88B57805}"/>
            </a:ext>
          </a:extLst>
        </xdr:cNvPr>
        <xdr:cNvSpPr/>
      </xdr:nvSpPr>
      <xdr:spPr>
        <a:xfrm>
          <a:off x="12239625" y="60755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21466</xdr:rowOff>
    </xdr:from>
    <xdr:ext cx="762000" cy="259045"/>
    <xdr:sp macro="" textlink="">
      <xdr:nvSpPr>
        <xdr:cNvPr id="401" name="テキスト ボックス 400">
          <a:extLst>
            <a:ext uri="{FF2B5EF4-FFF2-40B4-BE49-F238E27FC236}">
              <a16:creationId xmlns:a16="http://schemas.microsoft.com/office/drawing/2014/main" id="{19A3AB00-312B-4934-8A50-795430899B5C}"/>
            </a:ext>
          </a:extLst>
        </xdr:cNvPr>
        <xdr:cNvSpPr txBox="1"/>
      </xdr:nvSpPr>
      <xdr:spPr>
        <a:xfrm>
          <a:off x="11953875" y="585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61A584A6-FC09-4D85-AF31-9F06267AF631}"/>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976D2C26-067B-4FF1-8E0C-E6914AF6DF56}"/>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53DAAC58-03C8-4183-A358-B9C4F4A85E6D}"/>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1E72550F-EFB4-468D-B15A-95E2DAC7061B}"/>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C23B968-2163-43F8-AB0E-797A5A327CFC}"/>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CECD816-3FE6-44B8-A1DC-3600958882B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5E173E2F-375F-40E8-B85F-12A8B6E01050}"/>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45141E93-2F86-44BB-9238-E4E2ADB5EE5E}"/>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7D9E9AD3-B49C-417E-8469-40EB8F4E9B71}"/>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328C1D05-B953-4872-B8A9-7E01BF80B9B4}"/>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D57DEA7A-2F04-4497-A3C0-EE8037611D7F}"/>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160.3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154.2</a:t>
          </a:r>
          <a:r>
            <a:rPr kumimoji="1" lang="ja-JP" altLang="en-US" sz="1300">
              <a:latin typeface="ＭＳ Ｐゴシック" panose="020B0600070205080204" pitchFamily="50" charset="-128"/>
              <a:ea typeface="ＭＳ Ｐゴシック" panose="020B0600070205080204" pitchFamily="50" charset="-128"/>
            </a:rPr>
            <a:t>％）であったのに対し、本県は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209.9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222.9</a:t>
          </a:r>
          <a:r>
            <a:rPr kumimoji="1" lang="ja-JP" altLang="en-US" sz="1300">
              <a:latin typeface="ＭＳ Ｐゴシック" panose="020B0600070205080204" pitchFamily="50" charset="-128"/>
              <a:ea typeface="ＭＳ Ｐゴシック" panose="020B0600070205080204" pitchFamily="50" charset="-128"/>
            </a:rPr>
            <a:t>％）となった。臨時財政対策債等の減により標準財政規模が縮小したことに加え、県債残高が増加しているにもかかわらず、それに見合う基準財政需要額算入見込額が増加していないことが主な要因である。持続可能な財政運営を実現するため、県債の借入額の抑制、交付税算入率の高い県債の積極的な活用、償還年数の短縮などにより、県債残高の削減ペースを早める取組みを進め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B7DEB0F6-35B2-4C94-946F-CDA0E457546C}"/>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5B18AB5B-66C6-4C45-9694-7AED28821DBA}"/>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58A389D9-D05D-44A6-AFEA-FA90A25258AA}"/>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958098F7-F320-40AC-9100-80EB021EC6BF}"/>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B3A68937-E26D-4FF5-AE01-048A7BBAE15A}"/>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121EF2C4-7D94-4648-8EAF-16EE9E34DCEF}"/>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7F87D3A2-E7E1-41FB-985F-80D3820414E4}"/>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FE382CA7-3496-4A08-BAC2-0A8544CD0E94}"/>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CC2E95D0-6115-4913-AB27-FDF03C1D1C15}"/>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289218A8-14BE-4408-8FE7-59DFFAC7EF36}"/>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AD4BA2F-507C-429B-B435-CC2E30CAAF2A}"/>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E553260C-660C-43A0-AD81-B1CC7FD68CB9}"/>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85F0E4C7-F00B-4736-8C8A-3A15D891C4AD}"/>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6B459FAF-4DC8-4C52-87A9-EF020A621643}"/>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7" name="直線コネクタ 426">
          <a:extLst>
            <a:ext uri="{FF2B5EF4-FFF2-40B4-BE49-F238E27FC236}">
              <a16:creationId xmlns:a16="http://schemas.microsoft.com/office/drawing/2014/main" id="{A1EDB2A1-A77A-4888-A672-6FF6AEC39ACD}"/>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28" name="将来負担の状況最小値テキスト">
          <a:extLst>
            <a:ext uri="{FF2B5EF4-FFF2-40B4-BE49-F238E27FC236}">
              <a16:creationId xmlns:a16="http://schemas.microsoft.com/office/drawing/2014/main" id="{77A782F0-0F74-4E30-8BB6-1036CA70A656}"/>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29" name="直線コネクタ 428">
          <a:extLst>
            <a:ext uri="{FF2B5EF4-FFF2-40B4-BE49-F238E27FC236}">
              <a16:creationId xmlns:a16="http://schemas.microsoft.com/office/drawing/2014/main" id="{83E401CD-B25E-4B2E-8539-3BFEB20F738F}"/>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0" name="将来負担の状況最大値テキスト">
          <a:extLst>
            <a:ext uri="{FF2B5EF4-FFF2-40B4-BE49-F238E27FC236}">
              <a16:creationId xmlns:a16="http://schemas.microsoft.com/office/drawing/2014/main" id="{8BD1BE00-37F6-46A0-A2F5-268B6BAC9CFC}"/>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1" name="直線コネクタ 430">
          <a:extLst>
            <a:ext uri="{FF2B5EF4-FFF2-40B4-BE49-F238E27FC236}">
              <a16:creationId xmlns:a16="http://schemas.microsoft.com/office/drawing/2014/main" id="{48EAB611-EA26-4E5C-B0C6-2D072A93C45D}"/>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66827</xdr:rowOff>
    </xdr:from>
    <xdr:to>
      <xdr:col>81</xdr:col>
      <xdr:colOff>44450</xdr:colOff>
      <xdr:row>17</xdr:row>
      <xdr:rowOff>129565</xdr:rowOff>
    </xdr:to>
    <xdr:cxnSp macro="">
      <xdr:nvCxnSpPr>
        <xdr:cNvPr id="432" name="直線コネクタ 431">
          <a:extLst>
            <a:ext uri="{FF2B5EF4-FFF2-40B4-BE49-F238E27FC236}">
              <a16:creationId xmlns:a16="http://schemas.microsoft.com/office/drawing/2014/main" id="{A9472846-D6F9-4341-A1D7-D22BB973B4AC}"/>
            </a:ext>
          </a:extLst>
        </xdr:cNvPr>
        <xdr:cNvCxnSpPr/>
      </xdr:nvCxnSpPr>
      <xdr:spPr>
        <a:xfrm>
          <a:off x="14716125" y="2816377"/>
          <a:ext cx="762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15308</xdr:rowOff>
    </xdr:from>
    <xdr:ext cx="762000" cy="259045"/>
    <xdr:sp macro="" textlink="">
      <xdr:nvSpPr>
        <xdr:cNvPr id="433" name="将来負担の状況平均値テキスト">
          <a:extLst>
            <a:ext uri="{FF2B5EF4-FFF2-40B4-BE49-F238E27FC236}">
              <a16:creationId xmlns:a16="http://schemas.microsoft.com/office/drawing/2014/main" id="{66890010-D80D-4454-8EFD-C94F5B9CF095}"/>
            </a:ext>
          </a:extLst>
        </xdr:cNvPr>
        <xdr:cNvSpPr txBox="1"/>
      </xdr:nvSpPr>
      <xdr:spPr>
        <a:xfrm>
          <a:off x="15563850" y="2441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4" name="フローチャート: 判断 433">
          <a:extLst>
            <a:ext uri="{FF2B5EF4-FFF2-40B4-BE49-F238E27FC236}">
              <a16:creationId xmlns:a16="http://schemas.microsoft.com/office/drawing/2014/main" id="{7E5768B7-2E64-4D5A-873F-33372240E548}"/>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66827</xdr:rowOff>
    </xdr:from>
    <xdr:to>
      <xdr:col>77</xdr:col>
      <xdr:colOff>44450</xdr:colOff>
      <xdr:row>17</xdr:row>
      <xdr:rowOff>104470</xdr:rowOff>
    </xdr:to>
    <xdr:cxnSp macro="">
      <xdr:nvCxnSpPr>
        <xdr:cNvPr id="435" name="直線コネクタ 434">
          <a:extLst>
            <a:ext uri="{FF2B5EF4-FFF2-40B4-BE49-F238E27FC236}">
              <a16:creationId xmlns:a16="http://schemas.microsoft.com/office/drawing/2014/main" id="{77124613-E32C-42C8-ACAB-D1F5F90362B5}"/>
            </a:ext>
          </a:extLst>
        </xdr:cNvPr>
        <xdr:cNvCxnSpPr/>
      </xdr:nvCxnSpPr>
      <xdr:spPr>
        <a:xfrm flipV="1">
          <a:off x="13906500" y="2816377"/>
          <a:ext cx="809625"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6" name="フローチャート: 判断 435">
          <a:extLst>
            <a:ext uri="{FF2B5EF4-FFF2-40B4-BE49-F238E27FC236}">
              <a16:creationId xmlns:a16="http://schemas.microsoft.com/office/drawing/2014/main" id="{A17CC11A-5833-4E47-89B9-76AA6F8EE9F9}"/>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37" name="テキスト ボックス 436">
          <a:extLst>
            <a:ext uri="{FF2B5EF4-FFF2-40B4-BE49-F238E27FC236}">
              <a16:creationId xmlns:a16="http://schemas.microsoft.com/office/drawing/2014/main" id="{F8D3B925-72D1-4F23-9A4B-D3EC735E4EC0}"/>
            </a:ext>
          </a:extLst>
        </xdr:cNvPr>
        <xdr:cNvSpPr txBox="1"/>
      </xdr:nvSpPr>
      <xdr:spPr>
        <a:xfrm>
          <a:off x="14373225" y="2372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76479</xdr:rowOff>
    </xdr:from>
    <xdr:to>
      <xdr:col>72</xdr:col>
      <xdr:colOff>203200</xdr:colOff>
      <xdr:row>17</xdr:row>
      <xdr:rowOff>104470</xdr:rowOff>
    </xdr:to>
    <xdr:cxnSp macro="">
      <xdr:nvCxnSpPr>
        <xdr:cNvPr id="438" name="直線コネクタ 437">
          <a:extLst>
            <a:ext uri="{FF2B5EF4-FFF2-40B4-BE49-F238E27FC236}">
              <a16:creationId xmlns:a16="http://schemas.microsoft.com/office/drawing/2014/main" id="{3D8442C7-DB56-4240-9A7F-2FCDEDE113A2}"/>
            </a:ext>
          </a:extLst>
        </xdr:cNvPr>
        <xdr:cNvCxnSpPr/>
      </xdr:nvCxnSpPr>
      <xdr:spPr>
        <a:xfrm>
          <a:off x="13106400" y="2829204"/>
          <a:ext cx="8001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39" name="フローチャート: 判断 438">
          <a:extLst>
            <a:ext uri="{FF2B5EF4-FFF2-40B4-BE49-F238E27FC236}">
              <a16:creationId xmlns:a16="http://schemas.microsoft.com/office/drawing/2014/main" id="{4F1B9C85-A37C-40B4-8F69-63B97C9DA1E5}"/>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macro="" textlink="">
      <xdr:nvSpPr>
        <xdr:cNvPr id="440" name="テキスト ボックス 439">
          <a:extLst>
            <a:ext uri="{FF2B5EF4-FFF2-40B4-BE49-F238E27FC236}">
              <a16:creationId xmlns:a16="http://schemas.microsoft.com/office/drawing/2014/main" id="{EB23CEBC-82FD-4923-B2DB-49E514FB7DA9}"/>
            </a:ext>
          </a:extLst>
        </xdr:cNvPr>
        <xdr:cNvSpPr txBox="1"/>
      </xdr:nvSpPr>
      <xdr:spPr>
        <a:xfrm>
          <a:off x="13554075" y="245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48489</xdr:rowOff>
    </xdr:from>
    <xdr:to>
      <xdr:col>68</xdr:col>
      <xdr:colOff>152400</xdr:colOff>
      <xdr:row>17</xdr:row>
      <xdr:rowOff>76479</xdr:rowOff>
    </xdr:to>
    <xdr:cxnSp macro="">
      <xdr:nvCxnSpPr>
        <xdr:cNvPr id="441" name="直線コネクタ 440">
          <a:extLst>
            <a:ext uri="{FF2B5EF4-FFF2-40B4-BE49-F238E27FC236}">
              <a16:creationId xmlns:a16="http://schemas.microsoft.com/office/drawing/2014/main" id="{8D4A82B6-C549-4478-B98F-FDA17C1A7D4D}"/>
            </a:ext>
          </a:extLst>
        </xdr:cNvPr>
        <xdr:cNvCxnSpPr/>
      </xdr:nvCxnSpPr>
      <xdr:spPr>
        <a:xfrm>
          <a:off x="12296775" y="2798039"/>
          <a:ext cx="809625"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2" name="フローチャート: 判断 441">
          <a:extLst>
            <a:ext uri="{FF2B5EF4-FFF2-40B4-BE49-F238E27FC236}">
              <a16:creationId xmlns:a16="http://schemas.microsoft.com/office/drawing/2014/main" id="{E1B34D2C-43A7-41A3-BB9E-5D76E83BF19A}"/>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3" name="テキスト ボックス 442">
          <a:extLst>
            <a:ext uri="{FF2B5EF4-FFF2-40B4-BE49-F238E27FC236}">
              <a16:creationId xmlns:a16="http://schemas.microsoft.com/office/drawing/2014/main" id="{D65700FD-5E08-456F-B9E6-C80E6B106C4F}"/>
            </a:ext>
          </a:extLst>
        </xdr:cNvPr>
        <xdr:cNvSpPr txBox="1"/>
      </xdr:nvSpPr>
      <xdr:spPr>
        <a:xfrm>
          <a:off x="12763500" y="247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4" name="フローチャート: 判断 443">
          <a:extLst>
            <a:ext uri="{FF2B5EF4-FFF2-40B4-BE49-F238E27FC236}">
              <a16:creationId xmlns:a16="http://schemas.microsoft.com/office/drawing/2014/main" id="{E7019E8A-69D5-44CB-B8D0-2955F7179707}"/>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macro="" textlink="">
      <xdr:nvSpPr>
        <xdr:cNvPr id="445" name="テキスト ボックス 444">
          <a:extLst>
            <a:ext uri="{FF2B5EF4-FFF2-40B4-BE49-F238E27FC236}">
              <a16:creationId xmlns:a16="http://schemas.microsoft.com/office/drawing/2014/main" id="{642C1CDB-F463-4073-A155-A9F3A4FBC9D7}"/>
            </a:ext>
          </a:extLst>
        </xdr:cNvPr>
        <xdr:cNvSpPr txBox="1"/>
      </xdr:nvSpPr>
      <xdr:spPr>
        <a:xfrm>
          <a:off x="11953875" y="24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D324A42C-A3D3-4A08-8F48-E5E70DA8AF42}"/>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3EEE459F-7AE2-4DC5-A593-9AE6C2F3E178}"/>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FAC1660C-1438-4551-8BF5-C521F6708171}"/>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3410D968-2261-4A5C-96D8-A2218166FAFA}"/>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DD4292B6-ED09-4039-992B-31136025A9E3}"/>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78765</xdr:rowOff>
    </xdr:from>
    <xdr:to>
      <xdr:col>81</xdr:col>
      <xdr:colOff>95250</xdr:colOff>
      <xdr:row>18</xdr:row>
      <xdr:rowOff>8915</xdr:rowOff>
    </xdr:to>
    <xdr:sp macro="" textlink="">
      <xdr:nvSpPr>
        <xdr:cNvPr id="451" name="楕円 450">
          <a:extLst>
            <a:ext uri="{FF2B5EF4-FFF2-40B4-BE49-F238E27FC236}">
              <a16:creationId xmlns:a16="http://schemas.microsoft.com/office/drawing/2014/main" id="{867923AC-39FA-4112-8D99-DCCE80B88C02}"/>
            </a:ext>
          </a:extLst>
        </xdr:cNvPr>
        <xdr:cNvSpPr/>
      </xdr:nvSpPr>
      <xdr:spPr>
        <a:xfrm>
          <a:off x="15430500" y="28314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50842</xdr:rowOff>
    </xdr:from>
    <xdr:ext cx="762000" cy="259045"/>
    <xdr:sp macro="" textlink="">
      <xdr:nvSpPr>
        <xdr:cNvPr id="452" name="将来負担の状況該当値テキスト">
          <a:extLst>
            <a:ext uri="{FF2B5EF4-FFF2-40B4-BE49-F238E27FC236}">
              <a16:creationId xmlns:a16="http://schemas.microsoft.com/office/drawing/2014/main" id="{13E836A4-38ED-4AF9-BE49-04663F0262AC}"/>
            </a:ext>
          </a:extLst>
        </xdr:cNvPr>
        <xdr:cNvSpPr txBox="1"/>
      </xdr:nvSpPr>
      <xdr:spPr>
        <a:xfrm>
          <a:off x="15563850" y="28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16027</xdr:rowOff>
    </xdr:from>
    <xdr:to>
      <xdr:col>77</xdr:col>
      <xdr:colOff>95250</xdr:colOff>
      <xdr:row>17</xdr:row>
      <xdr:rowOff>117627</xdr:rowOff>
    </xdr:to>
    <xdr:sp macro="" textlink="">
      <xdr:nvSpPr>
        <xdr:cNvPr id="453" name="楕円 452">
          <a:extLst>
            <a:ext uri="{FF2B5EF4-FFF2-40B4-BE49-F238E27FC236}">
              <a16:creationId xmlns:a16="http://schemas.microsoft.com/office/drawing/2014/main" id="{C2DF3E00-979C-422B-8749-3BCCEA8A81C2}"/>
            </a:ext>
          </a:extLst>
        </xdr:cNvPr>
        <xdr:cNvSpPr/>
      </xdr:nvSpPr>
      <xdr:spPr>
        <a:xfrm>
          <a:off x="14668500" y="27687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102404</xdr:rowOff>
    </xdr:from>
    <xdr:ext cx="736600" cy="259045"/>
    <xdr:sp macro="" textlink="">
      <xdr:nvSpPr>
        <xdr:cNvPr id="454" name="テキスト ボックス 453">
          <a:extLst>
            <a:ext uri="{FF2B5EF4-FFF2-40B4-BE49-F238E27FC236}">
              <a16:creationId xmlns:a16="http://schemas.microsoft.com/office/drawing/2014/main" id="{9215C0AE-AC16-4954-8DA5-0662C68C2EBD}"/>
            </a:ext>
          </a:extLst>
        </xdr:cNvPr>
        <xdr:cNvSpPr txBox="1"/>
      </xdr:nvSpPr>
      <xdr:spPr>
        <a:xfrm>
          <a:off x="14373225" y="285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53670</xdr:rowOff>
    </xdr:from>
    <xdr:to>
      <xdr:col>73</xdr:col>
      <xdr:colOff>44450</xdr:colOff>
      <xdr:row>17</xdr:row>
      <xdr:rowOff>155270</xdr:rowOff>
    </xdr:to>
    <xdr:sp macro="" textlink="">
      <xdr:nvSpPr>
        <xdr:cNvPr id="455" name="楕円 454">
          <a:extLst>
            <a:ext uri="{FF2B5EF4-FFF2-40B4-BE49-F238E27FC236}">
              <a16:creationId xmlns:a16="http://schemas.microsoft.com/office/drawing/2014/main" id="{A3F83B57-BC6C-433B-8D94-322744AF2F3D}"/>
            </a:ext>
          </a:extLst>
        </xdr:cNvPr>
        <xdr:cNvSpPr/>
      </xdr:nvSpPr>
      <xdr:spPr>
        <a:xfrm>
          <a:off x="13868400" y="2803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140047</xdr:rowOff>
    </xdr:from>
    <xdr:ext cx="762000" cy="259045"/>
    <xdr:sp macro="" textlink="">
      <xdr:nvSpPr>
        <xdr:cNvPr id="456" name="テキスト ボックス 455">
          <a:extLst>
            <a:ext uri="{FF2B5EF4-FFF2-40B4-BE49-F238E27FC236}">
              <a16:creationId xmlns:a16="http://schemas.microsoft.com/office/drawing/2014/main" id="{FF030F31-308E-40BE-ADC2-E51D6833A81D}"/>
            </a:ext>
          </a:extLst>
        </xdr:cNvPr>
        <xdr:cNvSpPr txBox="1"/>
      </xdr:nvSpPr>
      <xdr:spPr>
        <a:xfrm>
          <a:off x="13554075" y="289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25679</xdr:rowOff>
    </xdr:from>
    <xdr:to>
      <xdr:col>68</xdr:col>
      <xdr:colOff>203200</xdr:colOff>
      <xdr:row>17</xdr:row>
      <xdr:rowOff>127279</xdr:rowOff>
    </xdr:to>
    <xdr:sp macro="" textlink="">
      <xdr:nvSpPr>
        <xdr:cNvPr id="457" name="楕円 456">
          <a:extLst>
            <a:ext uri="{FF2B5EF4-FFF2-40B4-BE49-F238E27FC236}">
              <a16:creationId xmlns:a16="http://schemas.microsoft.com/office/drawing/2014/main" id="{35790FD6-ED0F-466A-9E52-C7B5A67EF278}"/>
            </a:ext>
          </a:extLst>
        </xdr:cNvPr>
        <xdr:cNvSpPr/>
      </xdr:nvSpPr>
      <xdr:spPr>
        <a:xfrm>
          <a:off x="13058775" y="27815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112056</xdr:rowOff>
    </xdr:from>
    <xdr:ext cx="762000" cy="259045"/>
    <xdr:sp macro="" textlink="">
      <xdr:nvSpPr>
        <xdr:cNvPr id="458" name="テキスト ボックス 457">
          <a:extLst>
            <a:ext uri="{FF2B5EF4-FFF2-40B4-BE49-F238E27FC236}">
              <a16:creationId xmlns:a16="http://schemas.microsoft.com/office/drawing/2014/main" id="{3D901692-ABCF-4F76-9F16-BE49230CC072}"/>
            </a:ext>
          </a:extLst>
        </xdr:cNvPr>
        <xdr:cNvSpPr txBox="1"/>
      </xdr:nvSpPr>
      <xdr:spPr>
        <a:xfrm>
          <a:off x="12763500" y="286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169139</xdr:rowOff>
    </xdr:from>
    <xdr:to>
      <xdr:col>64</xdr:col>
      <xdr:colOff>152400</xdr:colOff>
      <xdr:row>17</xdr:row>
      <xdr:rowOff>99289</xdr:rowOff>
    </xdr:to>
    <xdr:sp macro="" textlink="">
      <xdr:nvSpPr>
        <xdr:cNvPr id="459" name="楕円 458">
          <a:extLst>
            <a:ext uri="{FF2B5EF4-FFF2-40B4-BE49-F238E27FC236}">
              <a16:creationId xmlns:a16="http://schemas.microsoft.com/office/drawing/2014/main" id="{FFF3493A-32FA-4B6F-A255-31155B46B35F}"/>
            </a:ext>
          </a:extLst>
        </xdr:cNvPr>
        <xdr:cNvSpPr/>
      </xdr:nvSpPr>
      <xdr:spPr>
        <a:xfrm>
          <a:off x="12239625" y="27504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84066</xdr:rowOff>
    </xdr:from>
    <xdr:ext cx="762000" cy="259045"/>
    <xdr:sp macro="" textlink="">
      <xdr:nvSpPr>
        <xdr:cNvPr id="460" name="テキスト ボックス 459">
          <a:extLst>
            <a:ext uri="{FF2B5EF4-FFF2-40B4-BE49-F238E27FC236}">
              <a16:creationId xmlns:a16="http://schemas.microsoft.com/office/drawing/2014/main" id="{8CE28D78-F727-4690-9A14-EC1C8B6B8964}"/>
            </a:ext>
          </a:extLst>
        </xdr:cNvPr>
        <xdr:cNvSpPr txBox="1"/>
      </xdr:nvSpPr>
      <xdr:spPr>
        <a:xfrm>
          <a:off x="11953875" y="2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グループ内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39</xdr:row>
      <xdr:rowOff>20865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250214"/>
          <a:ext cx="8382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39</xdr:row>
      <xdr:rowOff>167822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250214"/>
          <a:ext cx="8890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167822</xdr:rowOff>
    </xdr:from>
    <xdr:to>
      <xdr:col>15</xdr:col>
      <xdr:colOff>98425</xdr:colOff>
      <xdr:row>40</xdr:row>
      <xdr:rowOff>61685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854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61685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903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117022</xdr:rowOff>
    </xdr:from>
    <xdr:to>
      <xdr:col>15</xdr:col>
      <xdr:colOff>149225</xdr:colOff>
      <xdr:row>40</xdr:row>
      <xdr:rowOff>47172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xdr:rowOff>
    </xdr:from>
    <xdr:to>
      <xdr:col>11</xdr:col>
      <xdr:colOff>60325</xdr:colOff>
      <xdr:row>40</xdr:row>
      <xdr:rowOff>112485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97262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県有施設における燃料費や光熱水費の増、管理委託費の増などにより、前年度より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％となり、全国平均並びにグループ内平均を上回っている。今後もこれまでの行財政改革の取組みの成果を踏まえ、引き続き経費の削減に努めていく。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20</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75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25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8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ポイント増加したが、全国平均並びにグループ内平均を下回っている。これは本県において過去から生活保護の扶助対象者が人口に対して少ないこと（</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2,027,851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125,416,877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5,725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1,982,294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「その他」の主な内訳は維持補修費であるが、道路維持修繕費の増などにより、前年度より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ポイント上昇し、全国平均並びにグループ内平均を若干上回っている。今後も引き続き経費の縮減に努めていく。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60</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社会保障関係経費（医療・介護・障害・子育て等）の増などにより、前年度より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ポイント上昇したが、全国平均並びにグループ内平均を下回っている。今後は高齢化の進展などにより上昇することが見込まれるため、引き続き経費の縮減に努めていく。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34</xdr:row>
      <xdr:rowOff>137886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385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80736</xdr:rowOff>
    </xdr:from>
    <xdr:to>
      <xdr:col>78</xdr:col>
      <xdr:colOff>69850</xdr:colOff>
      <xdr:row>34</xdr:row>
      <xdr:rowOff>105228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738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105228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0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135164</xdr:rowOff>
    </xdr:from>
    <xdr:to>
      <xdr:col>69</xdr:col>
      <xdr:colOff>92075</xdr:colOff>
      <xdr:row>34</xdr:row>
      <xdr:rowOff>72572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7930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87086</xdr:rowOff>
    </xdr:from>
    <xdr:to>
      <xdr:col>82</xdr:col>
      <xdr:colOff>158750</xdr:colOff>
      <xdr:row>35</xdr:row>
      <xdr:rowOff>17236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103613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29936</xdr:rowOff>
    </xdr:from>
    <xdr:to>
      <xdr:col>78</xdr:col>
      <xdr:colOff>120650</xdr:colOff>
      <xdr:row>33</xdr:row>
      <xdr:rowOff>131536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141713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54428</xdr:rowOff>
    </xdr:from>
    <xdr:to>
      <xdr:col>74</xdr:col>
      <xdr:colOff>31750</xdr:colOff>
      <xdr:row>34</xdr:row>
      <xdr:rowOff>156028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166205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ポイント上昇したが、全国平均並びにグループ内平均を下回っている。当県においては、平成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低下してきたが、近年の公共施設の老朽化対策、防災・減災・国土強靱化の取組みに対応した投資的経費の増による県債発行額の増を受け、増加に転じたところ。今後も県債発行の抑制など、引き続き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158750</xdr:rowOff>
    </xdr:from>
    <xdr:to>
      <xdr:col>24</xdr:col>
      <xdr:colOff>25400</xdr:colOff>
      <xdr:row>80</xdr:row>
      <xdr:rowOff>76200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746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73677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158750</xdr:rowOff>
    </xdr:from>
    <xdr:to>
      <xdr:col>24</xdr:col>
      <xdr:colOff>114300</xdr:colOff>
      <xdr:row>73</xdr:row>
      <xdr:rowOff>158750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6350</xdr:rowOff>
    </xdr:from>
    <xdr:to>
      <xdr:col>24</xdr:col>
      <xdr:colOff>25400</xdr:colOff>
      <xdr:row>74</xdr:row>
      <xdr:rowOff>63500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522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63500</xdr:rowOff>
    </xdr:from>
    <xdr:to>
      <xdr:col>24</xdr:col>
      <xdr:colOff>76200</xdr:colOff>
      <xdr:row>76</xdr:row>
      <xdr:rowOff>165100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6350</xdr:rowOff>
    </xdr:from>
    <xdr:to>
      <xdr:col>19</xdr:col>
      <xdr:colOff>187325</xdr:colOff>
      <xdr:row>74</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522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133350</xdr:rowOff>
    </xdr:from>
    <xdr:to>
      <xdr:col>20</xdr:col>
      <xdr:colOff>38100</xdr:colOff>
      <xdr:row>76</xdr:row>
      <xdr:rowOff>63500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101600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73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38100</xdr:rowOff>
    </xdr:from>
    <xdr:to>
      <xdr:col>15</xdr:col>
      <xdr:colOff>149225</xdr:colOff>
      <xdr:row>76</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101600</xdr:rowOff>
    </xdr:from>
    <xdr:to>
      <xdr:col>11</xdr:col>
      <xdr:colOff>9525</xdr:colOff>
      <xdr:row>74</xdr:row>
      <xdr:rowOff>152400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78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63500</xdr:rowOff>
    </xdr:from>
    <xdr:to>
      <xdr:col>6</xdr:col>
      <xdr:colOff>171450</xdr:colOff>
      <xdr:row>76</xdr:row>
      <xdr:rowOff>165100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12700</xdr:rowOff>
    </xdr:from>
    <xdr:to>
      <xdr:col>24</xdr:col>
      <xdr:colOff>76200</xdr:colOff>
      <xdr:row>74</xdr:row>
      <xdr:rowOff>114300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127000</xdr:rowOff>
    </xdr:from>
    <xdr:to>
      <xdr:col>20</xdr:col>
      <xdr:colOff>38100</xdr:colOff>
      <xdr:row>73</xdr:row>
      <xdr:rowOff>57150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67327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24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50800</xdr:rowOff>
    </xdr:from>
    <xdr:to>
      <xdr:col>11</xdr:col>
      <xdr:colOff>60325</xdr:colOff>
      <xdr:row>74</xdr:row>
      <xdr:rowOff>152400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101600</xdr:rowOff>
    </xdr:from>
    <xdr:to>
      <xdr:col>6</xdr:col>
      <xdr:colOff>171450</xdr:colOff>
      <xdr:row>75</xdr:row>
      <xdr:rowOff>31750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ポイント上昇したが、グループ内平均は下回った。「公債費以外」の主なものは、人件費（＋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ポイント）、物件費（＋</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ポイント）、補助費等（＋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ポイント）。人件費、物件費及び補助費等は前述のとおりであるが、今後も引き続き経費の縮減に努めていく。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4535</xdr:rowOff>
    </xdr:from>
    <xdr:to>
      <xdr:col>82</xdr:col>
      <xdr:colOff>107950</xdr:colOff>
      <xdr:row>76</xdr:row>
      <xdr:rowOff>132443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520385"/>
          <a:ext cx="838200" cy="6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4535</xdr:rowOff>
    </xdr:from>
    <xdr:to>
      <xdr:col>78</xdr:col>
      <xdr:colOff>69850</xdr:colOff>
      <xdr:row>76</xdr:row>
      <xdr:rowOff>143329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520385"/>
          <a:ext cx="889000" cy="6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72770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8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77</xdr:row>
      <xdr:rowOff>58964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73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121557</xdr:rowOff>
    </xdr:from>
    <xdr:to>
      <xdr:col>69</xdr:col>
      <xdr:colOff>92075</xdr:colOff>
      <xdr:row>77</xdr:row>
      <xdr:rowOff>58964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51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81643</xdr:rowOff>
    </xdr:from>
    <xdr:to>
      <xdr:col>82</xdr:col>
      <xdr:colOff>158750</xdr:colOff>
      <xdr:row>77</xdr:row>
      <xdr:rowOff>11793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98170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125185</xdr:rowOff>
    </xdr:from>
    <xdr:to>
      <xdr:col>78</xdr:col>
      <xdr:colOff>120650</xdr:colOff>
      <xdr:row>73</xdr:row>
      <xdr:rowOff>55335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65512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23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8164</xdr:rowOff>
    </xdr:from>
    <xdr:to>
      <xdr:col>69</xdr:col>
      <xdr:colOff>142875</xdr:colOff>
      <xdr:row>77</xdr:row>
      <xdr:rowOff>109764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70757</xdr:rowOff>
    </xdr:from>
    <xdr:to>
      <xdr:col>65</xdr:col>
      <xdr:colOff>53975</xdr:colOff>
      <xdr:row>77</xdr:row>
      <xdr:rowOff>907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11084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161919</xdr:rowOff>
    </xdr:from>
    <xdr:to>
      <xdr:col>29</xdr:col>
      <xdr:colOff>127000</xdr:colOff>
      <xdr:row>13</xdr:row>
      <xdr:rowOff>17939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66944"/>
          <a:ext cx="6477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17939</xdr:rowOff>
    </xdr:from>
    <xdr:to>
      <xdr:col>26</xdr:col>
      <xdr:colOff>50800</xdr:colOff>
      <xdr:row>13</xdr:row>
      <xdr:rowOff>24530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94414"/>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24530</xdr:rowOff>
    </xdr:from>
    <xdr:to>
      <xdr:col>22</xdr:col>
      <xdr:colOff>114300</xdr:colOff>
      <xdr:row>13</xdr:row>
      <xdr:rowOff>34989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01005"/>
          <a:ext cx="6985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34989</xdr:rowOff>
    </xdr:from>
    <xdr:to>
      <xdr:col>18</xdr:col>
      <xdr:colOff>177800</xdr:colOff>
      <xdr:row>13</xdr:row>
      <xdr:rowOff>51752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11464"/>
          <a:ext cx="698500" cy="1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111119</xdr:rowOff>
    </xdr:from>
    <xdr:to>
      <xdr:col>29</xdr:col>
      <xdr:colOff>177800</xdr:colOff>
      <xdr:row>13</xdr:row>
      <xdr:rowOff>41269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1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127646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138589</xdr:rowOff>
    </xdr:from>
    <xdr:to>
      <xdr:col>26</xdr:col>
      <xdr:colOff>101600</xdr:colOff>
      <xdr:row>13</xdr:row>
      <xdr:rowOff>68739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4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78916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145180</xdr:rowOff>
    </xdr:from>
    <xdr:to>
      <xdr:col>22</xdr:col>
      <xdr:colOff>165100</xdr:colOff>
      <xdr:row>13</xdr:row>
      <xdr:rowOff>75330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5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85507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155639</xdr:rowOff>
    </xdr:from>
    <xdr:to>
      <xdr:col>19</xdr:col>
      <xdr:colOff>38100</xdr:colOff>
      <xdr:row>13</xdr:row>
      <xdr:rowOff>85789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6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95966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2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952</xdr:rowOff>
    </xdr:from>
    <xdr:to>
      <xdr:col>15</xdr:col>
      <xdr:colOff>101600</xdr:colOff>
      <xdr:row>13</xdr:row>
      <xdr:rowOff>102552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7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112729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207467</xdr:rowOff>
    </xdr:from>
    <xdr:to>
      <xdr:col>29</xdr:col>
      <xdr:colOff>127000</xdr:colOff>
      <xdr:row>37</xdr:row>
      <xdr:rowOff>109683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2017"/>
          <a:ext cx="0" cy="1102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81760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0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109683</xdr:rowOff>
    </xdr:from>
    <xdr:to>
      <xdr:col>30</xdr:col>
      <xdr:colOff>25400</xdr:colOff>
      <xdr:row>37</xdr:row>
      <xdr:rowOff>109683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34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122394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207467</xdr:rowOff>
    </xdr:from>
    <xdr:to>
      <xdr:col>30</xdr:col>
      <xdr:colOff>25400</xdr:colOff>
      <xdr:row>33</xdr:row>
      <xdr:rowOff>207467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2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293363</xdr:rowOff>
    </xdr:from>
    <xdr:to>
      <xdr:col>29</xdr:col>
      <xdr:colOff>127000</xdr:colOff>
      <xdr:row>36</xdr:row>
      <xdr:rowOff>114427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03713"/>
          <a:ext cx="647700" cy="16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4487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1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159410</xdr:rowOff>
    </xdr:from>
    <xdr:to>
      <xdr:col>29</xdr:col>
      <xdr:colOff>177800</xdr:colOff>
      <xdr:row>35</xdr:row>
      <xdr:rowOff>261010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9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114427</xdr:rowOff>
    </xdr:from>
    <xdr:to>
      <xdr:col>26</xdr:col>
      <xdr:colOff>50800</xdr:colOff>
      <xdr:row>37</xdr:row>
      <xdr:rowOff>117228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67677"/>
          <a:ext cx="698500" cy="17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215017</xdr:rowOff>
    </xdr:from>
    <xdr:to>
      <xdr:col>26</xdr:col>
      <xdr:colOff>101600</xdr:colOff>
      <xdr:row>35</xdr:row>
      <xdr:rowOff>316617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25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326794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9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117228</xdr:rowOff>
    </xdr:from>
    <xdr:to>
      <xdr:col>22</xdr:col>
      <xdr:colOff>114300</xdr:colOff>
      <xdr:row>37</xdr:row>
      <xdr:rowOff>216268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41928"/>
          <a:ext cx="698500" cy="99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216274</xdr:rowOff>
    </xdr:from>
    <xdr:to>
      <xdr:col>22</xdr:col>
      <xdr:colOff>165100</xdr:colOff>
      <xdr:row>35</xdr:row>
      <xdr:rowOff>317874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6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328051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100540</xdr:rowOff>
    </xdr:from>
    <xdr:to>
      <xdr:col>18</xdr:col>
      <xdr:colOff>177800</xdr:colOff>
      <xdr:row>37</xdr:row>
      <xdr:rowOff>216268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25240"/>
          <a:ext cx="698500" cy="11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215360</xdr:rowOff>
    </xdr:from>
    <xdr:to>
      <xdr:col>19</xdr:col>
      <xdr:colOff>38100</xdr:colOff>
      <xdr:row>35</xdr:row>
      <xdr:rowOff>316960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195929</xdr:rowOff>
    </xdr:from>
    <xdr:to>
      <xdr:col>15</xdr:col>
      <xdr:colOff>101600</xdr:colOff>
      <xdr:row>35</xdr:row>
      <xdr:rowOff>297529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6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307706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7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242563</xdr:rowOff>
    </xdr:from>
    <xdr:to>
      <xdr:col>29</xdr:col>
      <xdr:colOff>177800</xdr:colOff>
      <xdr:row>36</xdr:row>
      <xdr:rowOff>1263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5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214640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63627</xdr:rowOff>
    </xdr:from>
    <xdr:to>
      <xdr:col>26</xdr:col>
      <xdr:colOff>101600</xdr:colOff>
      <xdr:row>36</xdr:row>
      <xdr:rowOff>165227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1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150004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0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66428</xdr:rowOff>
    </xdr:from>
    <xdr:to>
      <xdr:col>22</xdr:col>
      <xdr:colOff>165100</xdr:colOff>
      <xdr:row>37</xdr:row>
      <xdr:rowOff>168028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152805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165468</xdr:rowOff>
    </xdr:from>
    <xdr:to>
      <xdr:col>19</xdr:col>
      <xdr:colOff>38100</xdr:colOff>
      <xdr:row>37</xdr:row>
      <xdr:rowOff>267068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90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251845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7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49740</xdr:rowOff>
    </xdr:from>
    <xdr:to>
      <xdr:col>15</xdr:col>
      <xdr:colOff>101600</xdr:colOff>
      <xdr:row>37</xdr:row>
      <xdr:rowOff>151340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136117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6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72181</xdr:rowOff>
    </xdr:from>
    <xdr:to>
      <xdr:col>24</xdr:col>
      <xdr:colOff>63500</xdr:colOff>
      <xdr:row>32</xdr:row>
      <xdr:rowOff>100005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58581"/>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100005</xdr:rowOff>
    </xdr:from>
    <xdr:to>
      <xdr:col>19</xdr:col>
      <xdr:colOff>177800</xdr:colOff>
      <xdr:row>32</xdr:row>
      <xdr:rowOff>111909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86405"/>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111909</xdr:rowOff>
    </xdr:from>
    <xdr:to>
      <xdr:col>15</xdr:col>
      <xdr:colOff>50800</xdr:colOff>
      <xdr:row>32</xdr:row>
      <xdr:rowOff>124041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98309"/>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122686</xdr:rowOff>
    </xdr:from>
    <xdr:to>
      <xdr:col>10</xdr:col>
      <xdr:colOff>114300</xdr:colOff>
      <xdr:row>32</xdr:row>
      <xdr:rowOff>124041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09086"/>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21381</xdr:rowOff>
    </xdr:from>
    <xdr:to>
      <xdr:col>24</xdr:col>
      <xdr:colOff>114300</xdr:colOff>
      <xdr:row>32</xdr:row>
      <xdr:rowOff>122981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44258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49205</xdr:rowOff>
    </xdr:from>
    <xdr:to>
      <xdr:col>20</xdr:col>
      <xdr:colOff>38100</xdr:colOff>
      <xdr:row>32</xdr:row>
      <xdr:rowOff>150805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167332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61109</xdr:rowOff>
    </xdr:from>
    <xdr:to>
      <xdr:col>15</xdr:col>
      <xdr:colOff>101600</xdr:colOff>
      <xdr:row>32</xdr:row>
      <xdr:rowOff>162709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7786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73241</xdr:rowOff>
    </xdr:from>
    <xdr:to>
      <xdr:col>10</xdr:col>
      <xdr:colOff>165100</xdr:colOff>
      <xdr:row>33</xdr:row>
      <xdr:rowOff>3391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19918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71886</xdr:rowOff>
    </xdr:from>
    <xdr:to>
      <xdr:col>6</xdr:col>
      <xdr:colOff>38100</xdr:colOff>
      <xdr:row>33</xdr:row>
      <xdr:rowOff>2036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18563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35589</xdr:rowOff>
    </xdr:from>
    <xdr:to>
      <xdr:col>24</xdr:col>
      <xdr:colOff>63500</xdr:colOff>
      <xdr:row>57</xdr:row>
      <xdr:rowOff>23375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5339"/>
          <a:ext cx="838200" cy="3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23375</xdr:rowOff>
    </xdr:from>
    <xdr:to>
      <xdr:col>19</xdr:col>
      <xdr:colOff>177800</xdr:colOff>
      <xdr:row>57</xdr:row>
      <xdr:rowOff>134573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6025"/>
          <a:ext cx="8890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134573</xdr:rowOff>
    </xdr:from>
    <xdr:to>
      <xdr:col>15</xdr:col>
      <xdr:colOff>50800</xdr:colOff>
      <xdr:row>58</xdr:row>
      <xdr:rowOff>75333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07223"/>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75333</xdr:rowOff>
    </xdr:from>
    <xdr:to>
      <xdr:col>10</xdr:col>
      <xdr:colOff>114300</xdr:colOff>
      <xdr:row>58</xdr:row>
      <xdr:rowOff>128433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9433"/>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156239</xdr:rowOff>
    </xdr:from>
    <xdr:to>
      <xdr:col>24</xdr:col>
      <xdr:colOff>114300</xdr:colOff>
      <xdr:row>55</xdr:row>
      <xdr:rowOff>86389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144025</xdr:rowOff>
    </xdr:from>
    <xdr:to>
      <xdr:col>20</xdr:col>
      <xdr:colOff>38100</xdr:colOff>
      <xdr:row>57</xdr:row>
      <xdr:rowOff>74175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90702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5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83773</xdr:rowOff>
    </xdr:from>
    <xdr:to>
      <xdr:col>15</xdr:col>
      <xdr:colOff>101600</xdr:colOff>
      <xdr:row>58</xdr:row>
      <xdr:rowOff>13923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30450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3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24533</xdr:rowOff>
    </xdr:from>
    <xdr:to>
      <xdr:col>10</xdr:col>
      <xdr:colOff>165100</xdr:colOff>
      <xdr:row>58</xdr:row>
      <xdr:rowOff>126133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142660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4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77633</xdr:rowOff>
    </xdr:from>
    <xdr:to>
      <xdr:col>6</xdr:col>
      <xdr:colOff>38100</xdr:colOff>
      <xdr:row>59</xdr:row>
      <xdr:rowOff>7783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24310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149388</xdr:rowOff>
    </xdr:from>
    <xdr:to>
      <xdr:col>24</xdr:col>
      <xdr:colOff>63500</xdr:colOff>
      <xdr:row>76</xdr:row>
      <xdr:rowOff>170289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79588"/>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44123</xdr:rowOff>
    </xdr:from>
    <xdr:to>
      <xdr:col>19</xdr:col>
      <xdr:colOff>177800</xdr:colOff>
      <xdr:row>76</xdr:row>
      <xdr:rowOff>170289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74323"/>
          <a:ext cx="889000" cy="1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44123</xdr:rowOff>
    </xdr:from>
    <xdr:to>
      <xdr:col>15</xdr:col>
      <xdr:colOff>50800</xdr:colOff>
      <xdr:row>76</xdr:row>
      <xdr:rowOff>119562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7432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26815</xdr:rowOff>
    </xdr:from>
    <xdr:to>
      <xdr:col>10</xdr:col>
      <xdr:colOff>114300</xdr:colOff>
      <xdr:row>76</xdr:row>
      <xdr:rowOff>119562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57015"/>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98588</xdr:rowOff>
    </xdr:from>
    <xdr:to>
      <xdr:col>24</xdr:col>
      <xdr:colOff>114300</xdr:colOff>
      <xdr:row>77</xdr:row>
      <xdr:rowOff>28738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121465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119489</xdr:rowOff>
    </xdr:from>
    <xdr:to>
      <xdr:col>20</xdr:col>
      <xdr:colOff>38100</xdr:colOff>
      <xdr:row>77</xdr:row>
      <xdr:rowOff>49639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66166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292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164773</xdr:rowOff>
    </xdr:from>
    <xdr:to>
      <xdr:col>15</xdr:col>
      <xdr:colOff>101600</xdr:colOff>
      <xdr:row>76</xdr:row>
      <xdr:rowOff>94923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111451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68762</xdr:rowOff>
    </xdr:from>
    <xdr:to>
      <xdr:col>10</xdr:col>
      <xdr:colOff>165100</xdr:colOff>
      <xdr:row>76</xdr:row>
      <xdr:rowOff>170362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7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147465</xdr:rowOff>
    </xdr:from>
    <xdr:to>
      <xdr:col>6</xdr:col>
      <xdr:colOff>38100</xdr:colOff>
      <xdr:row>76</xdr:row>
      <xdr:rowOff>77615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94142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8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70738</xdr:rowOff>
    </xdr:from>
    <xdr:to>
      <xdr:col>24</xdr:col>
      <xdr:colOff>63500</xdr:colOff>
      <xdr:row>98</xdr:row>
      <xdr:rowOff>93980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72838"/>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93980</xdr:rowOff>
    </xdr:from>
    <xdr:to>
      <xdr:col>19</xdr:col>
      <xdr:colOff>177800</xdr:colOff>
      <xdr:row>99</xdr:row>
      <xdr:rowOff>7620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9608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7620</xdr:rowOff>
    </xdr:from>
    <xdr:to>
      <xdr:col>15</xdr:col>
      <xdr:colOff>50800</xdr:colOff>
      <xdr:row>99</xdr:row>
      <xdr:rowOff>18923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81170"/>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18923</xdr:rowOff>
    </xdr:from>
    <xdr:to>
      <xdr:col>10</xdr:col>
      <xdr:colOff>114300</xdr:colOff>
      <xdr:row>99</xdr:row>
      <xdr:rowOff>40132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247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19938</xdr:rowOff>
    </xdr:from>
    <xdr:to>
      <xdr:col>24</xdr:col>
      <xdr:colOff>114300</xdr:colOff>
      <xdr:row>98</xdr:row>
      <xdr:rowOff>121538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106315</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3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43180</xdr:rowOff>
    </xdr:from>
    <xdr:to>
      <xdr:col>20</xdr:col>
      <xdr:colOff>38100</xdr:colOff>
      <xdr:row>98</xdr:row>
      <xdr:rowOff>144780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135907</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128270</xdr:rowOff>
    </xdr:from>
    <xdr:to>
      <xdr:col>15</xdr:col>
      <xdr:colOff>101600</xdr:colOff>
      <xdr:row>99</xdr:row>
      <xdr:rowOff>58420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49547</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139573</xdr:rowOff>
    </xdr:from>
    <xdr:to>
      <xdr:col>10</xdr:col>
      <xdr:colOff>165100</xdr:colOff>
      <xdr:row>99</xdr:row>
      <xdr:rowOff>69723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60850</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70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160782</xdr:rowOff>
    </xdr:from>
    <xdr:to>
      <xdr:col>6</xdr:col>
      <xdr:colOff>38100</xdr:colOff>
      <xdr:row>99</xdr:row>
      <xdr:rowOff>90932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82059</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705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127960</xdr:rowOff>
    </xdr:from>
    <xdr:to>
      <xdr:col>55</xdr:col>
      <xdr:colOff>0</xdr:colOff>
      <xdr:row>33</xdr:row>
      <xdr:rowOff>141610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14360"/>
          <a:ext cx="838200" cy="1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110258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596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127960</xdr:rowOff>
    </xdr:from>
    <xdr:to>
      <xdr:col>50</xdr:col>
      <xdr:colOff>114300</xdr:colOff>
      <xdr:row>34</xdr:row>
      <xdr:rowOff>101589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14360"/>
          <a:ext cx="889000" cy="3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101589</xdr:rowOff>
    </xdr:from>
    <xdr:to>
      <xdr:col>45</xdr:col>
      <xdr:colOff>177800</xdr:colOff>
      <xdr:row>38</xdr:row>
      <xdr:rowOff>146003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30889"/>
          <a:ext cx="889000" cy="7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144822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146003</xdr:rowOff>
    </xdr:from>
    <xdr:to>
      <xdr:col>41</xdr:col>
      <xdr:colOff>50800</xdr:colOff>
      <xdr:row>39</xdr:row>
      <xdr:rowOff>2769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61103"/>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61392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90810</xdr:rowOff>
    </xdr:from>
    <xdr:to>
      <xdr:col>55</xdr:col>
      <xdr:colOff>50800</xdr:colOff>
      <xdr:row>34</xdr:row>
      <xdr:rowOff>20960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69237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2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77160</xdr:rowOff>
    </xdr:from>
    <xdr:to>
      <xdr:col>50</xdr:col>
      <xdr:colOff>165100</xdr:colOff>
      <xdr:row>33</xdr:row>
      <xdr:rowOff>7310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169887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65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50789</xdr:rowOff>
    </xdr:from>
    <xdr:to>
      <xdr:col>46</xdr:col>
      <xdr:colOff>38100</xdr:colOff>
      <xdr:row>34</xdr:row>
      <xdr:rowOff>152389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168916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5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95203</xdr:rowOff>
    </xdr:from>
    <xdr:to>
      <xdr:col>41</xdr:col>
      <xdr:colOff>101600</xdr:colOff>
      <xdr:row>39</xdr:row>
      <xdr:rowOff>25353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41880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123419</xdr:rowOff>
    </xdr:from>
    <xdr:to>
      <xdr:col>36</xdr:col>
      <xdr:colOff>165100</xdr:colOff>
      <xdr:row>39</xdr:row>
      <xdr:rowOff>53569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44696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15418</xdr:rowOff>
    </xdr:from>
    <xdr:to>
      <xdr:col>55</xdr:col>
      <xdr:colOff>0</xdr:colOff>
      <xdr:row>53</xdr:row>
      <xdr:rowOff>154211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02268"/>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15418</xdr:rowOff>
    </xdr:from>
    <xdr:to>
      <xdr:col>50</xdr:col>
      <xdr:colOff>114300</xdr:colOff>
      <xdr:row>53</xdr:row>
      <xdr:rowOff>129326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102268"/>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129326</xdr:rowOff>
    </xdr:from>
    <xdr:to>
      <xdr:col>45</xdr:col>
      <xdr:colOff>177800</xdr:colOff>
      <xdr:row>54</xdr:row>
      <xdr:rowOff>129566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16176"/>
          <a:ext cx="889000" cy="1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129566</xdr:rowOff>
    </xdr:from>
    <xdr:to>
      <xdr:col>41</xdr:col>
      <xdr:colOff>50800</xdr:colOff>
      <xdr:row>55</xdr:row>
      <xdr:rowOff>30287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87866"/>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103411</xdr:rowOff>
    </xdr:from>
    <xdr:to>
      <xdr:col>55</xdr:col>
      <xdr:colOff>50800</xdr:colOff>
      <xdr:row>54</xdr:row>
      <xdr:rowOff>33561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1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126288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4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136068</xdr:rowOff>
    </xdr:from>
    <xdr:to>
      <xdr:col>50</xdr:col>
      <xdr:colOff>165100</xdr:colOff>
      <xdr:row>53</xdr:row>
      <xdr:rowOff>66218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0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82745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27095" y="88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78526</xdr:rowOff>
    </xdr:from>
    <xdr:to>
      <xdr:col>46</xdr:col>
      <xdr:colOff>38100</xdr:colOff>
      <xdr:row>54</xdr:row>
      <xdr:rowOff>8676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25203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9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78766</xdr:rowOff>
    </xdr:from>
    <xdr:to>
      <xdr:col>41</xdr:col>
      <xdr:colOff>101600</xdr:colOff>
      <xdr:row>55</xdr:row>
      <xdr:rowOff>8916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25443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150937</xdr:rowOff>
    </xdr:from>
    <xdr:to>
      <xdr:col>36</xdr:col>
      <xdr:colOff>165100</xdr:colOff>
      <xdr:row>55</xdr:row>
      <xdr:rowOff>81087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97614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1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55673</xdr:rowOff>
    </xdr:from>
    <xdr:to>
      <xdr:col>55</xdr:col>
      <xdr:colOff>0</xdr:colOff>
      <xdr:row>77</xdr:row>
      <xdr:rowOff>90029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57323"/>
          <a:ext cx="8382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55673</xdr:rowOff>
    </xdr:from>
    <xdr:to>
      <xdr:col>50</xdr:col>
      <xdr:colOff>114300</xdr:colOff>
      <xdr:row>77</xdr:row>
      <xdr:rowOff>96658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57323"/>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96658</xdr:rowOff>
    </xdr:from>
    <xdr:to>
      <xdr:col>45</xdr:col>
      <xdr:colOff>177800</xdr:colOff>
      <xdr:row>77</xdr:row>
      <xdr:rowOff>122033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9830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122033</xdr:rowOff>
    </xdr:from>
    <xdr:to>
      <xdr:col>41</xdr:col>
      <xdr:colOff>50800</xdr:colOff>
      <xdr:row>77</xdr:row>
      <xdr:rowOff>164356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3683"/>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39229</xdr:rowOff>
    </xdr:from>
    <xdr:to>
      <xdr:col>55</xdr:col>
      <xdr:colOff>50800</xdr:colOff>
      <xdr:row>77</xdr:row>
      <xdr:rowOff>140829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62106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4873</xdr:rowOff>
    </xdr:from>
    <xdr:to>
      <xdr:col>50</xdr:col>
      <xdr:colOff>165100</xdr:colOff>
      <xdr:row>77</xdr:row>
      <xdr:rowOff>106473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123000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29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45858</xdr:rowOff>
    </xdr:from>
    <xdr:to>
      <xdr:col>46</xdr:col>
      <xdr:colOff>38100</xdr:colOff>
      <xdr:row>77</xdr:row>
      <xdr:rowOff>147458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163985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71233</xdr:rowOff>
    </xdr:from>
    <xdr:to>
      <xdr:col>41</xdr:col>
      <xdr:colOff>101600</xdr:colOff>
      <xdr:row>78</xdr:row>
      <xdr:rowOff>1383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17910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113556</xdr:rowOff>
    </xdr:from>
    <xdr:to>
      <xdr:col>36</xdr:col>
      <xdr:colOff>165100</xdr:colOff>
      <xdr:row>78</xdr:row>
      <xdr:rowOff>43706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60233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35066</xdr:rowOff>
    </xdr:from>
    <xdr:to>
      <xdr:col>54</xdr:col>
      <xdr:colOff>189865</xdr:colOff>
      <xdr:row>99</xdr:row>
      <xdr:rowOff>149954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979916"/>
          <a:ext cx="1270" cy="114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153781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12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149954</xdr:rowOff>
    </xdr:from>
    <xdr:to>
      <xdr:col>55</xdr:col>
      <xdr:colOff>88900</xdr:colOff>
      <xdr:row>99</xdr:row>
      <xdr:rowOff>149954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12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153193</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7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35066</xdr:rowOff>
    </xdr:from>
    <xdr:to>
      <xdr:col>55</xdr:col>
      <xdr:colOff>88900</xdr:colOff>
      <xdr:row>93</xdr:row>
      <xdr:rowOff>35066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97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49141</xdr:rowOff>
    </xdr:from>
    <xdr:to>
      <xdr:col>55</xdr:col>
      <xdr:colOff>0</xdr:colOff>
      <xdr:row>93</xdr:row>
      <xdr:rowOff>35066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651091"/>
          <a:ext cx="838200" cy="32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96359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72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117932</xdr:rowOff>
    </xdr:from>
    <xdr:to>
      <xdr:col>55</xdr:col>
      <xdr:colOff>50800</xdr:colOff>
      <xdr:row>98</xdr:row>
      <xdr:rowOff>48082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4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49141</xdr:rowOff>
    </xdr:from>
    <xdr:to>
      <xdr:col>50</xdr:col>
      <xdr:colOff>114300</xdr:colOff>
      <xdr:row>94</xdr:row>
      <xdr:rowOff>59364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651091"/>
          <a:ext cx="889000" cy="5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100558</xdr:rowOff>
    </xdr:from>
    <xdr:to>
      <xdr:col>50</xdr:col>
      <xdr:colOff>165100</xdr:colOff>
      <xdr:row>98</xdr:row>
      <xdr:rowOff>30708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3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21835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59411" y="168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59364</xdr:rowOff>
    </xdr:from>
    <xdr:to>
      <xdr:col>45</xdr:col>
      <xdr:colOff>177800</xdr:colOff>
      <xdr:row>95</xdr:row>
      <xdr:rowOff>49926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175664"/>
          <a:ext cx="889000" cy="16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149152</xdr:rowOff>
    </xdr:from>
    <xdr:to>
      <xdr:col>46</xdr:col>
      <xdr:colOff>38100</xdr:colOff>
      <xdr:row>98</xdr:row>
      <xdr:rowOff>79302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7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70429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49926</xdr:rowOff>
    </xdr:from>
    <xdr:to>
      <xdr:col>41</xdr:col>
      <xdr:colOff>50800</xdr:colOff>
      <xdr:row>95</xdr:row>
      <xdr:rowOff>76247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37676"/>
          <a:ext cx="8890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21267</xdr:rowOff>
    </xdr:from>
    <xdr:to>
      <xdr:col>41</xdr:col>
      <xdr:colOff>101600</xdr:colOff>
      <xdr:row>98</xdr:row>
      <xdr:rowOff>122867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82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113994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67542</xdr:rowOff>
    </xdr:from>
    <xdr:to>
      <xdr:col>36</xdr:col>
      <xdr:colOff>165100</xdr:colOff>
      <xdr:row>98</xdr:row>
      <xdr:rowOff>169142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86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160269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6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155716</xdr:rowOff>
    </xdr:from>
    <xdr:to>
      <xdr:col>55</xdr:col>
      <xdr:colOff>50800</xdr:colOff>
      <xdr:row>93</xdr:row>
      <xdr:rowOff>85866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9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108743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8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169791</xdr:rowOff>
    </xdr:from>
    <xdr:to>
      <xdr:col>50</xdr:col>
      <xdr:colOff>165100</xdr:colOff>
      <xdr:row>91</xdr:row>
      <xdr:rowOff>99941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6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116468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59411" y="153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8564</xdr:rowOff>
    </xdr:from>
    <xdr:to>
      <xdr:col>46</xdr:col>
      <xdr:colOff>38100</xdr:colOff>
      <xdr:row>94</xdr:row>
      <xdr:rowOff>110164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126691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170576</xdr:rowOff>
    </xdr:from>
    <xdr:to>
      <xdr:col>41</xdr:col>
      <xdr:colOff>101600</xdr:colOff>
      <xdr:row>95</xdr:row>
      <xdr:rowOff>100726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117253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25447</xdr:rowOff>
    </xdr:from>
    <xdr:to>
      <xdr:col>36</xdr:col>
      <xdr:colOff>165100</xdr:colOff>
      <xdr:row>95</xdr:row>
      <xdr:rowOff>127047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143574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67564</xdr:rowOff>
    </xdr:from>
    <xdr:to>
      <xdr:col>85</xdr:col>
      <xdr:colOff>127000</xdr:colOff>
      <xdr:row>33</xdr:row>
      <xdr:rowOff>149987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725414"/>
          <a:ext cx="838200" cy="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87774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1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67564</xdr:rowOff>
    </xdr:from>
    <xdr:to>
      <xdr:col>81</xdr:col>
      <xdr:colOff>50800</xdr:colOff>
      <xdr:row>36</xdr:row>
      <xdr:rowOff>9144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725414"/>
          <a:ext cx="8890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47769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33728" y="639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34925</xdr:rowOff>
    </xdr:from>
    <xdr:to>
      <xdr:col>76</xdr:col>
      <xdr:colOff>114300</xdr:colOff>
      <xdr:row>36</xdr:row>
      <xdr:rowOff>9144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035675"/>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53611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34925</xdr:rowOff>
    </xdr:from>
    <xdr:to>
      <xdr:col>71</xdr:col>
      <xdr:colOff>177800</xdr:colOff>
      <xdr:row>36</xdr:row>
      <xdr:rowOff>61468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035675"/>
          <a:ext cx="889000" cy="1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120413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143019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99187</xdr:rowOff>
    </xdr:from>
    <xdr:to>
      <xdr:col>85</xdr:col>
      <xdr:colOff>177800</xdr:colOff>
      <xdr:row>34</xdr:row>
      <xdr:rowOff>29337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122064</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60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16764</xdr:rowOff>
    </xdr:from>
    <xdr:to>
      <xdr:col>81</xdr:col>
      <xdr:colOff>101600</xdr:colOff>
      <xdr:row>33</xdr:row>
      <xdr:rowOff>118364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67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31</xdr:row>
      <xdr:rowOff>134891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33728" y="54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129794</xdr:rowOff>
    </xdr:from>
    <xdr:to>
      <xdr:col>76</xdr:col>
      <xdr:colOff>165100</xdr:colOff>
      <xdr:row>36</xdr:row>
      <xdr:rowOff>59944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1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76471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155575</xdr:rowOff>
    </xdr:from>
    <xdr:to>
      <xdr:col>72</xdr:col>
      <xdr:colOff>38100</xdr:colOff>
      <xdr:row>35</xdr:row>
      <xdr:rowOff>85725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102252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10668</xdr:rowOff>
    </xdr:from>
    <xdr:to>
      <xdr:col>67</xdr:col>
      <xdr:colOff>101600</xdr:colOff>
      <xdr:row>36</xdr:row>
      <xdr:rowOff>112268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1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128795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59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45783</xdr:rowOff>
    </xdr:from>
    <xdr:to>
      <xdr:col>85</xdr:col>
      <xdr:colOff>127000</xdr:colOff>
      <xdr:row>74</xdr:row>
      <xdr:rowOff>111696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733083"/>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111696</xdr:rowOff>
    </xdr:from>
    <xdr:to>
      <xdr:col>81</xdr:col>
      <xdr:colOff>50800</xdr:colOff>
      <xdr:row>75</xdr:row>
      <xdr:rowOff>1283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79899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105487</xdr:rowOff>
    </xdr:from>
    <xdr:to>
      <xdr:col>76</xdr:col>
      <xdr:colOff>114300</xdr:colOff>
      <xdr:row>75</xdr:row>
      <xdr:rowOff>1283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792787"/>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87961</xdr:rowOff>
    </xdr:from>
    <xdr:to>
      <xdr:col>71</xdr:col>
      <xdr:colOff>177800</xdr:colOff>
      <xdr:row>74</xdr:row>
      <xdr:rowOff>105487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77526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166433</xdr:rowOff>
    </xdr:from>
    <xdr:to>
      <xdr:col>85</xdr:col>
      <xdr:colOff>177800</xdr:colOff>
      <xdr:row>74</xdr:row>
      <xdr:rowOff>96583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17860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60896</xdr:rowOff>
    </xdr:from>
    <xdr:to>
      <xdr:col>81</xdr:col>
      <xdr:colOff>101600</xdr:colOff>
      <xdr:row>74</xdr:row>
      <xdr:rowOff>162496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153623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01411" y="128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121933</xdr:rowOff>
    </xdr:from>
    <xdr:to>
      <xdr:col>76</xdr:col>
      <xdr:colOff>165100</xdr:colOff>
      <xdr:row>75</xdr:row>
      <xdr:rowOff>52083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68610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5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54687</xdr:rowOff>
    </xdr:from>
    <xdr:to>
      <xdr:col>72</xdr:col>
      <xdr:colOff>38100</xdr:colOff>
      <xdr:row>74</xdr:row>
      <xdr:rowOff>156287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5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37161</xdr:rowOff>
    </xdr:from>
    <xdr:to>
      <xdr:col>67</xdr:col>
      <xdr:colOff>101600</xdr:colOff>
      <xdr:row>74</xdr:row>
      <xdr:rowOff>138761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155288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4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121458</xdr:rowOff>
    </xdr:from>
    <xdr:to>
      <xdr:col>85</xdr:col>
      <xdr:colOff>127000</xdr:colOff>
      <xdr:row>95</xdr:row>
      <xdr:rowOff>36830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237758"/>
          <a:ext cx="838200" cy="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121458</xdr:rowOff>
    </xdr:from>
    <xdr:to>
      <xdr:col>81</xdr:col>
      <xdr:colOff>50800</xdr:colOff>
      <xdr:row>97</xdr:row>
      <xdr:rowOff>38064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237758"/>
          <a:ext cx="889000" cy="4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38064</xdr:rowOff>
    </xdr:from>
    <xdr:to>
      <xdr:col>76</xdr:col>
      <xdr:colOff>114300</xdr:colOff>
      <xdr:row>98</xdr:row>
      <xdr:rowOff>68194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68714"/>
          <a:ext cx="889000" cy="2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170607</xdr:rowOff>
    </xdr:from>
    <xdr:to>
      <xdr:col>71</xdr:col>
      <xdr:colOff>177800</xdr:colOff>
      <xdr:row>98</xdr:row>
      <xdr:rowOff>68194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01257"/>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157480</xdr:rowOff>
    </xdr:from>
    <xdr:to>
      <xdr:col>85</xdr:col>
      <xdr:colOff>177800</xdr:colOff>
      <xdr:row>95</xdr:row>
      <xdr:rowOff>87630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8907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1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70658</xdr:rowOff>
    </xdr:from>
    <xdr:to>
      <xdr:col>81</xdr:col>
      <xdr:colOff>101600</xdr:colOff>
      <xdr:row>95</xdr:row>
      <xdr:rowOff>808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1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163385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01411" y="162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158714</xdr:rowOff>
    </xdr:from>
    <xdr:to>
      <xdr:col>76</xdr:col>
      <xdr:colOff>165100</xdr:colOff>
      <xdr:row>97</xdr:row>
      <xdr:rowOff>88864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79991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71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17394</xdr:rowOff>
    </xdr:from>
    <xdr:to>
      <xdr:col>72</xdr:col>
      <xdr:colOff>38100</xdr:colOff>
      <xdr:row>98</xdr:row>
      <xdr:rowOff>118994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110121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119807</xdr:rowOff>
    </xdr:from>
    <xdr:to>
      <xdr:col>67</xdr:col>
      <xdr:colOff>101600</xdr:colOff>
      <xdr:row>98</xdr:row>
      <xdr:rowOff>49957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41084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125730</xdr:rowOff>
    </xdr:from>
    <xdr:to>
      <xdr:col>116</xdr:col>
      <xdr:colOff>63500</xdr:colOff>
      <xdr:row>38</xdr:row>
      <xdr:rowOff>170180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4083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170180</xdr:rowOff>
    </xdr:from>
    <xdr:to>
      <xdr:col>111</xdr:col>
      <xdr:colOff>177800</xdr:colOff>
      <xdr:row>39</xdr:row>
      <xdr:rowOff>22860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852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22860</xdr:rowOff>
    </xdr:from>
    <xdr:to>
      <xdr:col>107</xdr:col>
      <xdr:colOff>50800</xdr:colOff>
      <xdr:row>39</xdr:row>
      <xdr:rowOff>41910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709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41910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195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161307</xdr:rowOff>
    </xdr:from>
    <xdr:ext cx="313932"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04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119380</xdr:rowOff>
    </xdr:from>
    <xdr:to>
      <xdr:col>112</xdr:col>
      <xdr:colOff>38100</xdr:colOff>
      <xdr:row>39</xdr:row>
      <xdr:rowOff>49530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40657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53633"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143510</xdr:rowOff>
    </xdr:from>
    <xdr:to>
      <xdr:col>107</xdr:col>
      <xdr:colOff>101600</xdr:colOff>
      <xdr:row>39</xdr:row>
      <xdr:rowOff>73660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64787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77333" y="6751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162560</xdr:rowOff>
    </xdr:from>
    <xdr:to>
      <xdr:col>102</xdr:col>
      <xdr:colOff>165100</xdr:colOff>
      <xdr:row>39</xdr:row>
      <xdr:rowOff>92710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83837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74947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168455</xdr:rowOff>
    </xdr:from>
    <xdr:to>
      <xdr:col>116</xdr:col>
      <xdr:colOff>63500</xdr:colOff>
      <xdr:row>58</xdr:row>
      <xdr:rowOff>16387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41105"/>
          <a:ext cx="8382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37303</xdr:rowOff>
    </xdr:from>
    <xdr:to>
      <xdr:col>111</xdr:col>
      <xdr:colOff>177800</xdr:colOff>
      <xdr:row>58</xdr:row>
      <xdr:rowOff>16387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467053"/>
          <a:ext cx="889000" cy="49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37303</xdr:rowOff>
    </xdr:from>
    <xdr:to>
      <xdr:col>107</xdr:col>
      <xdr:colOff>50800</xdr:colOff>
      <xdr:row>58</xdr:row>
      <xdr:rowOff>64948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467053"/>
          <a:ext cx="889000" cy="5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96131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55461</xdr:rowOff>
    </xdr:from>
    <xdr:to>
      <xdr:col>102</xdr:col>
      <xdr:colOff>114300</xdr:colOff>
      <xdr:row>58</xdr:row>
      <xdr:rowOff>64948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9956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117655</xdr:rowOff>
    </xdr:from>
    <xdr:to>
      <xdr:col>116</xdr:col>
      <xdr:colOff>114300</xdr:colOff>
      <xdr:row>58</xdr:row>
      <xdr:rowOff>47805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96082</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137037</xdr:rowOff>
    </xdr:from>
    <xdr:to>
      <xdr:col>112</xdr:col>
      <xdr:colOff>38100</xdr:colOff>
      <xdr:row>58</xdr:row>
      <xdr:rowOff>67187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58314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43411" y="100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157953</xdr:rowOff>
    </xdr:from>
    <xdr:to>
      <xdr:col>107</xdr:col>
      <xdr:colOff>101600</xdr:colOff>
      <xdr:row>55</xdr:row>
      <xdr:rowOff>88103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4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104630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1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14148</xdr:rowOff>
    </xdr:from>
    <xdr:to>
      <xdr:col>102</xdr:col>
      <xdr:colOff>165100</xdr:colOff>
      <xdr:row>58</xdr:row>
      <xdr:rowOff>115748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106875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100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4661</xdr:rowOff>
    </xdr:from>
    <xdr:to>
      <xdr:col>98</xdr:col>
      <xdr:colOff>38100</xdr:colOff>
      <xdr:row>58</xdr:row>
      <xdr:rowOff>106261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97388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10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47934</xdr:rowOff>
    </xdr:from>
    <xdr:to>
      <xdr:col>116</xdr:col>
      <xdr:colOff>63500</xdr:colOff>
      <xdr:row>78</xdr:row>
      <xdr:rowOff>129577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2103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129577</xdr:rowOff>
    </xdr:from>
    <xdr:to>
      <xdr:col>111</xdr:col>
      <xdr:colOff>177800</xdr:colOff>
      <xdr:row>79</xdr:row>
      <xdr:rowOff>73732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02677"/>
          <a:ext cx="889000" cy="11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160274</xdr:rowOff>
    </xdr:from>
    <xdr:to>
      <xdr:col>107</xdr:col>
      <xdr:colOff>50800</xdr:colOff>
      <xdr:row>79</xdr:row>
      <xdr:rowOff>73732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61924"/>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145579</xdr:rowOff>
    </xdr:from>
    <xdr:to>
      <xdr:col>102</xdr:col>
      <xdr:colOff>114300</xdr:colOff>
      <xdr:row>77</xdr:row>
      <xdr:rowOff>160274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4722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14676</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30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113628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2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168584</xdr:rowOff>
    </xdr:from>
    <xdr:to>
      <xdr:col>116</xdr:col>
      <xdr:colOff>114300</xdr:colOff>
      <xdr:row>78</xdr:row>
      <xdr:rowOff>98734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147011</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78777</xdr:rowOff>
    </xdr:from>
    <xdr:to>
      <xdr:col>112</xdr:col>
      <xdr:colOff>38100</xdr:colOff>
      <xdr:row>79</xdr:row>
      <xdr:rowOff>8927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54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354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22932</xdr:rowOff>
    </xdr:from>
    <xdr:to>
      <xdr:col>107</xdr:col>
      <xdr:colOff>101600</xdr:colOff>
      <xdr:row>79</xdr:row>
      <xdr:rowOff>124532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5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115659</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366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109474</xdr:rowOff>
    </xdr:from>
    <xdr:to>
      <xdr:col>102</xdr:col>
      <xdr:colOff>165100</xdr:colOff>
      <xdr:row>78</xdr:row>
      <xdr:rowOff>39624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30751</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94779</xdr:rowOff>
    </xdr:from>
    <xdr:to>
      <xdr:col>98</xdr:col>
      <xdr:colOff>38100</xdr:colOff>
      <xdr:row>78</xdr:row>
      <xdr:rowOff>24929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16056</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33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485,003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物件費は前年度と比較して、住民一人当たりで</a:t>
          </a:r>
          <a:r>
            <a:rPr kumimoji="1" lang="en-US" altLang="ja-JP" sz="1300">
              <a:latin typeface="ＭＳ Ｐゴシック" panose="020B0600070205080204" pitchFamily="50" charset="-128"/>
              <a:ea typeface="ＭＳ Ｐゴシック" panose="020B0600070205080204" pitchFamily="50" charset="-128"/>
            </a:rPr>
            <a:t>10,126</a:t>
          </a:r>
          <a:r>
            <a:rPr kumimoji="1" lang="ja-JP" altLang="en-US" sz="1300">
              <a:latin typeface="ＭＳ Ｐゴシック" panose="020B0600070205080204" pitchFamily="50" charset="-128"/>
              <a:ea typeface="ＭＳ Ｐゴシック" panose="020B0600070205080204" pitchFamily="50" charset="-128"/>
            </a:rPr>
            <a:t>円の増となった。これは宿泊療養施設運営事業等の新型コロナウイルス感染症対策や</a:t>
          </a:r>
          <a:r>
            <a:rPr kumimoji="1" lang="en-US" altLang="ja-JP" sz="1300">
              <a:latin typeface="ＭＳ Ｐゴシック" panose="020B0600070205080204" pitchFamily="50" charset="-128"/>
              <a:ea typeface="ＭＳ Ｐゴシック" panose="020B0600070205080204" pitchFamily="50" charset="-128"/>
            </a:rPr>
            <a:t>GoTo</a:t>
          </a:r>
          <a:r>
            <a:rPr kumimoji="1" lang="ja-JP" altLang="en-US" sz="1300">
              <a:latin typeface="ＭＳ Ｐゴシック" panose="020B0600070205080204" pitchFamily="50" charset="-128"/>
              <a:ea typeface="ＭＳ Ｐゴシック" panose="020B0600070205080204" pitchFamily="50" charset="-128"/>
            </a:rPr>
            <a:t>トラベル等の観光支援事業に係る費用の増などにより、決算額が対前年度比</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補助費等は前年度と比較して、住民一人当たり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11,336</a:t>
          </a:r>
          <a:r>
            <a:rPr kumimoji="1" lang="ja-JP" altLang="en-US" sz="1300">
              <a:latin typeface="ＭＳ Ｐゴシック" panose="020B0600070205080204" pitchFamily="50" charset="-128"/>
              <a:ea typeface="ＭＳ Ｐゴシック" panose="020B0600070205080204" pitchFamily="50" charset="-128"/>
            </a:rPr>
            <a:t>円の減となった。これは県の要請等に応じ営業時間短縮に協力いただいた事業者への協力金の減などにより、決算額が対前年比</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普通建設事業費は前年度と比較して、住民一人当たり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12,750</a:t>
          </a:r>
          <a:r>
            <a:rPr kumimoji="1" lang="ja-JP" altLang="en-US" sz="1300">
              <a:latin typeface="ＭＳ Ｐゴシック" panose="020B0600070205080204" pitchFamily="50" charset="-128"/>
              <a:ea typeface="ＭＳ Ｐゴシック" panose="020B0600070205080204" pitchFamily="50" charset="-128"/>
            </a:rPr>
            <a:t>円の減となった。これは県庁舎建設事業や道路・河川等の公共事業の減などにより、決算額が対前年比</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公債費は前年度と比較して、住民一人当たり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1,730</a:t>
          </a:r>
          <a:r>
            <a:rPr kumimoji="1" lang="ja-JP" altLang="en-US" sz="1300">
              <a:latin typeface="ＭＳ Ｐゴシック" panose="020B0600070205080204" pitchFamily="50" charset="-128"/>
              <a:ea typeface="ＭＳ Ｐゴシック" panose="020B0600070205080204" pitchFamily="50" charset="-128"/>
            </a:rPr>
            <a:t>円の増となった。グループ内平均よりは高く、全国平均よりは低い水準となっている。近年の公共施設の老朽化対策、国土強靱化対策等による投資的経費の増を受け、当面は増加傾向が続く見込み。今後も県債発行の抑制など、引き続き公債費減少へ向けた取組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73406</xdr:rowOff>
    </xdr:from>
    <xdr:to>
      <xdr:col>24</xdr:col>
      <xdr:colOff>63500</xdr:colOff>
      <xdr:row>33</xdr:row>
      <xdr:rowOff>119126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312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119126</xdr:rowOff>
    </xdr:from>
    <xdr:to>
      <xdr:col>19</xdr:col>
      <xdr:colOff>177800</xdr:colOff>
      <xdr:row>33</xdr:row>
      <xdr:rowOff>155702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76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141986</xdr:rowOff>
    </xdr:from>
    <xdr:to>
      <xdr:col>15</xdr:col>
      <xdr:colOff>50800</xdr:colOff>
      <xdr:row>33</xdr:row>
      <xdr:rowOff>155702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99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98552</xdr:rowOff>
    </xdr:from>
    <xdr:to>
      <xdr:col>10</xdr:col>
      <xdr:colOff>114300</xdr:colOff>
      <xdr:row>33</xdr:row>
      <xdr:rowOff>141986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564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22606</xdr:rowOff>
    </xdr:from>
    <xdr:to>
      <xdr:col>24</xdr:col>
      <xdr:colOff>114300</xdr:colOff>
      <xdr:row>33</xdr:row>
      <xdr:rowOff>124206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45483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68326</xdr:rowOff>
    </xdr:from>
    <xdr:to>
      <xdr:col>20</xdr:col>
      <xdr:colOff>38100</xdr:colOff>
      <xdr:row>33</xdr:row>
      <xdr:rowOff>169926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15003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104902</xdr:rowOff>
    </xdr:from>
    <xdr:to>
      <xdr:col>15</xdr:col>
      <xdr:colOff>101600</xdr:colOff>
      <xdr:row>34</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51579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53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91186</xdr:rowOff>
    </xdr:from>
    <xdr:to>
      <xdr:col>10</xdr:col>
      <xdr:colOff>165100</xdr:colOff>
      <xdr:row>34</xdr:row>
      <xdr:rowOff>21336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37863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524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47752</xdr:rowOff>
    </xdr:from>
    <xdr:to>
      <xdr:col>6</xdr:col>
      <xdr:colOff>38100</xdr:colOff>
      <xdr:row>33</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165879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48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171438</xdr:rowOff>
    </xdr:from>
    <xdr:to>
      <xdr:col>24</xdr:col>
      <xdr:colOff>63500</xdr:colOff>
      <xdr:row>53</xdr:row>
      <xdr:rowOff>35382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743938"/>
          <a:ext cx="838200" cy="3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171438</xdr:rowOff>
    </xdr:from>
    <xdr:to>
      <xdr:col>19</xdr:col>
      <xdr:colOff>177800</xdr:colOff>
      <xdr:row>56</xdr:row>
      <xdr:rowOff>42088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743938"/>
          <a:ext cx="889000" cy="89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42088</xdr:rowOff>
    </xdr:from>
    <xdr:to>
      <xdr:col>15</xdr:col>
      <xdr:colOff>50800</xdr:colOff>
      <xdr:row>57</xdr:row>
      <xdr:rowOff>106744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43288"/>
          <a:ext cx="889000" cy="2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46165</xdr:rowOff>
    </xdr:from>
    <xdr:to>
      <xdr:col>10</xdr:col>
      <xdr:colOff>114300</xdr:colOff>
      <xdr:row>57</xdr:row>
      <xdr:rowOff>106744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1881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156032</xdr:rowOff>
    </xdr:from>
    <xdr:to>
      <xdr:col>24</xdr:col>
      <xdr:colOff>114300</xdr:colOff>
      <xdr:row>53</xdr:row>
      <xdr:rowOff>86182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0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7459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92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120638</xdr:rowOff>
    </xdr:from>
    <xdr:to>
      <xdr:col>20</xdr:col>
      <xdr:colOff>38100</xdr:colOff>
      <xdr:row>51</xdr:row>
      <xdr:rowOff>50788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6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67315</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4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162738</xdr:rowOff>
    </xdr:from>
    <xdr:to>
      <xdr:col>15</xdr:col>
      <xdr:colOff>101600</xdr:colOff>
      <xdr:row>56</xdr:row>
      <xdr:rowOff>92888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109415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55944</xdr:rowOff>
    </xdr:from>
    <xdr:to>
      <xdr:col>10</xdr:col>
      <xdr:colOff>165100</xdr:colOff>
      <xdr:row>57</xdr:row>
      <xdr:rowOff>157544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2621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166815</xdr:rowOff>
    </xdr:from>
    <xdr:to>
      <xdr:col>6</xdr:col>
      <xdr:colOff>38100</xdr:colOff>
      <xdr:row>57</xdr:row>
      <xdr:rowOff>96965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113492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155245</xdr:rowOff>
    </xdr:from>
    <xdr:to>
      <xdr:col>24</xdr:col>
      <xdr:colOff>63500</xdr:colOff>
      <xdr:row>75</xdr:row>
      <xdr:rowOff>9581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671095"/>
          <a:ext cx="8382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2129</xdr:rowOff>
    </xdr:from>
    <xdr:to>
      <xdr:col>19</xdr:col>
      <xdr:colOff>177800</xdr:colOff>
      <xdr:row>75</xdr:row>
      <xdr:rowOff>9581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689429"/>
          <a:ext cx="889000" cy="1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121942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2129</xdr:rowOff>
    </xdr:from>
    <xdr:to>
      <xdr:col>15</xdr:col>
      <xdr:colOff>50800</xdr:colOff>
      <xdr:row>76</xdr:row>
      <xdr:rowOff>122098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689429"/>
          <a:ext cx="889000" cy="46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168577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122098</xdr:rowOff>
    </xdr:from>
    <xdr:to>
      <xdr:col>10</xdr:col>
      <xdr:colOff>114300</xdr:colOff>
      <xdr:row>76</xdr:row>
      <xdr:rowOff>153188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152298"/>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104445</xdr:rowOff>
    </xdr:from>
    <xdr:to>
      <xdr:col>24</xdr:col>
      <xdr:colOff>114300</xdr:colOff>
      <xdr:row>74</xdr:row>
      <xdr:rowOff>34595</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6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127322</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130231</xdr:rowOff>
    </xdr:from>
    <xdr:to>
      <xdr:col>20</xdr:col>
      <xdr:colOff>38100</xdr:colOff>
      <xdr:row>75</xdr:row>
      <xdr:rowOff>60381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8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51508</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9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122779</xdr:rowOff>
    </xdr:from>
    <xdr:to>
      <xdr:col>15</xdr:col>
      <xdr:colOff>101600</xdr:colOff>
      <xdr:row>74</xdr:row>
      <xdr:rowOff>52929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6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44056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7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71298</xdr:rowOff>
    </xdr:from>
    <xdr:to>
      <xdr:col>10</xdr:col>
      <xdr:colOff>165100</xdr:colOff>
      <xdr:row>77</xdr:row>
      <xdr:rowOff>1448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17975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8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102388</xdr:rowOff>
    </xdr:from>
    <xdr:to>
      <xdr:col>6</xdr:col>
      <xdr:colOff>38100</xdr:colOff>
      <xdr:row>77</xdr:row>
      <xdr:rowOff>32538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49065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9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134077</xdr:rowOff>
    </xdr:from>
    <xdr:to>
      <xdr:col>24</xdr:col>
      <xdr:colOff>63500</xdr:colOff>
      <xdr:row>94</xdr:row>
      <xdr:rowOff>986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3797300" y="15907477"/>
          <a:ext cx="8382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986</xdr:rowOff>
    </xdr:from>
    <xdr:to>
      <xdr:col>19</xdr:col>
      <xdr:colOff>177800</xdr:colOff>
      <xdr:row>94</xdr:row>
      <xdr:rowOff>121252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117286"/>
          <a:ext cx="8890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121252</xdr:rowOff>
    </xdr:from>
    <xdr:to>
      <xdr:col>15</xdr:col>
      <xdr:colOff>50800</xdr:colOff>
      <xdr:row>97</xdr:row>
      <xdr:rowOff>36235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37552"/>
          <a:ext cx="889000" cy="4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36235</xdr:rowOff>
    </xdr:from>
    <xdr:to>
      <xdr:col>10</xdr:col>
      <xdr:colOff>114300</xdr:colOff>
      <xdr:row>97</xdr:row>
      <xdr:rowOff>61725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666885"/>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83277</xdr:rowOff>
    </xdr:from>
    <xdr:to>
      <xdr:col>24</xdr:col>
      <xdr:colOff>114300</xdr:colOff>
      <xdr:row>93</xdr:row>
      <xdr:rowOff>13427</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58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106154</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57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121636</xdr:rowOff>
    </xdr:from>
    <xdr:to>
      <xdr:col>20</xdr:col>
      <xdr:colOff>38100</xdr:colOff>
      <xdr:row>94</xdr:row>
      <xdr:rowOff>51786</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0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42913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61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70452</xdr:rowOff>
    </xdr:from>
    <xdr:to>
      <xdr:col>15</xdr:col>
      <xdr:colOff>101600</xdr:colOff>
      <xdr:row>95</xdr:row>
      <xdr:rowOff>602</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156885</xdr:rowOff>
    </xdr:from>
    <xdr:to>
      <xdr:col>10</xdr:col>
      <xdr:colOff>165100</xdr:colOff>
      <xdr:row>97</xdr:row>
      <xdr:rowOff>87035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103562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10925</xdr:rowOff>
    </xdr:from>
    <xdr:to>
      <xdr:col>6</xdr:col>
      <xdr:colOff>38100</xdr:colOff>
      <xdr:row>97</xdr:row>
      <xdr:rowOff>112525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129052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1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3084</xdr:rowOff>
    </xdr:from>
    <xdr:to>
      <xdr:col>55</xdr:col>
      <xdr:colOff>0</xdr:colOff>
      <xdr:row>37</xdr:row>
      <xdr:rowOff>73842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346734"/>
          <a:ext cx="8382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5806</xdr:rowOff>
    </xdr:from>
    <xdr:to>
      <xdr:col>50</xdr:col>
      <xdr:colOff>114300</xdr:colOff>
      <xdr:row>37</xdr:row>
      <xdr:rowOff>73842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178006"/>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126637</xdr:rowOff>
    </xdr:from>
    <xdr:to>
      <xdr:col>45</xdr:col>
      <xdr:colOff>177800</xdr:colOff>
      <xdr:row>36</xdr:row>
      <xdr:rowOff>5806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5955937"/>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53176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622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126637</xdr:rowOff>
    </xdr:from>
    <xdr:to>
      <xdr:col>41</xdr:col>
      <xdr:colOff>50800</xdr:colOff>
      <xdr:row>38</xdr:row>
      <xdr:rowOff>27577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5955937"/>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171286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51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123734</xdr:rowOff>
    </xdr:from>
    <xdr:to>
      <xdr:col>55</xdr:col>
      <xdr:colOff>50800</xdr:colOff>
      <xdr:row>37</xdr:row>
      <xdr:rowOff>53884</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2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102161</xdr:rowOff>
    </xdr:from>
    <xdr:ext cx="469744"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27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23042</xdr:rowOff>
    </xdr:from>
    <xdr:to>
      <xdr:col>50</xdr:col>
      <xdr:colOff>165100</xdr:colOff>
      <xdr:row>37</xdr:row>
      <xdr:rowOff>124642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3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115769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45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126456</xdr:rowOff>
    </xdr:from>
    <xdr:to>
      <xdr:col>46</xdr:col>
      <xdr:colOff>38100</xdr:colOff>
      <xdr:row>36</xdr:row>
      <xdr:rowOff>56606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1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73133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590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75837</xdr:rowOff>
    </xdr:from>
    <xdr:to>
      <xdr:col>41</xdr:col>
      <xdr:colOff>101600</xdr:colOff>
      <xdr:row>35</xdr:row>
      <xdr:rowOff>5987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22514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148227</xdr:rowOff>
    </xdr:from>
    <xdr:to>
      <xdr:col>36</xdr:col>
      <xdr:colOff>165100</xdr:colOff>
      <xdr:row>38</xdr:row>
      <xdr:rowOff>78377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4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69504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8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164813</xdr:rowOff>
    </xdr:from>
    <xdr:to>
      <xdr:col>55</xdr:col>
      <xdr:colOff>0</xdr:colOff>
      <xdr:row>55</xdr:row>
      <xdr:rowOff>25498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639300" y="9423113"/>
          <a:ext cx="8382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131797</xdr:rowOff>
    </xdr:from>
    <xdr:to>
      <xdr:col>50</xdr:col>
      <xdr:colOff>114300</xdr:colOff>
      <xdr:row>54</xdr:row>
      <xdr:rowOff>164813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390097"/>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131797</xdr:rowOff>
    </xdr:from>
    <xdr:to>
      <xdr:col>45</xdr:col>
      <xdr:colOff>177800</xdr:colOff>
      <xdr:row>55</xdr:row>
      <xdr:rowOff>16354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390097"/>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16354</xdr:rowOff>
    </xdr:from>
    <xdr:to>
      <xdr:col>41</xdr:col>
      <xdr:colOff>50800</xdr:colOff>
      <xdr:row>55</xdr:row>
      <xdr:rowOff>68181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446104"/>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146148</xdr:rowOff>
    </xdr:from>
    <xdr:to>
      <xdr:col>55</xdr:col>
      <xdr:colOff>50800</xdr:colOff>
      <xdr:row>55</xdr:row>
      <xdr:rowOff>76298</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4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169025</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2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114013</xdr:rowOff>
    </xdr:from>
    <xdr:to>
      <xdr:col>50</xdr:col>
      <xdr:colOff>165100</xdr:colOff>
      <xdr:row>55</xdr:row>
      <xdr:rowOff>44163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3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60690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1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80997</xdr:rowOff>
    </xdr:from>
    <xdr:to>
      <xdr:col>46</xdr:col>
      <xdr:colOff>38100</xdr:colOff>
      <xdr:row>55</xdr:row>
      <xdr:rowOff>11147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3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27674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1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137004</xdr:rowOff>
    </xdr:from>
    <xdr:to>
      <xdr:col>41</xdr:col>
      <xdr:colOff>101600</xdr:colOff>
      <xdr:row>55</xdr:row>
      <xdr:rowOff>67154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83681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17381</xdr:rowOff>
    </xdr:from>
    <xdr:to>
      <xdr:col>36</xdr:col>
      <xdr:colOff>165100</xdr:colOff>
      <xdr:row>55</xdr:row>
      <xdr:rowOff>118981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135508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20142</xdr:rowOff>
    </xdr:from>
    <xdr:to>
      <xdr:col>55</xdr:col>
      <xdr:colOff>0</xdr:colOff>
      <xdr:row>76</xdr:row>
      <xdr:rowOff>22834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2878892"/>
          <a:ext cx="838200" cy="1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xdr:rowOff>
    </xdr:from>
    <xdr:to>
      <xdr:col>50</xdr:col>
      <xdr:colOff>114300</xdr:colOff>
      <xdr:row>75</xdr:row>
      <xdr:rowOff>20142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8750300" y="12687414"/>
          <a:ext cx="889000" cy="1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xdr:rowOff>
    </xdr:from>
    <xdr:to>
      <xdr:col>45</xdr:col>
      <xdr:colOff>177800</xdr:colOff>
      <xdr:row>77</xdr:row>
      <xdr:rowOff>142557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2687414"/>
          <a:ext cx="889000" cy="6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127191</xdr:rowOff>
    </xdr:from>
    <xdr:to>
      <xdr:col>41</xdr:col>
      <xdr:colOff>50800</xdr:colOff>
      <xdr:row>77</xdr:row>
      <xdr:rowOff>142557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328841"/>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143484</xdr:rowOff>
    </xdr:from>
    <xdr:to>
      <xdr:col>55</xdr:col>
      <xdr:colOff>50800</xdr:colOff>
      <xdr:row>76</xdr:row>
      <xdr:rowOff>73634</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30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121911</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9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140792</xdr:rowOff>
    </xdr:from>
    <xdr:to>
      <xdr:col>50</xdr:col>
      <xdr:colOff>165100</xdr:colOff>
      <xdr:row>75</xdr:row>
      <xdr:rowOff>70942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8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62069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29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120764</xdr:rowOff>
    </xdr:from>
    <xdr:to>
      <xdr:col>46</xdr:col>
      <xdr:colOff>38100</xdr:colOff>
      <xdr:row>74</xdr:row>
      <xdr:rowOff>50914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67441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91757</xdr:rowOff>
    </xdr:from>
    <xdr:to>
      <xdr:col>41</xdr:col>
      <xdr:colOff>101600</xdr:colOff>
      <xdr:row>78</xdr:row>
      <xdr:rowOff>21907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13034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76391</xdr:rowOff>
    </xdr:from>
    <xdr:to>
      <xdr:col>36</xdr:col>
      <xdr:colOff>165100</xdr:colOff>
      <xdr:row>78</xdr:row>
      <xdr:rowOff>6541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2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114457</xdr:rowOff>
    </xdr:from>
    <xdr:to>
      <xdr:col>55</xdr:col>
      <xdr:colOff>0</xdr:colOff>
      <xdr:row>95</xdr:row>
      <xdr:rowOff>156008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402207"/>
          <a:ext cx="8382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114457</xdr:rowOff>
    </xdr:from>
    <xdr:to>
      <xdr:col>50</xdr:col>
      <xdr:colOff>114300</xdr:colOff>
      <xdr:row>95</xdr:row>
      <xdr:rowOff>133702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02207"/>
          <a:ext cx="8890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133702</xdr:rowOff>
    </xdr:from>
    <xdr:to>
      <xdr:col>45</xdr:col>
      <xdr:colOff>177800</xdr:colOff>
      <xdr:row>96</xdr:row>
      <xdr:rowOff>36677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421452"/>
          <a:ext cx="889000" cy="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36677</xdr:rowOff>
    </xdr:from>
    <xdr:to>
      <xdr:col>41</xdr:col>
      <xdr:colOff>50800</xdr:colOff>
      <xdr:row>96</xdr:row>
      <xdr:rowOff>88951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495877"/>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105208</xdr:rowOff>
    </xdr:from>
    <xdr:to>
      <xdr:col>55</xdr:col>
      <xdr:colOff>50800</xdr:colOff>
      <xdr:row>96</xdr:row>
      <xdr:rowOff>35358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128085</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63657</xdr:rowOff>
    </xdr:from>
    <xdr:to>
      <xdr:col>50</xdr:col>
      <xdr:colOff>165100</xdr:colOff>
      <xdr:row>95</xdr:row>
      <xdr:rowOff>165257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10334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1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82902</xdr:rowOff>
    </xdr:from>
    <xdr:to>
      <xdr:col>46</xdr:col>
      <xdr:colOff>38100</xdr:colOff>
      <xdr:row>96</xdr:row>
      <xdr:rowOff>13052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29579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157327</xdr:rowOff>
    </xdr:from>
    <xdr:to>
      <xdr:col>41</xdr:col>
      <xdr:colOff>101600</xdr:colOff>
      <xdr:row>96</xdr:row>
      <xdr:rowOff>87477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104004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38151</xdr:rowOff>
    </xdr:from>
    <xdr:to>
      <xdr:col>36</xdr:col>
      <xdr:colOff>165100</xdr:colOff>
      <xdr:row>96</xdr:row>
      <xdr:rowOff>139751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156278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31496</xdr:rowOff>
    </xdr:from>
    <xdr:to>
      <xdr:col>85</xdr:col>
      <xdr:colOff>127000</xdr:colOff>
      <xdr:row>36</xdr:row>
      <xdr:rowOff>86360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2036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86360</xdr:rowOff>
    </xdr:from>
    <xdr:to>
      <xdr:col>81</xdr:col>
      <xdr:colOff>50800</xdr:colOff>
      <xdr:row>36</xdr:row>
      <xdr:rowOff>89843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258560"/>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89843</xdr:rowOff>
    </xdr:from>
    <xdr:to>
      <xdr:col>76</xdr:col>
      <xdr:colOff>114300</xdr:colOff>
      <xdr:row>36</xdr:row>
      <xdr:rowOff>123372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262043"/>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123372</xdr:rowOff>
    </xdr:from>
    <xdr:to>
      <xdr:col>71</xdr:col>
      <xdr:colOff>177800</xdr:colOff>
      <xdr:row>37</xdr:row>
      <xdr:rowOff>23332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295572"/>
          <a:ext cx="889000" cy="7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152146</xdr:rowOff>
    </xdr:from>
    <xdr:to>
      <xdr:col>85</xdr:col>
      <xdr:colOff>177800</xdr:colOff>
      <xdr:row>36</xdr:row>
      <xdr:rowOff>82296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130573</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13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35560</xdr:rowOff>
    </xdr:from>
    <xdr:to>
      <xdr:col>81</xdr:col>
      <xdr:colOff>101600</xdr:colOff>
      <xdr:row>36</xdr:row>
      <xdr:rowOff>137160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128287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3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39043</xdr:rowOff>
    </xdr:from>
    <xdr:to>
      <xdr:col>76</xdr:col>
      <xdr:colOff>165100</xdr:colOff>
      <xdr:row>36</xdr:row>
      <xdr:rowOff>140643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2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131770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72572</xdr:rowOff>
    </xdr:from>
    <xdr:to>
      <xdr:col>72</xdr:col>
      <xdr:colOff>38100</xdr:colOff>
      <xdr:row>37</xdr:row>
      <xdr:rowOff>2722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165299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143982</xdr:rowOff>
    </xdr:from>
    <xdr:to>
      <xdr:col>67</xdr:col>
      <xdr:colOff>101600</xdr:colOff>
      <xdr:row>37</xdr:row>
      <xdr:rowOff>74132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3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65259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7779</xdr:rowOff>
    </xdr:from>
    <xdr:to>
      <xdr:col>85</xdr:col>
      <xdr:colOff>127000</xdr:colOff>
      <xdr:row>53</xdr:row>
      <xdr:rowOff>30067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094629"/>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6445</xdr:rowOff>
    </xdr:from>
    <xdr:to>
      <xdr:col>81</xdr:col>
      <xdr:colOff>50800</xdr:colOff>
      <xdr:row>53</xdr:row>
      <xdr:rowOff>30067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09329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6445</xdr:rowOff>
    </xdr:from>
    <xdr:to>
      <xdr:col>76</xdr:col>
      <xdr:colOff>114300</xdr:colOff>
      <xdr:row>53</xdr:row>
      <xdr:rowOff>44926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09329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44926</xdr:rowOff>
    </xdr:from>
    <xdr:to>
      <xdr:col>71</xdr:col>
      <xdr:colOff>177800</xdr:colOff>
      <xdr:row>53</xdr:row>
      <xdr:rowOff>81217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131776"/>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128429</xdr:rowOff>
    </xdr:from>
    <xdr:to>
      <xdr:col>85</xdr:col>
      <xdr:colOff>177800</xdr:colOff>
      <xdr:row>53</xdr:row>
      <xdr:rowOff>58579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0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151306</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88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150717</xdr:rowOff>
    </xdr:from>
    <xdr:to>
      <xdr:col>81</xdr:col>
      <xdr:colOff>101600</xdr:colOff>
      <xdr:row>53</xdr:row>
      <xdr:rowOff>80867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0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97394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88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127095</xdr:rowOff>
    </xdr:from>
    <xdr:to>
      <xdr:col>76</xdr:col>
      <xdr:colOff>165100</xdr:colOff>
      <xdr:row>53</xdr:row>
      <xdr:rowOff>57245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0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73772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88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165576</xdr:rowOff>
    </xdr:from>
    <xdr:to>
      <xdr:col>72</xdr:col>
      <xdr:colOff>38100</xdr:colOff>
      <xdr:row>53</xdr:row>
      <xdr:rowOff>95726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112253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88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30417</xdr:rowOff>
    </xdr:from>
    <xdr:to>
      <xdr:col>67</xdr:col>
      <xdr:colOff>101600</xdr:colOff>
      <xdr:row>53</xdr:row>
      <xdr:rowOff>132017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148544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88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67564</xdr:rowOff>
    </xdr:from>
    <xdr:to>
      <xdr:col>85</xdr:col>
      <xdr:colOff>127000</xdr:colOff>
      <xdr:row>73</xdr:row>
      <xdr:rowOff>149987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2583414"/>
          <a:ext cx="838200" cy="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87774</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28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67564</xdr:rowOff>
    </xdr:from>
    <xdr:to>
      <xdr:col>81</xdr:col>
      <xdr:colOff>50800</xdr:colOff>
      <xdr:row>76</xdr:row>
      <xdr:rowOff>9144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4592300" y="12583414"/>
          <a:ext cx="8890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47641</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34925</xdr:rowOff>
    </xdr:from>
    <xdr:to>
      <xdr:col>76</xdr:col>
      <xdr:colOff>114300</xdr:colOff>
      <xdr:row>76</xdr:row>
      <xdr:rowOff>9144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703300" y="12893675"/>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53612</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34925</xdr:rowOff>
    </xdr:from>
    <xdr:to>
      <xdr:col>71</xdr:col>
      <xdr:colOff>177800</xdr:colOff>
      <xdr:row>76</xdr:row>
      <xdr:rowOff>61468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2893675"/>
          <a:ext cx="889000" cy="1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120414</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143019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99187</xdr:rowOff>
    </xdr:from>
    <xdr:to>
      <xdr:col>85</xdr:col>
      <xdr:colOff>177800</xdr:colOff>
      <xdr:row>74</xdr:row>
      <xdr:rowOff>29337</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2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122064</xdr:rowOff>
    </xdr:from>
    <xdr:ext cx="469744"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246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16764</xdr:rowOff>
    </xdr:from>
    <xdr:to>
      <xdr:col>81</xdr:col>
      <xdr:colOff>101600</xdr:colOff>
      <xdr:row>73</xdr:row>
      <xdr:rowOff>118364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25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71</xdr:row>
      <xdr:rowOff>134891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728" y="1230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129794</xdr:rowOff>
    </xdr:from>
    <xdr:to>
      <xdr:col>76</xdr:col>
      <xdr:colOff>165100</xdr:colOff>
      <xdr:row>76</xdr:row>
      <xdr:rowOff>59944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29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76471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7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155575</xdr:rowOff>
    </xdr:from>
    <xdr:to>
      <xdr:col>72</xdr:col>
      <xdr:colOff>38100</xdr:colOff>
      <xdr:row>75</xdr:row>
      <xdr:rowOff>85725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28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102252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61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10668</xdr:rowOff>
    </xdr:from>
    <xdr:to>
      <xdr:col>67</xdr:col>
      <xdr:colOff>101600</xdr:colOff>
      <xdr:row>76</xdr:row>
      <xdr:rowOff>112268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30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128795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81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41897</xdr:rowOff>
    </xdr:from>
    <xdr:to>
      <xdr:col>85</xdr:col>
      <xdr:colOff>127000</xdr:colOff>
      <xdr:row>94</xdr:row>
      <xdr:rowOff>106096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6158197"/>
          <a:ext cx="8382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106096</xdr:rowOff>
    </xdr:from>
    <xdr:to>
      <xdr:col>81</xdr:col>
      <xdr:colOff>50800</xdr:colOff>
      <xdr:row>94</xdr:row>
      <xdr:rowOff>167360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6222396"/>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99924</xdr:rowOff>
    </xdr:from>
    <xdr:to>
      <xdr:col>76</xdr:col>
      <xdr:colOff>114300</xdr:colOff>
      <xdr:row>94</xdr:row>
      <xdr:rowOff>167360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703300" y="16216224"/>
          <a:ext cx="8890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83235</xdr:rowOff>
    </xdr:from>
    <xdr:to>
      <xdr:col>71</xdr:col>
      <xdr:colOff>177800</xdr:colOff>
      <xdr:row>94</xdr:row>
      <xdr:rowOff>99924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199535"/>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162547</xdr:rowOff>
    </xdr:from>
    <xdr:to>
      <xdr:col>85</xdr:col>
      <xdr:colOff>177800</xdr:colOff>
      <xdr:row>94</xdr:row>
      <xdr:rowOff>92697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1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13974</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55296</xdr:rowOff>
    </xdr:from>
    <xdr:to>
      <xdr:col>81</xdr:col>
      <xdr:colOff>101600</xdr:colOff>
      <xdr:row>94</xdr:row>
      <xdr:rowOff>156896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1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148023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62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116560</xdr:rowOff>
    </xdr:from>
    <xdr:to>
      <xdr:col>76</xdr:col>
      <xdr:colOff>165100</xdr:colOff>
      <xdr:row>95</xdr:row>
      <xdr:rowOff>46710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2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63237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49124</xdr:rowOff>
    </xdr:from>
    <xdr:to>
      <xdr:col>72</xdr:col>
      <xdr:colOff>38100</xdr:colOff>
      <xdr:row>94</xdr:row>
      <xdr:rowOff>150724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1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167251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32435</xdr:rowOff>
    </xdr:from>
    <xdr:to>
      <xdr:col>67</xdr:col>
      <xdr:colOff>101600</xdr:colOff>
      <xdr:row>94</xdr:row>
      <xdr:rowOff>134035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1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150562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37,238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9,929</a:t>
          </a:r>
          <a:r>
            <a:rPr kumimoji="1" lang="ja-JP" altLang="en-US" sz="1300">
              <a:latin typeface="ＭＳ Ｐゴシック" panose="020B0600070205080204" pitchFamily="50" charset="-128"/>
              <a:ea typeface="ＭＳ Ｐゴシック" panose="020B0600070205080204" pitchFamily="50" charset="-128"/>
            </a:rPr>
            <a:t>円の減となった。これは県庁舎再整備事業や新型コロナウイルス感染症対策に係る国交付金の返還額の減などにより、決算額が</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68,410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4,314</a:t>
          </a:r>
          <a:r>
            <a:rPr kumimoji="1" lang="ja-JP" altLang="en-US" sz="1300">
              <a:latin typeface="ＭＳ Ｐゴシック" panose="020B0600070205080204" pitchFamily="50" charset="-128"/>
              <a:ea typeface="ＭＳ Ｐゴシック" panose="020B0600070205080204" pitchFamily="50" charset="-128"/>
            </a:rPr>
            <a:t>円の増となった。これは子育て世帯の経済的負担軽減を図るための給付事業費の増などにより、決算額が</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45,246</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9,178</a:t>
          </a:r>
          <a:r>
            <a:rPr kumimoji="1" lang="ja-JP" altLang="en-US" sz="1300">
              <a:latin typeface="ＭＳ Ｐゴシック" panose="020B0600070205080204" pitchFamily="50" charset="-128"/>
              <a:ea typeface="ＭＳ Ｐゴシック" panose="020B0600070205080204" pitchFamily="50" charset="-128"/>
            </a:rPr>
            <a:t>円の増となった。これは新型コロナウイルスへの感染拡大に対応するため、医療機関の病床に対する空床補償経費や感染症患者を受け入れる宿泊療養施設の運営経費の増などにより、決算額が</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42,202</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13,712</a:t>
          </a:r>
          <a:r>
            <a:rPr kumimoji="1" lang="ja-JP" altLang="en-US" sz="1300">
              <a:latin typeface="ＭＳ Ｐゴシック" panose="020B0600070205080204" pitchFamily="50" charset="-128"/>
              <a:ea typeface="ＭＳ Ｐゴシック" panose="020B0600070205080204" pitchFamily="50" charset="-128"/>
            </a:rPr>
            <a:t>円の減となった。これは県の要請等に応じ営業時間短縮に協力いただいた事業者への協力金の減などにより、決算額が</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52,567</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1,685</a:t>
          </a:r>
          <a:r>
            <a:rPr kumimoji="1" lang="ja-JP" altLang="en-US" sz="1300">
              <a:latin typeface="ＭＳ Ｐゴシック" panose="020B0600070205080204" pitchFamily="50" charset="-128"/>
              <a:ea typeface="ＭＳ Ｐゴシック" panose="020B0600070205080204" pitchFamily="50" charset="-128"/>
            </a:rPr>
            <a:t>円の増となった。近年の公共施設の老朽化対策、国土強靱化対策等による投資的経費の増を受け、当面は増加傾向が続く見込み。今後も県債発行の抑制など、引き続き公債費減少へ向けた取組を進めていく。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財政調整基金残高は前年度より</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ポイント減少し、実質収支額は</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増加した。実質収支比率の増は、コロナ対策関連予算について、最終予算見積時と第８波ピークが重なり、年度末まである程度の歳出予算を見込んだが、その後の感染者数急減により歳出が減少し、前年度より収支が拡大したこと等が挙げられる。なお、剰余金は年度ごとの見積りとの差により増減するが、引き続き経費削減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増加している。これは元利償金の増や交付税算入公債費の減によるものである。今後も当面は公債費の増加傾向が予想されることから、将来の実質公債費比率などを踏まえて、無理のない投資的経費の規模を見極めながら、節度ある県債発行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億円増加している。これは地方債残高の増や交付税算入見込額の減によるものである。早期健全化基準を下回ってはいるものの、持続可能な財政運営を実現するため、早期の県債残高減少に努めていく。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億円、県有施設整備・新型コロナウイルス感染症等対策基金を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億円、県有施設整備・新型コロナウイルス感染症等対策基金を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県税の減収などの不測の事態への対応に加え、公共施設の老朽化対策など今後の財政需要に適切に対応し、安定的な財政運営及び特定事業の財源確保のため必要となる基金を確保していく。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県有施設の整備資金及び新型コロナ対策事業に充てるための県有施設整備・新型コロナウイルス感染症対策基金、②後期高齢者医療の財政の安定化のための後期高齢者医療財政安定化基金、③徳山ダム上流域の山林の取得に要する資金に充てるための徳山ダム上流域公有地化基金、④子どもを安心して育てることができる体制整備事業に充てるための子育て支援対策臨時特例基金、⑤地域における医療及び介護の事業に要する資金に充てるための地域医療介護総合確保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県庁舎再整備・新型コロナウイルス感染症対策のため県有施設整備・新型コロナウイルス感染症対策基金が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億円減少するとともに、地域医療介護総合確保基金が福祉施設の感染対策事業に伴って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「県有施設整備・新型コロナウイルス感染症等対策基金」については、今後、旧県庁舎の取壊しや物価高騰対策などに活用していく予定であり、毎年度残高は減少していくことが見込まれる。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財政調整基金は、毎年度末に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しており、令和４年度においても、令和２年度及び令和３年度に引き続き、コロナ対策事業にも活用できる県有施設整備・新型コロナウイルス感染症等対策基金の活用により、コロナ対策事業の実施に伴って財政調整基金が大幅に減少することはなかった。今後も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今後の公債費の償還や金利変動等のリスクに備えるため、県債の償還に必要となる財源を適正に確保していく。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ABCF14-2D0A-43B8-AAAA-CF208F1CF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9C75357-2F2E-479B-9783-1AF24538C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F8EED7-1986-4C71-A268-A708A60C2B4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5636A928-F930-469E-ACA0-CA3C7452237C}"/>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BD77A0B3-FE90-4CB5-BD37-1AB154F01B8B}"/>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05E0EE5-A1C8-4AF1-9712-BDA3C9618F7A}"/>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3ED6D642-7DE9-4364-A006-C31C7493D175}"/>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B07A933-D96E-4C0C-A16F-5068613E4126}"/>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7C60DB16-5580-4B62-96FB-3F288F52914A}"/>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E6B26F0-4231-4549-A2CC-0F9B83AF777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301660A-3A3D-4BFC-AAFE-D82B574C434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E70F860-D803-422B-9589-A2D884AC072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0129E1-35C0-4D59-987E-641A481A6DC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1E16444-54E4-45D6-8A24-A20EF0BAA96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963F82F-B722-4881-A80B-E7134B915FA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29469B-CC38-4D55-9AB7-6ECB4507AA5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7AF8FD-88C9-4039-8B98-B0D2B046168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7C8DBD6D-5467-4920-B416-1B73DFEF495D}"/>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1B0CADA-9496-4CEE-8FD0-4561DD3A901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E679C84-ED3D-4F50-9B18-A52B66F1F61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A391D79-AE0F-4B83-8976-822A0F20A14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85CAEE-CA07-4A86-8B70-61417387152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AA13865-BC82-4C5B-9126-B2539F6205E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E2AAFA-ADE1-4874-851E-6F34F742927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35DBBC0-7B4B-43D8-AE6E-61375503C4C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7216D27-4EF1-414D-A423-D12D122E9F0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5D0F112-4857-4187-B457-91790246FCC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96A58A3-E462-4879-8C58-86266A04D55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E268F74-B351-4FA9-BFDC-A559B298268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F3EB7F24-CDA2-4CA8-A525-089BCDF295C3}"/>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96BE62D1-51D9-4DBC-B839-69D425035E7F}"/>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2A8E13B-7988-4C35-9422-C314D125DC21}"/>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D9E3588F-523C-4C3E-8D15-BF27156BAE50}"/>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CDD9D7D-82B0-4C4E-BF89-D5127EF1EA1A}"/>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A9123D06-2A34-4BFD-B5DD-D4D8532E05F0}"/>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7D71871-6B2E-47DE-B5E7-E7EDFC57FAC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72A356B-899F-4078-9D34-0DBD169689F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81F7EB5-C355-4BFA-81AD-7AA06804B04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5690E41-6460-4E30-8C3B-F8BEFF50DAE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0829ADD-C26A-4679-A4AA-3D13B884B64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A03EB35C-F580-4389-A3B5-D1ACF600E27A}"/>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3DE2D972-26DE-4E96-8F38-8900A845C2A3}"/>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5CA051D-A4CF-4DDA-B834-3BEC8B26687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1791870-24EB-4828-873B-6A448CBBA9D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079D976-E1A2-42E5-8312-DBEA36DAAEC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4F95F778-43BD-4169-865E-F03FE561E47A}"/>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有形固定資産の老朽化が進行しており、昨年度と同率となった。</a:t>
          </a:r>
        </a:p>
        <a:p>
          <a:r>
            <a:rPr kumimoji="1" lang="ja-JP" altLang="en-US" sz="1100">
              <a:latin typeface="ＭＳ Ｐゴシック" panose="020B0600070205080204" pitchFamily="50" charset="-128"/>
              <a:ea typeface="ＭＳ Ｐゴシック" panose="020B0600070205080204" pitchFamily="50" charset="-128"/>
            </a:rPr>
            <a:t>　「岐阜県公共施設等総合管理方針」（</a:t>
          </a:r>
          <a:r>
            <a:rPr kumimoji="1" lang="en-US" altLang="ja-JP" sz="1100">
              <a:latin typeface="ＭＳ Ｐゴシック" panose="020B0600070205080204" pitchFamily="50" charset="-128"/>
              <a:ea typeface="ＭＳ Ｐゴシック" panose="020B0600070205080204" pitchFamily="50" charset="-128"/>
            </a:rPr>
            <a:t>R5.3</a:t>
          </a:r>
          <a:r>
            <a:rPr kumimoji="1" lang="ja-JP" altLang="en-US" sz="1100">
              <a:latin typeface="ＭＳ Ｐゴシック" panose="020B0600070205080204" pitchFamily="50" charset="-128"/>
              <a:ea typeface="ＭＳ Ｐゴシック" panose="020B0600070205080204" pitchFamily="50" charset="-128"/>
            </a:rPr>
            <a:t>改訂）や「岐阜県県有施設長寿命化計画（個別施設計画）」（</a:t>
          </a:r>
          <a:r>
            <a:rPr kumimoji="1" lang="en-US" altLang="ja-JP" sz="1100">
              <a:latin typeface="ＭＳ Ｐゴシック" panose="020B0600070205080204" pitchFamily="50" charset="-128"/>
              <a:ea typeface="ＭＳ Ｐゴシック" panose="020B0600070205080204" pitchFamily="50" charset="-128"/>
            </a:rPr>
            <a:t>R5.3</a:t>
          </a:r>
          <a:r>
            <a:rPr kumimoji="1" lang="ja-JP" altLang="en-US" sz="1100">
              <a:latin typeface="ＭＳ Ｐゴシック" panose="020B0600070205080204" pitchFamily="50" charset="-128"/>
              <a:ea typeface="ＭＳ Ｐゴシック" panose="020B0600070205080204" pitchFamily="50" charset="-128"/>
            </a:rPr>
            <a:t>改訂）に基づき、引き続き施設の長寿命化に向けた維持保全や統合・転用などの施設保有の最適化を着実に推進していく。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DE7AC22-EFB7-4DC4-BF07-5C59CE6EED0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F1418F7-17AE-4D45-85B2-4D34A74F01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E88F4CD-DDA6-4FB9-BEA8-DE397ADACA6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BC1A74B2-501E-4140-BC19-87751A09A1AB}"/>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53704119-461F-42F0-90C4-480479427D32}"/>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72E0C8C-3282-45BE-9BF8-23CE3B9076C2}"/>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319CC39A-E42F-41CF-BAE9-D5E7B43AA5B1}"/>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4E4FBB7A-BD71-421D-881D-AE43A8077C09}"/>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988A3565-A41E-4C91-BCCD-6A992DFE3D41}"/>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A2BF1226-BD66-4280-AE8D-EAAF7B196209}"/>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656C6869-53C5-4677-8DE4-8E5CC0CCC234}"/>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B72DC092-AD53-414D-A0BE-E05419A730C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364A766F-1F6E-46BF-81F2-4C185FFAF77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FB1C1B3-9CE0-45E3-9435-CC2C373F3D6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3382A091-54C6-4077-A26B-D83629FAA024}"/>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60C1B174-B1D8-44B4-9D8B-B1200D856E89}"/>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0A8BC73C-9F05-4A94-8A09-507714F9F3C6}"/>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554BEEBD-C1B7-4598-9F20-25E382294175}"/>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A9EB8B46-6939-4D21-854D-643358085F1A}"/>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36466</xdr:rowOff>
    </xdr:from>
    <xdr:ext cx="405111" cy="259045"/>
    <xdr:sp macro="" textlink="">
      <xdr:nvSpPr>
        <xdr:cNvPr id="67" name="有形固定資産減価償却率平均値テキスト">
          <a:extLst>
            <a:ext uri="{FF2B5EF4-FFF2-40B4-BE49-F238E27FC236}">
              <a16:creationId xmlns:a16="http://schemas.microsoft.com/office/drawing/2014/main" id="{9CD594A5-0D2D-4C43-B4C2-C947EF00330D}"/>
            </a:ext>
          </a:extLst>
        </xdr:cNvPr>
        <xdr:cNvSpPr txBox="1"/>
      </xdr:nvSpPr>
      <xdr:spPr>
        <a:xfrm>
          <a:off x="4813300" y="517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1AE30507-19EB-49FB-ACC8-9E72469BE6B3}"/>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7E5010DB-84CD-41D6-AA6D-14176B1C81E2}"/>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9EA37740-0FEE-4334-BB42-C8B86FD67837}"/>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F13C227D-77F7-49CD-880A-5B4E61B5B04C}"/>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0CA88B65-AD92-4DCD-AECB-8BB882A63A40}"/>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A082A4FF-0251-44D3-A17F-1B53DA9E880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D7D74B6-2BA9-44F8-B256-4B0F0D0AE22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D266DBD-45BB-4E46-B880-D61EA4507FC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9416572-8D65-4B51-AA5D-47E8672114F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20F953D-3E2F-4A33-BF89-380C832D43F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78" name="楕円 77">
          <a:extLst>
            <a:ext uri="{FF2B5EF4-FFF2-40B4-BE49-F238E27FC236}">
              <a16:creationId xmlns:a16="http://schemas.microsoft.com/office/drawing/2014/main" id="{1D64BBF0-9861-4536-B81E-27F26B5BBF9F}"/>
            </a:ext>
          </a:extLst>
        </xdr:cNvPr>
        <xdr:cNvSpPr/>
      </xdr:nvSpPr>
      <xdr:spPr>
        <a:xfrm>
          <a:off x="4711700" y="50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122826</xdr:rowOff>
    </xdr:from>
    <xdr:ext cx="405111" cy="259045"/>
    <xdr:sp macro="" textlink="">
      <xdr:nvSpPr>
        <xdr:cNvPr id="79" name="有形固定資産減価償却率該当値テキスト">
          <a:extLst>
            <a:ext uri="{FF2B5EF4-FFF2-40B4-BE49-F238E27FC236}">
              <a16:creationId xmlns:a16="http://schemas.microsoft.com/office/drawing/2014/main" id="{C52AB524-490E-40A8-81E7-4CF9D9AA7089}"/>
            </a:ext>
          </a:extLst>
        </xdr:cNvPr>
        <xdr:cNvSpPr txBox="1"/>
      </xdr:nvSpPr>
      <xdr:spPr>
        <a:xfrm>
          <a:off x="4813300" y="492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99949</xdr:rowOff>
    </xdr:from>
    <xdr:to>
      <xdr:col>19</xdr:col>
      <xdr:colOff>187325</xdr:colOff>
      <xdr:row>30</xdr:row>
      <xdr:rowOff>30099</xdr:rowOff>
    </xdr:to>
    <xdr:sp macro="" textlink="">
      <xdr:nvSpPr>
        <xdr:cNvPr id="80" name="楕円 79">
          <a:extLst>
            <a:ext uri="{FF2B5EF4-FFF2-40B4-BE49-F238E27FC236}">
              <a16:creationId xmlns:a16="http://schemas.microsoft.com/office/drawing/2014/main" id="{790D27E9-10E5-47A8-B503-06C7AFAAA0D6}"/>
            </a:ext>
          </a:extLst>
        </xdr:cNvPr>
        <xdr:cNvSpPr/>
      </xdr:nvSpPr>
      <xdr:spPr>
        <a:xfrm>
          <a:off x="4000500" y="50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150749</xdr:rowOff>
    </xdr:from>
    <xdr:to>
      <xdr:col>23</xdr:col>
      <xdr:colOff>85725</xdr:colOff>
      <xdr:row>29</xdr:row>
      <xdr:rowOff>150749</xdr:rowOff>
    </xdr:to>
    <xdr:cxnSp macro="">
      <xdr:nvCxnSpPr>
        <xdr:cNvPr id="81" name="直線コネクタ 80">
          <a:extLst>
            <a:ext uri="{FF2B5EF4-FFF2-40B4-BE49-F238E27FC236}">
              <a16:creationId xmlns:a16="http://schemas.microsoft.com/office/drawing/2014/main" id="{9E85D5A9-F813-4882-9895-3C1F94EE6A35}"/>
            </a:ext>
          </a:extLst>
        </xdr:cNvPr>
        <xdr:cNvCxnSpPr/>
      </xdr:nvCxnSpPr>
      <xdr:spPr>
        <a:xfrm>
          <a:off x="4051300" y="512279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2" name="楕円 81">
          <a:extLst>
            <a:ext uri="{FF2B5EF4-FFF2-40B4-BE49-F238E27FC236}">
              <a16:creationId xmlns:a16="http://schemas.microsoft.com/office/drawing/2014/main" id="{1FDDE4C1-E960-43ED-96A9-AAADB6824C95}"/>
            </a:ext>
          </a:extLst>
        </xdr:cNvPr>
        <xdr:cNvSpPr/>
      </xdr:nvSpPr>
      <xdr:spPr>
        <a:xfrm>
          <a:off x="3238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29</xdr:row>
      <xdr:rowOff>150749</xdr:rowOff>
    </xdr:to>
    <xdr:cxnSp macro="">
      <xdr:nvCxnSpPr>
        <xdr:cNvPr id="83" name="直線コネクタ 82">
          <a:extLst>
            <a:ext uri="{FF2B5EF4-FFF2-40B4-BE49-F238E27FC236}">
              <a16:creationId xmlns:a16="http://schemas.microsoft.com/office/drawing/2014/main" id="{2021E25D-2A03-4165-BB8B-8228543D2390}"/>
            </a:ext>
          </a:extLst>
        </xdr:cNvPr>
        <xdr:cNvCxnSpPr/>
      </xdr:nvCxnSpPr>
      <xdr:spPr>
        <a:xfrm>
          <a:off x="3289300" y="5109845"/>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84" name="楕円 83">
          <a:extLst>
            <a:ext uri="{FF2B5EF4-FFF2-40B4-BE49-F238E27FC236}">
              <a16:creationId xmlns:a16="http://schemas.microsoft.com/office/drawing/2014/main" id="{368181B8-6E4B-4330-830A-8B89C2DE479C}"/>
            </a:ext>
          </a:extLst>
        </xdr:cNvPr>
        <xdr:cNvSpPr/>
      </xdr:nvSpPr>
      <xdr:spPr>
        <a:xfrm>
          <a:off x="2476500" y="49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137795</xdr:rowOff>
    </xdr:to>
    <xdr:cxnSp macro="">
      <xdr:nvCxnSpPr>
        <xdr:cNvPr id="85" name="直線コネクタ 84">
          <a:extLst>
            <a:ext uri="{FF2B5EF4-FFF2-40B4-BE49-F238E27FC236}">
              <a16:creationId xmlns:a16="http://schemas.microsoft.com/office/drawing/2014/main" id="{13A104BB-A73A-4579-BA9F-8DACEA2B9520}"/>
            </a:ext>
          </a:extLst>
        </xdr:cNvPr>
        <xdr:cNvCxnSpPr/>
      </xdr:nvCxnSpPr>
      <xdr:spPr>
        <a:xfrm>
          <a:off x="2527300" y="5040757"/>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115951</xdr:rowOff>
    </xdr:from>
    <xdr:to>
      <xdr:col>7</xdr:col>
      <xdr:colOff>187325</xdr:colOff>
      <xdr:row>29</xdr:row>
      <xdr:rowOff>46101</xdr:rowOff>
    </xdr:to>
    <xdr:sp macro="" textlink="">
      <xdr:nvSpPr>
        <xdr:cNvPr id="86" name="楕円 85">
          <a:extLst>
            <a:ext uri="{FF2B5EF4-FFF2-40B4-BE49-F238E27FC236}">
              <a16:creationId xmlns:a16="http://schemas.microsoft.com/office/drawing/2014/main" id="{1553B964-60DE-4A96-898E-6D194328FCA9}"/>
            </a:ext>
          </a:extLst>
        </xdr:cNvPr>
        <xdr:cNvSpPr/>
      </xdr:nvSpPr>
      <xdr:spPr>
        <a:xfrm>
          <a:off x="1714500" y="49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166751</xdr:rowOff>
    </xdr:from>
    <xdr:to>
      <xdr:col>11</xdr:col>
      <xdr:colOff>136525</xdr:colOff>
      <xdr:row>29</xdr:row>
      <xdr:rowOff>68707</xdr:rowOff>
    </xdr:to>
    <xdr:cxnSp macro="">
      <xdr:nvCxnSpPr>
        <xdr:cNvPr id="87" name="直線コネクタ 86">
          <a:extLst>
            <a:ext uri="{FF2B5EF4-FFF2-40B4-BE49-F238E27FC236}">
              <a16:creationId xmlns:a16="http://schemas.microsoft.com/office/drawing/2014/main" id="{407435E3-537F-4832-AF57-866166383D73}"/>
            </a:ext>
          </a:extLst>
        </xdr:cNvPr>
        <xdr:cNvCxnSpPr/>
      </xdr:nvCxnSpPr>
      <xdr:spPr>
        <a:xfrm>
          <a:off x="1765300" y="4967351"/>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111904</xdr:rowOff>
    </xdr:from>
    <xdr:ext cx="405111" cy="259045"/>
    <xdr:sp macro="" textlink="">
      <xdr:nvSpPr>
        <xdr:cNvPr id="88" name="n_1aveValue有形固定資産減価償却率">
          <a:extLst>
            <a:ext uri="{FF2B5EF4-FFF2-40B4-BE49-F238E27FC236}">
              <a16:creationId xmlns:a16="http://schemas.microsoft.com/office/drawing/2014/main" id="{734304D1-B62B-400C-ABA6-1F13028D456B}"/>
            </a:ext>
          </a:extLst>
        </xdr:cNvPr>
        <xdr:cNvSpPr txBox="1"/>
      </xdr:nvSpPr>
      <xdr:spPr>
        <a:xfrm>
          <a:off x="3836044" y="525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89" name="n_2aveValue有形固定資産減価償却率">
          <a:extLst>
            <a:ext uri="{FF2B5EF4-FFF2-40B4-BE49-F238E27FC236}">
              <a16:creationId xmlns:a16="http://schemas.microsoft.com/office/drawing/2014/main" id="{B3CD19CE-045D-428D-B5DD-7D6FB1459B84}"/>
            </a:ext>
          </a:extLst>
        </xdr:cNvPr>
        <xdr:cNvSpPr txBox="1"/>
      </xdr:nvSpPr>
      <xdr:spPr>
        <a:xfrm>
          <a:off x="3086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34180</xdr:rowOff>
    </xdr:from>
    <xdr:ext cx="405111" cy="259045"/>
    <xdr:sp macro="" textlink="">
      <xdr:nvSpPr>
        <xdr:cNvPr id="90" name="n_3aveValue有形固定資産減価償却率">
          <a:extLst>
            <a:ext uri="{FF2B5EF4-FFF2-40B4-BE49-F238E27FC236}">
              <a16:creationId xmlns:a16="http://schemas.microsoft.com/office/drawing/2014/main" id="{350A42B9-56FE-493C-B53A-3DB0BE4E4BAB}"/>
            </a:ext>
          </a:extLst>
        </xdr:cNvPr>
        <xdr:cNvSpPr txBox="1"/>
      </xdr:nvSpPr>
      <xdr:spPr>
        <a:xfrm>
          <a:off x="2324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91" name="n_4aveValue有形固定資産減価償却率">
          <a:extLst>
            <a:ext uri="{FF2B5EF4-FFF2-40B4-BE49-F238E27FC236}">
              <a16:creationId xmlns:a16="http://schemas.microsoft.com/office/drawing/2014/main" id="{23104A11-8088-45C4-B349-A65A4D70EBF1}"/>
            </a:ext>
          </a:extLst>
        </xdr:cNvPr>
        <xdr:cNvSpPr txBox="1"/>
      </xdr:nvSpPr>
      <xdr:spPr>
        <a:xfrm>
          <a:off x="1562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46626</xdr:rowOff>
    </xdr:from>
    <xdr:ext cx="405111" cy="259045"/>
    <xdr:sp macro="" textlink="">
      <xdr:nvSpPr>
        <xdr:cNvPr id="92" name="n_1mainValue有形固定資産減価償却率">
          <a:extLst>
            <a:ext uri="{FF2B5EF4-FFF2-40B4-BE49-F238E27FC236}">
              <a16:creationId xmlns:a16="http://schemas.microsoft.com/office/drawing/2014/main" id="{2C838330-DEDC-47A3-8A5A-FA92EEE0DF69}"/>
            </a:ext>
          </a:extLst>
        </xdr:cNvPr>
        <xdr:cNvSpPr txBox="1"/>
      </xdr:nvSpPr>
      <xdr:spPr>
        <a:xfrm>
          <a:off x="3836044" y="484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mainValue有形固定資産減価償却率">
          <a:extLst>
            <a:ext uri="{FF2B5EF4-FFF2-40B4-BE49-F238E27FC236}">
              <a16:creationId xmlns:a16="http://schemas.microsoft.com/office/drawing/2014/main" id="{E4DF0087-E0A3-4CA3-9DEE-453BC91BBF4C}"/>
            </a:ext>
          </a:extLst>
        </xdr:cNvPr>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136034</xdr:rowOff>
    </xdr:from>
    <xdr:ext cx="405111" cy="259045"/>
    <xdr:sp macro="" textlink="">
      <xdr:nvSpPr>
        <xdr:cNvPr id="94" name="n_3mainValue有形固定資産減価償却率">
          <a:extLst>
            <a:ext uri="{FF2B5EF4-FFF2-40B4-BE49-F238E27FC236}">
              <a16:creationId xmlns:a16="http://schemas.microsoft.com/office/drawing/2014/main" id="{641BD7C3-B210-4E83-96E0-C27F9C53AC0D}"/>
            </a:ext>
          </a:extLst>
        </xdr:cNvPr>
        <xdr:cNvSpPr txBox="1"/>
      </xdr:nvSpPr>
      <xdr:spPr>
        <a:xfrm>
          <a:off x="2324744" y="476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62628</xdr:rowOff>
    </xdr:from>
    <xdr:ext cx="405111" cy="259045"/>
    <xdr:sp macro="" textlink="">
      <xdr:nvSpPr>
        <xdr:cNvPr id="95" name="n_4mainValue有形固定資産減価償却率">
          <a:extLst>
            <a:ext uri="{FF2B5EF4-FFF2-40B4-BE49-F238E27FC236}">
              <a16:creationId xmlns:a16="http://schemas.microsoft.com/office/drawing/2014/main" id="{6343B316-111C-4730-9276-43C016394E20}"/>
            </a:ext>
          </a:extLst>
        </xdr:cNvPr>
        <xdr:cNvSpPr txBox="1"/>
      </xdr:nvSpPr>
      <xdr:spPr>
        <a:xfrm>
          <a:off x="1562744" y="46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FC26B237-A225-4571-8F11-0BD508F4189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6EECC714-16CA-4AD3-852A-A83C31DBB25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7D3357D4-BC02-4A70-A50E-22B405EFC02A}"/>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79630C4A-239E-4685-AB57-21BF13648CE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5707B430-C15A-40DF-9222-9B3C09A0487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4316FFBF-588E-4D9E-8C00-1070CF532D1E}"/>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717BF7DC-538B-4B1A-9CB1-D0F607E0EEDA}"/>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8DB066A-990E-4079-98E8-DB367993405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28DB2E6B-BCFE-4549-81C0-D08BB48E3AD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2AB3241-EFA2-447F-9742-B3DD9F1A659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C53C7730-F551-4A93-9DE1-23407C0AEBE6}"/>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県債発行抑制による臨時財政対策債以外の県債残高（</a:t>
          </a:r>
          <a:r>
            <a:rPr kumimoji="1" lang="en-US" altLang="ja-JP" sz="1100">
              <a:latin typeface="ＭＳ Ｐゴシック" panose="020B0600070205080204" pitchFamily="50" charset="-128"/>
              <a:ea typeface="ＭＳ Ｐゴシック" panose="020B0600070205080204" pitchFamily="50" charset="-128"/>
            </a:rPr>
            <a:t>H15</a:t>
          </a:r>
          <a:r>
            <a:rPr kumimoji="1" lang="ja-JP" altLang="en-US" sz="1100">
              <a:latin typeface="ＭＳ Ｐゴシック" panose="020B0600070205080204" pitchFamily="50" charset="-128"/>
              <a:ea typeface="ＭＳ Ｐゴシック" panose="020B0600070205080204" pitchFamily="50" charset="-128"/>
            </a:rPr>
            <a:t>がピーク）の減少等により改善傾向にあったが、防災・減災・国土強靱化の取組みや新庁舎建設により、臨時財政対策債を除いた県債発行額が増加に転じるなどの状況を反映し、悪化に転じた。</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6FAB0A96-720B-4B0F-9147-CF44656F6C1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E87264DD-09B0-456D-BB9A-738314542B3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F1B401B6-8111-417A-A830-12FAB5D16A7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D43156B0-52EE-4F9A-9D8A-9D84A25CC83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EABE50E0-B778-47DF-9F89-CF3DAB513487}"/>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EBF4AA24-FCCE-4C42-B9FD-42643BC4F80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42B97E6C-4060-4BAA-AE7C-3FBE9E977329}"/>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B7944978-8723-4392-8B8B-044C4A89B8A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69D1039D-33AC-4784-B33E-43CB84E06EE9}"/>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F5CE9C07-764A-436C-B351-B82799AAAA4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C0F899E2-DDCE-4BA0-9F78-F79046A0F12B}"/>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9794F722-C772-4B9B-ADB0-99219D98731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F1CDF486-A90E-4551-BAB1-D6812D50A974}"/>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20E719CF-A060-40F4-ADA8-49957377CE0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553B1D75-7AFB-453E-A7F3-A03CC23C85E2}"/>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518685D8-C300-4A11-B0EB-B5BA7423C59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3" name="直線コネクタ 122">
          <a:extLst>
            <a:ext uri="{FF2B5EF4-FFF2-40B4-BE49-F238E27FC236}">
              <a16:creationId xmlns:a16="http://schemas.microsoft.com/office/drawing/2014/main" id="{8CAE45EC-C993-4D63-883F-DD8C9A9A98F9}"/>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macro="" textlink="">
      <xdr:nvSpPr>
        <xdr:cNvPr id="124" name="債務償還比率最小値テキスト">
          <a:extLst>
            <a:ext uri="{FF2B5EF4-FFF2-40B4-BE49-F238E27FC236}">
              <a16:creationId xmlns:a16="http://schemas.microsoft.com/office/drawing/2014/main" id="{C9E02F23-48F6-411C-9311-47DA0833618D}"/>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5" name="直線コネクタ 124">
          <a:extLst>
            <a:ext uri="{FF2B5EF4-FFF2-40B4-BE49-F238E27FC236}">
              <a16:creationId xmlns:a16="http://schemas.microsoft.com/office/drawing/2014/main" id="{88DF2EAC-A4AC-44BA-AB27-42C1CE5E6C50}"/>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macro="" textlink="">
      <xdr:nvSpPr>
        <xdr:cNvPr id="126" name="債務償還比率最大値テキスト">
          <a:extLst>
            <a:ext uri="{FF2B5EF4-FFF2-40B4-BE49-F238E27FC236}">
              <a16:creationId xmlns:a16="http://schemas.microsoft.com/office/drawing/2014/main" id="{8B14540A-7B9F-4501-823D-FC4C80AE7DAB}"/>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7" name="直線コネクタ 126">
          <a:extLst>
            <a:ext uri="{FF2B5EF4-FFF2-40B4-BE49-F238E27FC236}">
              <a16:creationId xmlns:a16="http://schemas.microsoft.com/office/drawing/2014/main" id="{11486510-B3EB-445D-9F49-D78275FEBC6F}"/>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132471</xdr:rowOff>
    </xdr:from>
    <xdr:ext cx="560923" cy="259045"/>
    <xdr:sp macro="" textlink="">
      <xdr:nvSpPr>
        <xdr:cNvPr id="128" name="債務償還比率平均値テキスト">
          <a:extLst>
            <a:ext uri="{FF2B5EF4-FFF2-40B4-BE49-F238E27FC236}">
              <a16:creationId xmlns:a16="http://schemas.microsoft.com/office/drawing/2014/main" id="{04FAAEA7-7064-493C-9A2D-9BF973FECF3A}"/>
            </a:ext>
          </a:extLst>
        </xdr:cNvPr>
        <xdr:cNvSpPr txBox="1"/>
      </xdr:nvSpPr>
      <xdr:spPr>
        <a:xfrm>
          <a:off x="14846300" y="4761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macro="" textlink="">
      <xdr:nvSpPr>
        <xdr:cNvPr id="129" name="フローチャート: 判断 128">
          <a:extLst>
            <a:ext uri="{FF2B5EF4-FFF2-40B4-BE49-F238E27FC236}">
              <a16:creationId xmlns:a16="http://schemas.microsoft.com/office/drawing/2014/main" id="{30DCF4D2-F58A-4299-97C1-FB93918B5795}"/>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macro="" textlink="">
      <xdr:nvSpPr>
        <xdr:cNvPr id="130" name="フローチャート: 判断 129">
          <a:extLst>
            <a:ext uri="{FF2B5EF4-FFF2-40B4-BE49-F238E27FC236}">
              <a16:creationId xmlns:a16="http://schemas.microsoft.com/office/drawing/2014/main" id="{6CF8B259-B344-4376-B531-C78EF7E068FE}"/>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31" name="フローチャート: 判断 130">
          <a:extLst>
            <a:ext uri="{FF2B5EF4-FFF2-40B4-BE49-F238E27FC236}">
              <a16:creationId xmlns:a16="http://schemas.microsoft.com/office/drawing/2014/main" id="{84A4CC92-0799-4A06-972D-CFB98315F14B}"/>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macro="" textlink="">
      <xdr:nvSpPr>
        <xdr:cNvPr id="132" name="フローチャート: 判断 131">
          <a:extLst>
            <a:ext uri="{FF2B5EF4-FFF2-40B4-BE49-F238E27FC236}">
              <a16:creationId xmlns:a16="http://schemas.microsoft.com/office/drawing/2014/main" id="{D4696E29-5406-40D2-98AA-F79DA0F9052E}"/>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33" name="フローチャート: 判断 132">
          <a:extLst>
            <a:ext uri="{FF2B5EF4-FFF2-40B4-BE49-F238E27FC236}">
              <a16:creationId xmlns:a16="http://schemas.microsoft.com/office/drawing/2014/main" id="{8605480A-E7F3-4E07-BDC6-B93FD0B2D8ED}"/>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5DC7119-F4F4-4D42-A28F-9E6ADF7CEC3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7D425CC-C67D-427E-A4DE-8BD776FF31A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7DD7B05-35FC-42B6-A651-61D16EA30A5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6CBF345-5E0C-453B-9F89-8921ACC1BA2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812D89E-2831-4F85-89B2-5852C77CE03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125977</xdr:rowOff>
    </xdr:from>
    <xdr:to>
      <xdr:col>76</xdr:col>
      <xdr:colOff>73025</xdr:colOff>
      <xdr:row>30</xdr:row>
      <xdr:rowOff>56127</xdr:rowOff>
    </xdr:to>
    <xdr:sp macro="" textlink="">
      <xdr:nvSpPr>
        <xdr:cNvPr id="139" name="楕円 138">
          <a:extLst>
            <a:ext uri="{FF2B5EF4-FFF2-40B4-BE49-F238E27FC236}">
              <a16:creationId xmlns:a16="http://schemas.microsoft.com/office/drawing/2014/main" id="{324D3DD6-B62D-43E7-B7FC-AEF92AA386E9}"/>
            </a:ext>
          </a:extLst>
        </xdr:cNvPr>
        <xdr:cNvSpPr/>
      </xdr:nvSpPr>
      <xdr:spPr>
        <a:xfrm>
          <a:off x="14744700" y="50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104404</xdr:rowOff>
    </xdr:from>
    <xdr:ext cx="560923" cy="259045"/>
    <xdr:sp macro="" textlink="">
      <xdr:nvSpPr>
        <xdr:cNvPr id="140" name="債務償還比率該当値テキスト">
          <a:extLst>
            <a:ext uri="{FF2B5EF4-FFF2-40B4-BE49-F238E27FC236}">
              <a16:creationId xmlns:a16="http://schemas.microsoft.com/office/drawing/2014/main" id="{ECADEEC7-61D7-4ABB-86E4-B94A79960478}"/>
            </a:ext>
          </a:extLst>
        </xdr:cNvPr>
        <xdr:cNvSpPr txBox="1"/>
      </xdr:nvSpPr>
      <xdr:spPr>
        <a:xfrm>
          <a:off x="14846300" y="5076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143877</xdr:rowOff>
    </xdr:from>
    <xdr:to>
      <xdr:col>72</xdr:col>
      <xdr:colOff>123825</xdr:colOff>
      <xdr:row>27</xdr:row>
      <xdr:rowOff>74027</xdr:rowOff>
    </xdr:to>
    <xdr:sp macro="" textlink="">
      <xdr:nvSpPr>
        <xdr:cNvPr id="141" name="楕円 140">
          <a:extLst>
            <a:ext uri="{FF2B5EF4-FFF2-40B4-BE49-F238E27FC236}">
              <a16:creationId xmlns:a16="http://schemas.microsoft.com/office/drawing/2014/main" id="{0B900D6B-ABC8-46D6-8D25-E9A0E75AAFFF}"/>
            </a:ext>
          </a:extLst>
        </xdr:cNvPr>
        <xdr:cNvSpPr/>
      </xdr:nvSpPr>
      <xdr:spPr>
        <a:xfrm>
          <a:off x="14033500" y="46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23227</xdr:rowOff>
    </xdr:from>
    <xdr:to>
      <xdr:col>76</xdr:col>
      <xdr:colOff>22225</xdr:colOff>
      <xdr:row>30</xdr:row>
      <xdr:rowOff>5327</xdr:rowOff>
    </xdr:to>
    <xdr:cxnSp macro="">
      <xdr:nvCxnSpPr>
        <xdr:cNvPr id="142" name="直線コネクタ 141">
          <a:extLst>
            <a:ext uri="{FF2B5EF4-FFF2-40B4-BE49-F238E27FC236}">
              <a16:creationId xmlns:a16="http://schemas.microsoft.com/office/drawing/2014/main" id="{CC9B3464-0DDB-4DCE-8B54-3698289EC386}"/>
            </a:ext>
          </a:extLst>
        </xdr:cNvPr>
        <xdr:cNvCxnSpPr/>
      </xdr:nvCxnSpPr>
      <xdr:spPr>
        <a:xfrm>
          <a:off x="14084300" y="4652377"/>
          <a:ext cx="711200" cy="4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24574</xdr:rowOff>
    </xdr:from>
    <xdr:to>
      <xdr:col>68</xdr:col>
      <xdr:colOff>123825</xdr:colOff>
      <xdr:row>30</xdr:row>
      <xdr:rowOff>126174</xdr:rowOff>
    </xdr:to>
    <xdr:sp macro="" textlink="">
      <xdr:nvSpPr>
        <xdr:cNvPr id="143" name="楕円 142">
          <a:extLst>
            <a:ext uri="{FF2B5EF4-FFF2-40B4-BE49-F238E27FC236}">
              <a16:creationId xmlns:a16="http://schemas.microsoft.com/office/drawing/2014/main" id="{6642C29F-6DF9-4BAA-8FFB-681DFDC40048}"/>
            </a:ext>
          </a:extLst>
        </xdr:cNvPr>
        <xdr:cNvSpPr/>
      </xdr:nvSpPr>
      <xdr:spPr>
        <a:xfrm>
          <a:off x="13271500" y="51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23227</xdr:rowOff>
    </xdr:from>
    <xdr:to>
      <xdr:col>72</xdr:col>
      <xdr:colOff>73025</xdr:colOff>
      <xdr:row>30</xdr:row>
      <xdr:rowOff>75374</xdr:rowOff>
    </xdr:to>
    <xdr:cxnSp macro="">
      <xdr:nvCxnSpPr>
        <xdr:cNvPr id="144" name="直線コネクタ 143">
          <a:extLst>
            <a:ext uri="{FF2B5EF4-FFF2-40B4-BE49-F238E27FC236}">
              <a16:creationId xmlns:a16="http://schemas.microsoft.com/office/drawing/2014/main" id="{5C7381BC-7F05-4B8E-BFB8-8532377D5E48}"/>
            </a:ext>
          </a:extLst>
        </xdr:cNvPr>
        <xdr:cNvCxnSpPr/>
      </xdr:nvCxnSpPr>
      <xdr:spPr>
        <a:xfrm flipV="1">
          <a:off x="13322300" y="4652377"/>
          <a:ext cx="762000" cy="5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74591</xdr:rowOff>
    </xdr:from>
    <xdr:to>
      <xdr:col>64</xdr:col>
      <xdr:colOff>123825</xdr:colOff>
      <xdr:row>31</xdr:row>
      <xdr:rowOff>4741</xdr:rowOff>
    </xdr:to>
    <xdr:sp macro="" textlink="">
      <xdr:nvSpPr>
        <xdr:cNvPr id="145" name="楕円 144">
          <a:extLst>
            <a:ext uri="{FF2B5EF4-FFF2-40B4-BE49-F238E27FC236}">
              <a16:creationId xmlns:a16="http://schemas.microsoft.com/office/drawing/2014/main" id="{9CBAC697-94EB-48DD-B2F6-8C23C700181B}"/>
            </a:ext>
          </a:extLst>
        </xdr:cNvPr>
        <xdr:cNvSpPr/>
      </xdr:nvSpPr>
      <xdr:spPr>
        <a:xfrm>
          <a:off x="12509500" y="52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75374</xdr:rowOff>
    </xdr:from>
    <xdr:to>
      <xdr:col>68</xdr:col>
      <xdr:colOff>73025</xdr:colOff>
      <xdr:row>30</xdr:row>
      <xdr:rowOff>125391</xdr:rowOff>
    </xdr:to>
    <xdr:cxnSp macro="">
      <xdr:nvCxnSpPr>
        <xdr:cNvPr id="146" name="直線コネクタ 145">
          <a:extLst>
            <a:ext uri="{FF2B5EF4-FFF2-40B4-BE49-F238E27FC236}">
              <a16:creationId xmlns:a16="http://schemas.microsoft.com/office/drawing/2014/main" id="{DD8635C7-FD60-4039-B736-1871FF9B9B5D}"/>
            </a:ext>
          </a:extLst>
        </xdr:cNvPr>
        <xdr:cNvCxnSpPr/>
      </xdr:nvCxnSpPr>
      <xdr:spPr>
        <a:xfrm flipV="1">
          <a:off x="12560300" y="5218874"/>
          <a:ext cx="762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152845</xdr:rowOff>
    </xdr:from>
    <xdr:to>
      <xdr:col>60</xdr:col>
      <xdr:colOff>123825</xdr:colOff>
      <xdr:row>30</xdr:row>
      <xdr:rowOff>82995</xdr:rowOff>
    </xdr:to>
    <xdr:sp macro="" textlink="">
      <xdr:nvSpPr>
        <xdr:cNvPr id="147" name="楕円 146">
          <a:extLst>
            <a:ext uri="{FF2B5EF4-FFF2-40B4-BE49-F238E27FC236}">
              <a16:creationId xmlns:a16="http://schemas.microsoft.com/office/drawing/2014/main" id="{768D39EC-2A95-408E-8CF5-884C7028976E}"/>
            </a:ext>
          </a:extLst>
        </xdr:cNvPr>
        <xdr:cNvSpPr/>
      </xdr:nvSpPr>
      <xdr:spPr>
        <a:xfrm>
          <a:off x="11747500" y="51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32195</xdr:rowOff>
    </xdr:from>
    <xdr:to>
      <xdr:col>64</xdr:col>
      <xdr:colOff>73025</xdr:colOff>
      <xdr:row>30</xdr:row>
      <xdr:rowOff>125391</xdr:rowOff>
    </xdr:to>
    <xdr:cxnSp macro="">
      <xdr:nvCxnSpPr>
        <xdr:cNvPr id="148" name="直線コネクタ 147">
          <a:extLst>
            <a:ext uri="{FF2B5EF4-FFF2-40B4-BE49-F238E27FC236}">
              <a16:creationId xmlns:a16="http://schemas.microsoft.com/office/drawing/2014/main" id="{7BDD0F1B-F6B8-4E4D-9A6E-F4340D65ED97}"/>
            </a:ext>
          </a:extLst>
        </xdr:cNvPr>
        <xdr:cNvCxnSpPr/>
      </xdr:nvCxnSpPr>
      <xdr:spPr>
        <a:xfrm>
          <a:off x="11798300" y="5175695"/>
          <a:ext cx="762000" cy="9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9951</xdr:rowOff>
    </xdr:from>
    <xdr:ext cx="469744" cy="259045"/>
    <xdr:sp macro="" textlink="">
      <xdr:nvSpPr>
        <xdr:cNvPr id="149" name="n_1aveValue債務償還比率">
          <a:extLst>
            <a:ext uri="{FF2B5EF4-FFF2-40B4-BE49-F238E27FC236}">
              <a16:creationId xmlns:a16="http://schemas.microsoft.com/office/drawing/2014/main" id="{99C5E99F-E8FB-412E-A698-C8DB8FE679B9}"/>
            </a:ext>
          </a:extLst>
        </xdr:cNvPr>
        <xdr:cNvSpPr txBox="1"/>
      </xdr:nvSpPr>
      <xdr:spPr>
        <a:xfrm>
          <a:off x="13836727" y="429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112715</xdr:rowOff>
    </xdr:from>
    <xdr:ext cx="560923" cy="259045"/>
    <xdr:sp macro="" textlink="">
      <xdr:nvSpPr>
        <xdr:cNvPr id="150" name="n_2aveValue債務償還比率">
          <a:extLst>
            <a:ext uri="{FF2B5EF4-FFF2-40B4-BE49-F238E27FC236}">
              <a16:creationId xmlns:a16="http://schemas.microsoft.com/office/drawing/2014/main" id="{E0A49B60-2F04-4CD9-808E-A9DA1459758B}"/>
            </a:ext>
          </a:extLst>
        </xdr:cNvPr>
        <xdr:cNvSpPr txBox="1"/>
      </xdr:nvSpPr>
      <xdr:spPr>
        <a:xfrm>
          <a:off x="13041838" y="49133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164532</xdr:rowOff>
    </xdr:from>
    <xdr:ext cx="560923" cy="259045"/>
    <xdr:sp macro="" textlink="">
      <xdr:nvSpPr>
        <xdr:cNvPr id="151" name="n_3aveValue債務償還比率">
          <a:extLst>
            <a:ext uri="{FF2B5EF4-FFF2-40B4-BE49-F238E27FC236}">
              <a16:creationId xmlns:a16="http://schemas.microsoft.com/office/drawing/2014/main" id="{EE818A8D-BB62-4A7A-B74B-B1336A575CF9}"/>
            </a:ext>
          </a:extLst>
        </xdr:cNvPr>
        <xdr:cNvSpPr txBox="1"/>
      </xdr:nvSpPr>
      <xdr:spPr>
        <a:xfrm>
          <a:off x="12279838" y="49651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98682</xdr:rowOff>
    </xdr:from>
    <xdr:ext cx="560923" cy="259045"/>
    <xdr:sp macro="" textlink="">
      <xdr:nvSpPr>
        <xdr:cNvPr id="152" name="n_4aveValue債務償還比率">
          <a:extLst>
            <a:ext uri="{FF2B5EF4-FFF2-40B4-BE49-F238E27FC236}">
              <a16:creationId xmlns:a16="http://schemas.microsoft.com/office/drawing/2014/main" id="{25FF43E5-3510-438C-9C92-C7566EAB45AA}"/>
            </a:ext>
          </a:extLst>
        </xdr:cNvPr>
        <xdr:cNvSpPr txBox="1"/>
      </xdr:nvSpPr>
      <xdr:spPr>
        <a:xfrm>
          <a:off x="11517838" y="48992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65154</xdr:rowOff>
    </xdr:from>
    <xdr:ext cx="469744" cy="259045"/>
    <xdr:sp macro="" textlink="">
      <xdr:nvSpPr>
        <xdr:cNvPr id="153" name="n_1mainValue債務償還比率">
          <a:extLst>
            <a:ext uri="{FF2B5EF4-FFF2-40B4-BE49-F238E27FC236}">
              <a16:creationId xmlns:a16="http://schemas.microsoft.com/office/drawing/2014/main" id="{1D3E0F4C-22C5-4B9B-9F5D-B061E2D68BBB}"/>
            </a:ext>
          </a:extLst>
        </xdr:cNvPr>
        <xdr:cNvSpPr txBox="1"/>
      </xdr:nvSpPr>
      <xdr:spPr>
        <a:xfrm>
          <a:off x="13836727" y="469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117301</xdr:rowOff>
    </xdr:from>
    <xdr:ext cx="560923" cy="259045"/>
    <xdr:sp macro="" textlink="">
      <xdr:nvSpPr>
        <xdr:cNvPr id="154" name="n_2mainValue債務償還比率">
          <a:extLst>
            <a:ext uri="{FF2B5EF4-FFF2-40B4-BE49-F238E27FC236}">
              <a16:creationId xmlns:a16="http://schemas.microsoft.com/office/drawing/2014/main" id="{E39227DC-929F-488B-B8DC-261A0E76114D}"/>
            </a:ext>
          </a:extLst>
        </xdr:cNvPr>
        <xdr:cNvSpPr txBox="1"/>
      </xdr:nvSpPr>
      <xdr:spPr>
        <a:xfrm>
          <a:off x="13041838" y="52608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167318</xdr:rowOff>
    </xdr:from>
    <xdr:ext cx="560923" cy="259045"/>
    <xdr:sp macro="" textlink="">
      <xdr:nvSpPr>
        <xdr:cNvPr id="155" name="n_3mainValue債務償還比率">
          <a:extLst>
            <a:ext uri="{FF2B5EF4-FFF2-40B4-BE49-F238E27FC236}">
              <a16:creationId xmlns:a16="http://schemas.microsoft.com/office/drawing/2014/main" id="{6B04CEFE-9DB9-4134-AF8C-02B42196A08D}"/>
            </a:ext>
          </a:extLst>
        </xdr:cNvPr>
        <xdr:cNvSpPr txBox="1"/>
      </xdr:nvSpPr>
      <xdr:spPr>
        <a:xfrm>
          <a:off x="12279838" y="53108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74122</xdr:rowOff>
    </xdr:from>
    <xdr:ext cx="560923" cy="259045"/>
    <xdr:sp macro="" textlink="">
      <xdr:nvSpPr>
        <xdr:cNvPr id="156" name="n_4mainValue債務償還比率">
          <a:extLst>
            <a:ext uri="{FF2B5EF4-FFF2-40B4-BE49-F238E27FC236}">
              <a16:creationId xmlns:a16="http://schemas.microsoft.com/office/drawing/2014/main" id="{C5E03EEC-4299-4D60-B2BD-2128711551DE}"/>
            </a:ext>
          </a:extLst>
        </xdr:cNvPr>
        <xdr:cNvSpPr txBox="1"/>
      </xdr:nvSpPr>
      <xdr:spPr>
        <a:xfrm>
          <a:off x="11517838" y="5217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CB266A79-695A-48DE-895F-6AD76FA1836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4B262E18-284C-4A8E-B43F-4DB0F207579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E36284B9-43BA-4A6A-BBF7-BCB306A0FCA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5183AA13-6A9F-4A6F-A1FA-5BA094971AC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F816172-B3ED-454F-933D-2E090A4CAA6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946C3E2A-6335-4ADD-AB10-63D403DF340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9A3507-594A-48EA-ABE9-72F5DF57B0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480EB6-1F95-4D67-AA3F-02FE245E9B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F93144-92FC-4664-8DA0-BFBFFFA557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E3C694-ED4B-4201-92D1-E366121053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B172D1-FC58-428D-8D23-656AF36FD7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DF05E0-E3C4-4413-B482-29DD69DB92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BE5E0C-51AE-4BC8-B074-F9ED39C4AF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873B70-B409-4153-8EF9-EE1889F969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1BF2F1-7A84-4663-8F4C-273D5009C2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7B3422-5C62-4FE8-BFC2-C506D17B32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890A0B-43EE-4B28-A12A-E0B42D53BC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E35727-A881-4E85-A1FB-82B02BDF25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5301F9-C0CF-4844-AC3B-E3E1A27882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FB5F43-EB72-4279-9A28-6CCD39B137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C7A60A-D85B-4F5E-8184-99F1162CCE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F28901-53B6-4581-B89C-B936228424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C28684-89E9-4C80-9B54-FB4147B9DF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CD3AF5-FCD4-4EA8-B3FB-C23B700A56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5189F3-F8D3-419B-AA50-09CA3C3BFD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19DC1C-D98F-41E1-8904-13ED0FAAF4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97248D-621E-491D-8248-A2E9BC2014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304A1E-F7D1-495D-9F39-A65F0156A6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75EEF5-A906-456A-A8E4-2EB16909A7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F278FF-876C-4A9E-8B0F-2152FBC97C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327076-BD90-47FB-961D-7275E8266B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4BDACD-3DAC-450C-A93F-4313185943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5DF37C-24F7-4F89-B1AC-D0F7FB2A2E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6094B45-57C5-4846-91FB-EB58C7C8FA77}"/>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C2762BB1-F0A9-4D85-A83C-C56A927AE329}"/>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1732D94-E7BC-4B9B-905C-3529A710518E}"/>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1EBA680-44B2-4FC5-9452-32CBAA1282FE}"/>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59E1D0D-0A9D-4D51-A64C-68A4229CED1E}"/>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438E9C9-1988-4304-B366-F9B58B8C9EED}"/>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4545FA3-42B6-44A8-8BFB-B3F90C4943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CA32E27-6DD6-4CC6-8220-99CC5BB5639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A42A0DD-25FE-4F02-BC95-94838631F8D1}"/>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7208291-4AA2-4E7A-90EA-D00E1EA2C83B}"/>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8881ECD-E3FA-4156-B824-B0770B55CB86}"/>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DE4D590-7CA2-4C51-B04F-DADF5004BC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612680-B47B-4FAA-9DB3-751E879C22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36C043-A2C1-4B36-B1C6-3CD2F39364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5320A8-D92C-40B6-9AF3-2C0D783D04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C872756-A146-4E02-811D-D326ADA1086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811E7957-C316-427A-B450-8869E911D6E4}"/>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BB0D61-CDDC-4F4A-BC55-62854A064D6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F042D6-38CE-47BC-97EB-500AC641725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7E2BDAF-1970-421D-B461-D12E4E21B97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D69390-3C6D-4C21-A8BA-FB5161B8547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590CE1-3CA2-4C58-92FD-A079E8036C1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30A9A6-7119-49A8-B9D0-F64B5B6DB3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89856AB-0755-457B-A202-9C8BD03608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DAD5F98-E97C-4107-AC7E-A8FA3F1E8ED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0668C40-6683-4BF3-98A2-4169913C6D2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C2FD8A6-C25B-4F99-AD6D-054785CDB4EC}"/>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6B27E7C-71DA-4522-BA0B-4E3C6E26E14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77C7ECD-80A9-44F0-A51A-435E1D1B91E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78519F47-82A9-4148-AE9F-BB06E032AE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9CD57D4B-D14F-4C7B-A322-82E0601EF8B9}"/>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04C0F8CE-6420-420F-AD6E-1236B2DB735F}"/>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A6A1BB20-313B-4363-AEE7-C652C4475941}"/>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47759884-0E51-4951-9494-D7DE07801FC1}"/>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E681C29E-794F-4369-BA6E-4861FBA538E9}"/>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113228</xdr:rowOff>
    </xdr:from>
    <xdr:ext cx="405111" cy="259045"/>
    <xdr:sp macro="" textlink="">
      <xdr:nvSpPr>
        <xdr:cNvPr id="64" name="【道路】&#10;有形固定資産減価償却率平均値テキスト">
          <a:extLst>
            <a:ext uri="{FF2B5EF4-FFF2-40B4-BE49-F238E27FC236}">
              <a16:creationId xmlns:a16="http://schemas.microsoft.com/office/drawing/2014/main" id="{578E674F-7ADF-4BC7-A5BE-384D178B1A54}"/>
            </a:ext>
          </a:extLst>
        </xdr:cNvPr>
        <xdr:cNvSpPr txBox="1"/>
      </xdr:nvSpPr>
      <xdr:spPr>
        <a:xfrm>
          <a:off x="4686300" y="645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463C2BD8-6059-48AF-BE2F-7A0448C6E56A}"/>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6D41992C-7ACE-44B4-BF65-1A5B670F8C05}"/>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9C6D4423-637E-4637-9498-BDE8CC4F28D1}"/>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06A88BCF-E212-455D-A284-544AEACB533A}"/>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EB1044C3-88D9-4507-AD1C-1AE0847565A3}"/>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C7237E-D03F-4ED5-A6A8-55FF1EA870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A83763-F37E-4B5B-B27C-6545081B83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1734D8-3FA9-4C6A-9DE5-2F885D9805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368BD1-0043-4A2D-B879-4FE36D4760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7355C18-6A4B-4F40-BD1A-8CFF20694D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62956</xdr:rowOff>
    </xdr:from>
    <xdr:to>
      <xdr:col>24</xdr:col>
      <xdr:colOff>114300</xdr:colOff>
      <xdr:row>37</xdr:row>
      <xdr:rowOff>164556</xdr:rowOff>
    </xdr:to>
    <xdr:sp macro="" textlink="">
      <xdr:nvSpPr>
        <xdr:cNvPr id="75" name="楕円 74">
          <a:extLst>
            <a:ext uri="{FF2B5EF4-FFF2-40B4-BE49-F238E27FC236}">
              <a16:creationId xmlns:a16="http://schemas.microsoft.com/office/drawing/2014/main" id="{D4865F0A-E72C-4D06-9CB0-05BE49EE5AB5}"/>
            </a:ext>
          </a:extLst>
        </xdr:cNvPr>
        <xdr:cNvSpPr/>
      </xdr:nvSpPr>
      <xdr:spPr>
        <a:xfrm>
          <a:off x="4584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85833</xdr:rowOff>
    </xdr:from>
    <xdr:ext cx="405111" cy="259045"/>
    <xdr:sp macro="" textlink="">
      <xdr:nvSpPr>
        <xdr:cNvPr id="76" name="【道路】&#10;有形固定資産減価償却率該当値テキスト">
          <a:extLst>
            <a:ext uri="{FF2B5EF4-FFF2-40B4-BE49-F238E27FC236}">
              <a16:creationId xmlns:a16="http://schemas.microsoft.com/office/drawing/2014/main" id="{6080B599-3BE6-4DC5-99DC-05D2F02A4C28}"/>
            </a:ext>
          </a:extLst>
        </xdr:cNvPr>
        <xdr:cNvSpPr txBox="1"/>
      </xdr:nvSpPr>
      <xdr:spPr>
        <a:xfrm>
          <a:off x="46863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7" name="楕円 76">
          <a:extLst>
            <a:ext uri="{FF2B5EF4-FFF2-40B4-BE49-F238E27FC236}">
              <a16:creationId xmlns:a16="http://schemas.microsoft.com/office/drawing/2014/main" id="{FA64C1CD-0AB6-4AA4-BD3C-7276E4AF2D45}"/>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113756</xdr:rowOff>
    </xdr:to>
    <xdr:cxnSp macro="">
      <xdr:nvCxnSpPr>
        <xdr:cNvPr id="78" name="直線コネクタ 77">
          <a:extLst>
            <a:ext uri="{FF2B5EF4-FFF2-40B4-BE49-F238E27FC236}">
              <a16:creationId xmlns:a16="http://schemas.microsoft.com/office/drawing/2014/main" id="{8E13246D-74EB-4608-8BF4-C41A1778E2D7}"/>
            </a:ext>
          </a:extLst>
        </xdr:cNvPr>
        <xdr:cNvCxnSpPr/>
      </xdr:nvCxnSpPr>
      <xdr:spPr>
        <a:xfrm>
          <a:off x="3797300" y="64084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149497</xdr:rowOff>
    </xdr:from>
    <xdr:to>
      <xdr:col>15</xdr:col>
      <xdr:colOff>101600</xdr:colOff>
      <xdr:row>37</xdr:row>
      <xdr:rowOff>79647</xdr:rowOff>
    </xdr:to>
    <xdr:sp macro="" textlink="">
      <xdr:nvSpPr>
        <xdr:cNvPr id="79" name="楕円 78">
          <a:extLst>
            <a:ext uri="{FF2B5EF4-FFF2-40B4-BE49-F238E27FC236}">
              <a16:creationId xmlns:a16="http://schemas.microsoft.com/office/drawing/2014/main" id="{DE566EEF-4E42-4B5B-A372-0054487E3C1D}"/>
            </a:ext>
          </a:extLst>
        </xdr:cNvPr>
        <xdr:cNvSpPr/>
      </xdr:nvSpPr>
      <xdr:spPr>
        <a:xfrm>
          <a:off x="2857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64770</xdr:rowOff>
    </xdr:to>
    <xdr:cxnSp macro="">
      <xdr:nvCxnSpPr>
        <xdr:cNvPr id="80" name="直線コネクタ 79">
          <a:extLst>
            <a:ext uri="{FF2B5EF4-FFF2-40B4-BE49-F238E27FC236}">
              <a16:creationId xmlns:a16="http://schemas.microsoft.com/office/drawing/2014/main" id="{C4094A25-DE97-4728-A0F4-108DF2537718}"/>
            </a:ext>
          </a:extLst>
        </xdr:cNvPr>
        <xdr:cNvCxnSpPr/>
      </xdr:nvCxnSpPr>
      <xdr:spPr>
        <a:xfrm>
          <a:off x="2908300" y="63724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1" name="楕円 80">
          <a:extLst>
            <a:ext uri="{FF2B5EF4-FFF2-40B4-BE49-F238E27FC236}">
              <a16:creationId xmlns:a16="http://schemas.microsoft.com/office/drawing/2014/main" id="{245A1791-12E1-43C8-A78C-6335E38F5F93}"/>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37</xdr:row>
      <xdr:rowOff>28847</xdr:rowOff>
    </xdr:to>
    <xdr:cxnSp macro="">
      <xdr:nvCxnSpPr>
        <xdr:cNvPr id="82" name="直線コネクタ 81">
          <a:extLst>
            <a:ext uri="{FF2B5EF4-FFF2-40B4-BE49-F238E27FC236}">
              <a16:creationId xmlns:a16="http://schemas.microsoft.com/office/drawing/2014/main" id="{69EFF5E4-F3BB-4592-9C0C-33F39676134B}"/>
            </a:ext>
          </a:extLst>
        </xdr:cNvPr>
        <xdr:cNvCxnSpPr/>
      </xdr:nvCxnSpPr>
      <xdr:spPr>
        <a:xfrm>
          <a:off x="2019300" y="63071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3" name="楕円 82">
          <a:extLst>
            <a:ext uri="{FF2B5EF4-FFF2-40B4-BE49-F238E27FC236}">
              <a16:creationId xmlns:a16="http://schemas.microsoft.com/office/drawing/2014/main" id="{B6D392B9-C8F3-4963-887C-54C54925A897}"/>
            </a:ext>
          </a:extLst>
        </xdr:cNvPr>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134983</xdr:rowOff>
    </xdr:to>
    <xdr:cxnSp macro="">
      <xdr:nvCxnSpPr>
        <xdr:cNvPr id="84" name="直線コネクタ 83">
          <a:extLst>
            <a:ext uri="{FF2B5EF4-FFF2-40B4-BE49-F238E27FC236}">
              <a16:creationId xmlns:a16="http://schemas.microsoft.com/office/drawing/2014/main" id="{D9648F68-6156-4336-A501-03493EFBB76A}"/>
            </a:ext>
          </a:extLst>
        </xdr:cNvPr>
        <xdr:cNvCxnSpPr/>
      </xdr:nvCxnSpPr>
      <xdr:spPr>
        <a:xfrm>
          <a:off x="1130300" y="62353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20155</xdr:rowOff>
    </xdr:from>
    <xdr:ext cx="405111" cy="259045"/>
    <xdr:sp macro="" textlink="">
      <xdr:nvSpPr>
        <xdr:cNvPr id="85" name="n_1aveValue【道路】&#10;有形固定資産減価償却率">
          <a:extLst>
            <a:ext uri="{FF2B5EF4-FFF2-40B4-BE49-F238E27FC236}">
              <a16:creationId xmlns:a16="http://schemas.microsoft.com/office/drawing/2014/main" id="{0F664021-C803-493A-9B3D-55D09647EFAA}"/>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6" name="n_2aveValue【道路】&#10;有形固定資産減価償却率">
          <a:extLst>
            <a:ext uri="{FF2B5EF4-FFF2-40B4-BE49-F238E27FC236}">
              <a16:creationId xmlns:a16="http://schemas.microsoft.com/office/drawing/2014/main" id="{6A3A3D21-F2B5-47CD-93AC-DB07E0F55F1D}"/>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87" name="n_3aveValue【道路】&#10;有形固定資産減価償却率">
          <a:extLst>
            <a:ext uri="{FF2B5EF4-FFF2-40B4-BE49-F238E27FC236}">
              <a16:creationId xmlns:a16="http://schemas.microsoft.com/office/drawing/2014/main" id="{8365522A-0D47-4243-85C1-D874329DF098}"/>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macro="" textlink="">
      <xdr:nvSpPr>
        <xdr:cNvPr id="88" name="n_4aveValue【道路】&#10;有形固定資産減価償却率">
          <a:extLst>
            <a:ext uri="{FF2B5EF4-FFF2-40B4-BE49-F238E27FC236}">
              <a16:creationId xmlns:a16="http://schemas.microsoft.com/office/drawing/2014/main" id="{4211D5A7-BC90-4DDD-8056-31515CF05902}"/>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9" name="n_1mainValue【道路】&#10;有形固定資産減価償却率">
          <a:extLst>
            <a:ext uri="{FF2B5EF4-FFF2-40B4-BE49-F238E27FC236}">
              <a16:creationId xmlns:a16="http://schemas.microsoft.com/office/drawing/2014/main" id="{50DC8CA1-615F-47C3-9A47-A9D525AFD286}"/>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90" name="n_2mainValue【道路】&#10;有形固定資産減価償却率">
          <a:extLst>
            <a:ext uri="{FF2B5EF4-FFF2-40B4-BE49-F238E27FC236}">
              <a16:creationId xmlns:a16="http://schemas.microsoft.com/office/drawing/2014/main" id="{B6695192-9AA7-4A3F-A61F-3006759C2CC2}"/>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91" name="n_3mainValue【道路】&#10;有形固定資産減価償却率">
          <a:extLst>
            <a:ext uri="{FF2B5EF4-FFF2-40B4-BE49-F238E27FC236}">
              <a16:creationId xmlns:a16="http://schemas.microsoft.com/office/drawing/2014/main" id="{080ABA3E-3B9C-4AEE-A232-D5565AFE7A8B}"/>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2" name="n_4mainValue【道路】&#10;有形固定資産減価償却率">
          <a:extLst>
            <a:ext uri="{FF2B5EF4-FFF2-40B4-BE49-F238E27FC236}">
              <a16:creationId xmlns:a16="http://schemas.microsoft.com/office/drawing/2014/main" id="{F5AB8CE1-0BFC-4B3D-AF80-031F5CF742A7}"/>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AF39F233-9181-4889-9795-55481EE8D8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D0E45833-F57E-4420-B7B5-55899973B4FD}"/>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BD0CBD13-3C17-4FCD-BE38-7A1C57614B08}"/>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50288BE6-3E95-46D1-9DEC-26B73780590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D25094FF-8C15-4E98-AD03-6B1D3B6285FA}"/>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F5EF684-1126-455B-BD97-9B0DC782CE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0E893599-948D-4A0B-9FA8-5941F7915927}"/>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6A1BDFC-8B6F-4370-99D9-A89D520532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BD5DFED9-96C6-46BE-A24E-8E86A4A408A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F94DA71F-B3EF-47A1-AAE3-D19B83C90E25}"/>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56EE114-582E-41A4-B2FB-8767DD79511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86B4C75-1862-44A4-BE0D-6EECB939DAE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A8D34A98-1F98-4508-AAE2-5F400F70F5C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6CD882FE-D9DA-4F1A-92C6-3FC50E6962D6}"/>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0C43B53-E94B-425D-A39A-3C2754F9E0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02068D4-BF58-4D47-82C3-7A1E4A13502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FAC0E712-16A0-4DCB-8C18-12B52D34998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D169DEC7-3167-4341-8F35-9D252B2120E3}"/>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5F022772-0D38-4E42-80C1-D4146BE2DB38}"/>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1DCBE054-9247-45F7-A7BE-AE8FCFA75EB0}"/>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D8D2C142-3A99-4DCD-845D-1B18E291FDD5}"/>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3B39169D-0613-41F3-A0E9-E82D02B01AA3}"/>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82694</xdr:rowOff>
    </xdr:from>
    <xdr:ext cx="469744" cy="259045"/>
    <xdr:sp macro="" textlink="">
      <xdr:nvSpPr>
        <xdr:cNvPr id="115" name="【道路】&#10;一人当たり延長平均値テキスト">
          <a:extLst>
            <a:ext uri="{FF2B5EF4-FFF2-40B4-BE49-F238E27FC236}">
              <a16:creationId xmlns:a16="http://schemas.microsoft.com/office/drawing/2014/main" id="{74C2FD3C-F163-446D-BE23-B0E6DE4752FD}"/>
            </a:ext>
          </a:extLst>
        </xdr:cNvPr>
        <xdr:cNvSpPr txBox="1"/>
      </xdr:nvSpPr>
      <xdr:spPr>
        <a:xfrm>
          <a:off x="10528300" y="6597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48857FDC-D164-4BDE-8D4A-A639D91336A9}"/>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8C41399D-F50D-401E-ABFC-5B019A54F0E5}"/>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E88F6CE9-0286-4BB4-8C0F-F82C19DDEB52}"/>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714050B5-DD8E-4EE0-9ECE-F5F39083A9DB}"/>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1BE84F17-60EB-404C-9275-661252F67880}"/>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3FFFA84-4041-425E-9BD4-7F9441655A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2435A65-3829-4E85-AC23-91182B4B3B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3162395-F0D2-4093-9364-4994C64963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4CF139B-4BDE-4697-8F12-5CAD8EC322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EA3611-1222-4840-A27D-2941D5BFD5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95123</xdr:rowOff>
    </xdr:from>
    <xdr:to>
      <xdr:col>55</xdr:col>
      <xdr:colOff>50800</xdr:colOff>
      <xdr:row>36</xdr:row>
      <xdr:rowOff>25273</xdr:rowOff>
    </xdr:to>
    <xdr:sp macro="" textlink="">
      <xdr:nvSpPr>
        <xdr:cNvPr id="126" name="楕円 125">
          <a:extLst>
            <a:ext uri="{FF2B5EF4-FFF2-40B4-BE49-F238E27FC236}">
              <a16:creationId xmlns:a16="http://schemas.microsoft.com/office/drawing/2014/main" id="{67BB13CB-53D1-4BE9-BD2A-E2EFB07BC572}"/>
            </a:ext>
          </a:extLst>
        </xdr:cNvPr>
        <xdr:cNvSpPr/>
      </xdr:nvSpPr>
      <xdr:spPr>
        <a:xfrm>
          <a:off x="10426700" y="60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118000</xdr:rowOff>
    </xdr:from>
    <xdr:ext cx="469744" cy="259045"/>
    <xdr:sp macro="" textlink="">
      <xdr:nvSpPr>
        <xdr:cNvPr id="127" name="【道路】&#10;一人当たり延長該当値テキスト">
          <a:extLst>
            <a:ext uri="{FF2B5EF4-FFF2-40B4-BE49-F238E27FC236}">
              <a16:creationId xmlns:a16="http://schemas.microsoft.com/office/drawing/2014/main" id="{6B1B09FC-E672-4FC0-A086-BE220B6E2CAD}"/>
            </a:ext>
          </a:extLst>
        </xdr:cNvPr>
        <xdr:cNvSpPr txBox="1"/>
      </xdr:nvSpPr>
      <xdr:spPr>
        <a:xfrm>
          <a:off x="10528300" y="594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101409</xdr:rowOff>
    </xdr:from>
    <xdr:to>
      <xdr:col>50</xdr:col>
      <xdr:colOff>165100</xdr:colOff>
      <xdr:row>36</xdr:row>
      <xdr:rowOff>31559</xdr:rowOff>
    </xdr:to>
    <xdr:sp macro="" textlink="">
      <xdr:nvSpPr>
        <xdr:cNvPr id="128" name="楕円 127">
          <a:extLst>
            <a:ext uri="{FF2B5EF4-FFF2-40B4-BE49-F238E27FC236}">
              <a16:creationId xmlns:a16="http://schemas.microsoft.com/office/drawing/2014/main" id="{4BE5CED4-4542-4920-875B-7BC9BFF57B0D}"/>
            </a:ext>
          </a:extLst>
        </xdr:cNvPr>
        <xdr:cNvSpPr/>
      </xdr:nvSpPr>
      <xdr:spPr>
        <a:xfrm>
          <a:off x="9588500" y="61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145923</xdr:rowOff>
    </xdr:from>
    <xdr:to>
      <xdr:col>55</xdr:col>
      <xdr:colOff>0</xdr:colOff>
      <xdr:row>35</xdr:row>
      <xdr:rowOff>152209</xdr:rowOff>
    </xdr:to>
    <xdr:cxnSp macro="">
      <xdr:nvCxnSpPr>
        <xdr:cNvPr id="129" name="直線コネクタ 128">
          <a:extLst>
            <a:ext uri="{FF2B5EF4-FFF2-40B4-BE49-F238E27FC236}">
              <a16:creationId xmlns:a16="http://schemas.microsoft.com/office/drawing/2014/main" id="{DC8859C7-ED13-4C5C-8338-48997F4C569E}"/>
            </a:ext>
          </a:extLst>
        </xdr:cNvPr>
        <xdr:cNvCxnSpPr/>
      </xdr:nvCxnSpPr>
      <xdr:spPr>
        <a:xfrm flipV="1">
          <a:off x="9639300" y="6146673"/>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104267</xdr:rowOff>
    </xdr:from>
    <xdr:to>
      <xdr:col>46</xdr:col>
      <xdr:colOff>38100</xdr:colOff>
      <xdr:row>36</xdr:row>
      <xdr:rowOff>34417</xdr:rowOff>
    </xdr:to>
    <xdr:sp macro="" textlink="">
      <xdr:nvSpPr>
        <xdr:cNvPr id="130" name="楕円 129">
          <a:extLst>
            <a:ext uri="{FF2B5EF4-FFF2-40B4-BE49-F238E27FC236}">
              <a16:creationId xmlns:a16="http://schemas.microsoft.com/office/drawing/2014/main" id="{19DDC1F5-5CED-4D41-B419-E385FFB2043D}"/>
            </a:ext>
          </a:extLst>
        </xdr:cNvPr>
        <xdr:cNvSpPr/>
      </xdr:nvSpPr>
      <xdr:spPr>
        <a:xfrm>
          <a:off x="8699500" y="61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152209</xdr:rowOff>
    </xdr:from>
    <xdr:to>
      <xdr:col>50</xdr:col>
      <xdr:colOff>114300</xdr:colOff>
      <xdr:row>35</xdr:row>
      <xdr:rowOff>155067</xdr:rowOff>
    </xdr:to>
    <xdr:cxnSp macro="">
      <xdr:nvCxnSpPr>
        <xdr:cNvPr id="131" name="直線コネクタ 130">
          <a:extLst>
            <a:ext uri="{FF2B5EF4-FFF2-40B4-BE49-F238E27FC236}">
              <a16:creationId xmlns:a16="http://schemas.microsoft.com/office/drawing/2014/main" id="{24B4D5AC-3266-4B80-B82F-DB9B32EC3DBC}"/>
            </a:ext>
          </a:extLst>
        </xdr:cNvPr>
        <xdr:cNvCxnSpPr/>
      </xdr:nvCxnSpPr>
      <xdr:spPr>
        <a:xfrm flipV="1">
          <a:off x="8750300" y="615295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110553</xdr:rowOff>
    </xdr:from>
    <xdr:to>
      <xdr:col>41</xdr:col>
      <xdr:colOff>101600</xdr:colOff>
      <xdr:row>36</xdr:row>
      <xdr:rowOff>40703</xdr:rowOff>
    </xdr:to>
    <xdr:sp macro="" textlink="">
      <xdr:nvSpPr>
        <xdr:cNvPr id="132" name="楕円 131">
          <a:extLst>
            <a:ext uri="{FF2B5EF4-FFF2-40B4-BE49-F238E27FC236}">
              <a16:creationId xmlns:a16="http://schemas.microsoft.com/office/drawing/2014/main" id="{3492EDA0-08B9-44A0-B120-83ECBCE76A25}"/>
            </a:ext>
          </a:extLst>
        </xdr:cNvPr>
        <xdr:cNvSpPr/>
      </xdr:nvSpPr>
      <xdr:spPr>
        <a:xfrm>
          <a:off x="7810500" y="61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155067</xdr:rowOff>
    </xdr:from>
    <xdr:to>
      <xdr:col>45</xdr:col>
      <xdr:colOff>177800</xdr:colOff>
      <xdr:row>35</xdr:row>
      <xdr:rowOff>161353</xdr:rowOff>
    </xdr:to>
    <xdr:cxnSp macro="">
      <xdr:nvCxnSpPr>
        <xdr:cNvPr id="133" name="直線コネクタ 132">
          <a:extLst>
            <a:ext uri="{FF2B5EF4-FFF2-40B4-BE49-F238E27FC236}">
              <a16:creationId xmlns:a16="http://schemas.microsoft.com/office/drawing/2014/main" id="{9CEDEF5D-6C06-4F8D-AB71-AE1B8EB2123C}"/>
            </a:ext>
          </a:extLst>
        </xdr:cNvPr>
        <xdr:cNvCxnSpPr/>
      </xdr:nvCxnSpPr>
      <xdr:spPr>
        <a:xfrm flipV="1">
          <a:off x="7861300" y="6155817"/>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115697</xdr:rowOff>
    </xdr:from>
    <xdr:to>
      <xdr:col>36</xdr:col>
      <xdr:colOff>165100</xdr:colOff>
      <xdr:row>36</xdr:row>
      <xdr:rowOff>45847</xdr:rowOff>
    </xdr:to>
    <xdr:sp macro="" textlink="">
      <xdr:nvSpPr>
        <xdr:cNvPr id="134" name="楕円 133">
          <a:extLst>
            <a:ext uri="{FF2B5EF4-FFF2-40B4-BE49-F238E27FC236}">
              <a16:creationId xmlns:a16="http://schemas.microsoft.com/office/drawing/2014/main" id="{46474E85-4F38-40E2-9D6B-D288CCC51E70}"/>
            </a:ext>
          </a:extLst>
        </xdr:cNvPr>
        <xdr:cNvSpPr/>
      </xdr:nvSpPr>
      <xdr:spPr>
        <a:xfrm>
          <a:off x="6921500" y="61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161353</xdr:rowOff>
    </xdr:from>
    <xdr:to>
      <xdr:col>41</xdr:col>
      <xdr:colOff>50800</xdr:colOff>
      <xdr:row>35</xdr:row>
      <xdr:rowOff>166497</xdr:rowOff>
    </xdr:to>
    <xdr:cxnSp macro="">
      <xdr:nvCxnSpPr>
        <xdr:cNvPr id="135" name="直線コネクタ 134">
          <a:extLst>
            <a:ext uri="{FF2B5EF4-FFF2-40B4-BE49-F238E27FC236}">
              <a16:creationId xmlns:a16="http://schemas.microsoft.com/office/drawing/2014/main" id="{8B722C47-0817-4548-8F68-549A94F4F1E1}"/>
            </a:ext>
          </a:extLst>
        </xdr:cNvPr>
        <xdr:cNvCxnSpPr/>
      </xdr:nvCxnSpPr>
      <xdr:spPr>
        <a:xfrm flipV="1">
          <a:off x="6972300" y="616210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26687</xdr:rowOff>
    </xdr:from>
    <xdr:ext cx="469744" cy="259045"/>
    <xdr:sp macro="" textlink="">
      <xdr:nvSpPr>
        <xdr:cNvPr id="136" name="n_1aveValue【道路】&#10;一人当たり延長">
          <a:extLst>
            <a:ext uri="{FF2B5EF4-FFF2-40B4-BE49-F238E27FC236}">
              <a16:creationId xmlns:a16="http://schemas.microsoft.com/office/drawing/2014/main" id="{31B930B2-3655-4FB4-882E-881B355CDB79}"/>
            </a:ext>
          </a:extLst>
        </xdr:cNvPr>
        <xdr:cNvSpPr txBox="1"/>
      </xdr:nvSpPr>
      <xdr:spPr>
        <a:xfrm>
          <a:off x="9391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19258</xdr:rowOff>
    </xdr:from>
    <xdr:ext cx="469744" cy="259045"/>
    <xdr:sp macro="" textlink="">
      <xdr:nvSpPr>
        <xdr:cNvPr id="137" name="n_2aveValue【道路】&#10;一人当たり延長">
          <a:extLst>
            <a:ext uri="{FF2B5EF4-FFF2-40B4-BE49-F238E27FC236}">
              <a16:creationId xmlns:a16="http://schemas.microsoft.com/office/drawing/2014/main" id="{C52F7DFA-1CC6-452B-900E-C3293DA8D8F2}"/>
            </a:ext>
          </a:extLst>
        </xdr:cNvPr>
        <xdr:cNvSpPr txBox="1"/>
      </xdr:nvSpPr>
      <xdr:spPr>
        <a:xfrm>
          <a:off x="8515427" y="67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24401</xdr:rowOff>
    </xdr:from>
    <xdr:ext cx="469744" cy="259045"/>
    <xdr:sp macro="" textlink="">
      <xdr:nvSpPr>
        <xdr:cNvPr id="138" name="n_3aveValue【道路】&#10;一人当たり延長">
          <a:extLst>
            <a:ext uri="{FF2B5EF4-FFF2-40B4-BE49-F238E27FC236}">
              <a16:creationId xmlns:a16="http://schemas.microsoft.com/office/drawing/2014/main" id="{D57175F3-6763-4BB3-AC83-D442E71F5414}"/>
            </a:ext>
          </a:extLst>
        </xdr:cNvPr>
        <xdr:cNvSpPr txBox="1"/>
      </xdr:nvSpPr>
      <xdr:spPr>
        <a:xfrm>
          <a:off x="7626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22115</xdr:rowOff>
    </xdr:from>
    <xdr:ext cx="469744" cy="259045"/>
    <xdr:sp macro="" textlink="">
      <xdr:nvSpPr>
        <xdr:cNvPr id="139" name="n_4aveValue【道路】&#10;一人当たり延長">
          <a:extLst>
            <a:ext uri="{FF2B5EF4-FFF2-40B4-BE49-F238E27FC236}">
              <a16:creationId xmlns:a16="http://schemas.microsoft.com/office/drawing/2014/main" id="{09083253-3D44-4134-812F-0D98ADC79DAE}"/>
            </a:ext>
          </a:extLst>
        </xdr:cNvPr>
        <xdr:cNvSpPr txBox="1"/>
      </xdr:nvSpPr>
      <xdr:spPr>
        <a:xfrm>
          <a:off x="6737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48086</xdr:rowOff>
    </xdr:from>
    <xdr:ext cx="469744" cy="259045"/>
    <xdr:sp macro="" textlink="">
      <xdr:nvSpPr>
        <xdr:cNvPr id="140" name="n_1mainValue【道路】&#10;一人当たり延長">
          <a:extLst>
            <a:ext uri="{FF2B5EF4-FFF2-40B4-BE49-F238E27FC236}">
              <a16:creationId xmlns:a16="http://schemas.microsoft.com/office/drawing/2014/main" id="{0C5B95A0-F358-4190-8C68-0F78AA526589}"/>
            </a:ext>
          </a:extLst>
        </xdr:cNvPr>
        <xdr:cNvSpPr txBox="1"/>
      </xdr:nvSpPr>
      <xdr:spPr>
        <a:xfrm>
          <a:off x="9391727" y="587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50944</xdr:rowOff>
    </xdr:from>
    <xdr:ext cx="469744" cy="259045"/>
    <xdr:sp macro="" textlink="">
      <xdr:nvSpPr>
        <xdr:cNvPr id="141" name="n_2mainValue【道路】&#10;一人当たり延長">
          <a:extLst>
            <a:ext uri="{FF2B5EF4-FFF2-40B4-BE49-F238E27FC236}">
              <a16:creationId xmlns:a16="http://schemas.microsoft.com/office/drawing/2014/main" id="{13A41DCA-867F-407A-A0F3-2F7060B0F9DE}"/>
            </a:ext>
          </a:extLst>
        </xdr:cNvPr>
        <xdr:cNvSpPr txBox="1"/>
      </xdr:nvSpPr>
      <xdr:spPr>
        <a:xfrm>
          <a:off x="8515427" y="588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57230</xdr:rowOff>
    </xdr:from>
    <xdr:ext cx="469744" cy="259045"/>
    <xdr:sp macro="" textlink="">
      <xdr:nvSpPr>
        <xdr:cNvPr id="142" name="n_3mainValue【道路】&#10;一人当たり延長">
          <a:extLst>
            <a:ext uri="{FF2B5EF4-FFF2-40B4-BE49-F238E27FC236}">
              <a16:creationId xmlns:a16="http://schemas.microsoft.com/office/drawing/2014/main" id="{82C97CCF-6F27-44CF-AD3E-B167DB7849A7}"/>
            </a:ext>
          </a:extLst>
        </xdr:cNvPr>
        <xdr:cNvSpPr txBox="1"/>
      </xdr:nvSpPr>
      <xdr:spPr>
        <a:xfrm>
          <a:off x="7626427" y="588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62374</xdr:rowOff>
    </xdr:from>
    <xdr:ext cx="469744" cy="259045"/>
    <xdr:sp macro="" textlink="">
      <xdr:nvSpPr>
        <xdr:cNvPr id="143" name="n_4mainValue【道路】&#10;一人当たり延長">
          <a:extLst>
            <a:ext uri="{FF2B5EF4-FFF2-40B4-BE49-F238E27FC236}">
              <a16:creationId xmlns:a16="http://schemas.microsoft.com/office/drawing/2014/main" id="{2C83790D-4F65-47CE-91D7-1BECF4C4E17D}"/>
            </a:ext>
          </a:extLst>
        </xdr:cNvPr>
        <xdr:cNvSpPr txBox="1"/>
      </xdr:nvSpPr>
      <xdr:spPr>
        <a:xfrm>
          <a:off x="6737427" y="589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417A26C-C994-4050-B1B0-DCE6BCB42F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E3A2FFB4-25B1-499C-910F-61BEE75E7883}"/>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7B7AD9AC-7073-4D50-86A8-DCEE40D71594}"/>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0383ADBC-300D-41FB-9AA7-9E21E305A16E}"/>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F0F06CF2-9354-4A27-9AD3-455CD6E53334}"/>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33243AEA-74DC-454A-B9E7-5BA036A7A1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7412765-2A48-4D51-B313-AE42DCE517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27304CC-1572-49F0-B86F-EF7B364A54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33E5AC3A-D93F-4375-A798-41F47325052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B820B979-5158-4263-967C-7D068331842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3D0BEA0C-3BCA-4128-A510-E0C1453A594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AA16DC67-018E-47D4-843C-B5EE86E8ED8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45199D43-D563-440C-943C-9D3F272323A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F4A96FD9-7BC9-4BD8-975A-ABA1762AE9D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62AB8824-C758-41D5-82BF-D85896374C1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0B5F59BB-3A8F-4848-B7FE-D3ADC03ABE5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D7A7CB16-656D-4C30-97F1-7C195574836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D669A8C-DEFC-482B-9CD9-2E428CF04C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4465F5D4-632A-4571-B5A2-4C0AFD47555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1A20FB02-F5CB-4500-BD5B-F7897AF29D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773D6CC9-4121-4DB3-836A-06908D83DA74}"/>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2443AEE-E5FC-4713-B623-66AC0F0CE0D8}"/>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CE91221B-83AC-44F4-98A0-E7946569355A}"/>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8425E03E-9B85-4FC0-88E3-5E46EEB00362}"/>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B75103EB-2E99-433F-B85A-1437766E0A95}"/>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19AB6A8-DAA2-4708-BAB7-59527D3FE672}"/>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76495AF9-28FE-4058-A255-A4D689B60D8F}"/>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988AD260-1A94-4633-827F-6AFCCCCE1BC8}"/>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9EC8159A-1F02-4BA4-86A9-3F4DD8276D71}"/>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45083E4B-D43E-46A1-90E3-FBFBAE236991}"/>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65EA4638-7A6B-411C-AD46-A8C7729C5AA7}"/>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A178090-9AFC-40EF-B444-2B931E7939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D2F17E6-9EA8-4C91-927C-B4734816EF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33B2310-C022-4FC5-AC01-AE28F7B1AD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FDFDFCE-A914-459B-9381-BC351DBF6F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5416661-4B36-4554-8B16-7C22411557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80" name="楕円 179">
          <a:extLst>
            <a:ext uri="{FF2B5EF4-FFF2-40B4-BE49-F238E27FC236}">
              <a16:creationId xmlns:a16="http://schemas.microsoft.com/office/drawing/2014/main" id="{26E7389D-9772-4F67-B92F-5D4FD6B3EDB4}"/>
            </a:ext>
          </a:extLst>
        </xdr:cNvPr>
        <xdr:cNvSpPr/>
      </xdr:nvSpPr>
      <xdr:spPr>
        <a:xfrm>
          <a:off x="45847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89933</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4757B509-EE18-4E23-856B-330135370B9E}"/>
            </a:ext>
          </a:extLst>
        </xdr:cNvPr>
        <xdr:cNvSpPr txBox="1"/>
      </xdr:nvSpPr>
      <xdr:spPr>
        <a:xfrm>
          <a:off x="4686300"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47498</xdr:rowOff>
    </xdr:from>
    <xdr:to>
      <xdr:col>20</xdr:col>
      <xdr:colOff>38100</xdr:colOff>
      <xdr:row>59</xdr:row>
      <xdr:rowOff>149098</xdr:rowOff>
    </xdr:to>
    <xdr:sp macro="" textlink="">
      <xdr:nvSpPr>
        <xdr:cNvPr id="182" name="楕円 181">
          <a:extLst>
            <a:ext uri="{FF2B5EF4-FFF2-40B4-BE49-F238E27FC236}">
              <a16:creationId xmlns:a16="http://schemas.microsoft.com/office/drawing/2014/main" id="{8B44312D-5C64-4895-B1C8-F7BE28FE2E44}"/>
            </a:ext>
          </a:extLst>
        </xdr:cNvPr>
        <xdr:cNvSpPr/>
      </xdr:nvSpPr>
      <xdr:spPr>
        <a:xfrm>
          <a:off x="3746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98298</xdr:rowOff>
    </xdr:from>
    <xdr:to>
      <xdr:col>24</xdr:col>
      <xdr:colOff>63500</xdr:colOff>
      <xdr:row>59</xdr:row>
      <xdr:rowOff>162306</xdr:rowOff>
    </xdr:to>
    <xdr:cxnSp macro="">
      <xdr:nvCxnSpPr>
        <xdr:cNvPr id="183" name="直線コネクタ 182">
          <a:extLst>
            <a:ext uri="{FF2B5EF4-FFF2-40B4-BE49-F238E27FC236}">
              <a16:creationId xmlns:a16="http://schemas.microsoft.com/office/drawing/2014/main" id="{7EA14F99-8870-449E-BF72-ED0E00E1613A}"/>
            </a:ext>
          </a:extLst>
        </xdr:cNvPr>
        <xdr:cNvCxnSpPr/>
      </xdr:nvCxnSpPr>
      <xdr:spPr>
        <a:xfrm>
          <a:off x="3797300" y="102138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84" name="楕円 183">
          <a:extLst>
            <a:ext uri="{FF2B5EF4-FFF2-40B4-BE49-F238E27FC236}">
              <a16:creationId xmlns:a16="http://schemas.microsoft.com/office/drawing/2014/main" id="{26A648B4-E7EB-459C-91FC-6C4BE10B2BA3}"/>
            </a:ext>
          </a:extLst>
        </xdr:cNvPr>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98298</xdr:rowOff>
    </xdr:to>
    <xdr:cxnSp macro="">
      <xdr:nvCxnSpPr>
        <xdr:cNvPr id="185" name="直線コネクタ 184">
          <a:extLst>
            <a:ext uri="{FF2B5EF4-FFF2-40B4-BE49-F238E27FC236}">
              <a16:creationId xmlns:a16="http://schemas.microsoft.com/office/drawing/2014/main" id="{12D502CD-57E5-4408-A5A0-81A4E8F7B04C}"/>
            </a:ext>
          </a:extLst>
        </xdr:cNvPr>
        <xdr:cNvCxnSpPr/>
      </xdr:nvCxnSpPr>
      <xdr:spPr>
        <a:xfrm>
          <a:off x="2908300" y="101498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90932</xdr:rowOff>
    </xdr:from>
    <xdr:to>
      <xdr:col>10</xdr:col>
      <xdr:colOff>165100</xdr:colOff>
      <xdr:row>59</xdr:row>
      <xdr:rowOff>21082</xdr:rowOff>
    </xdr:to>
    <xdr:sp macro="" textlink="">
      <xdr:nvSpPr>
        <xdr:cNvPr id="186" name="楕円 185">
          <a:extLst>
            <a:ext uri="{FF2B5EF4-FFF2-40B4-BE49-F238E27FC236}">
              <a16:creationId xmlns:a16="http://schemas.microsoft.com/office/drawing/2014/main" id="{54219BEA-B931-4EFD-B894-9290013D9741}"/>
            </a:ext>
          </a:extLst>
        </xdr:cNvPr>
        <xdr:cNvSpPr/>
      </xdr:nvSpPr>
      <xdr:spPr>
        <a:xfrm>
          <a:off x="1968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141732</xdr:rowOff>
    </xdr:from>
    <xdr:to>
      <xdr:col>15</xdr:col>
      <xdr:colOff>50800</xdr:colOff>
      <xdr:row>59</xdr:row>
      <xdr:rowOff>34290</xdr:rowOff>
    </xdr:to>
    <xdr:cxnSp macro="">
      <xdr:nvCxnSpPr>
        <xdr:cNvPr id="187" name="直線コネクタ 186">
          <a:extLst>
            <a:ext uri="{FF2B5EF4-FFF2-40B4-BE49-F238E27FC236}">
              <a16:creationId xmlns:a16="http://schemas.microsoft.com/office/drawing/2014/main" id="{94BF49F5-0D95-4CC4-AD36-3AE37B813A0B}"/>
            </a:ext>
          </a:extLst>
        </xdr:cNvPr>
        <xdr:cNvCxnSpPr/>
      </xdr:nvCxnSpPr>
      <xdr:spPr>
        <a:xfrm>
          <a:off x="2019300" y="100858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31496</xdr:rowOff>
    </xdr:from>
    <xdr:to>
      <xdr:col>6</xdr:col>
      <xdr:colOff>38100</xdr:colOff>
      <xdr:row>58</xdr:row>
      <xdr:rowOff>133096</xdr:rowOff>
    </xdr:to>
    <xdr:sp macro="" textlink="">
      <xdr:nvSpPr>
        <xdr:cNvPr id="188" name="楕円 187">
          <a:extLst>
            <a:ext uri="{FF2B5EF4-FFF2-40B4-BE49-F238E27FC236}">
              <a16:creationId xmlns:a16="http://schemas.microsoft.com/office/drawing/2014/main" id="{BB369D53-1D5F-44C3-95FC-48E0766661CC}"/>
            </a:ext>
          </a:extLst>
        </xdr:cNvPr>
        <xdr:cNvSpPr/>
      </xdr:nvSpPr>
      <xdr:spPr>
        <a:xfrm>
          <a:off x="1079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82296</xdr:rowOff>
    </xdr:from>
    <xdr:to>
      <xdr:col>10</xdr:col>
      <xdr:colOff>114300</xdr:colOff>
      <xdr:row>58</xdr:row>
      <xdr:rowOff>141732</xdr:rowOff>
    </xdr:to>
    <xdr:cxnSp macro="">
      <xdr:nvCxnSpPr>
        <xdr:cNvPr id="189" name="直線コネクタ 188">
          <a:extLst>
            <a:ext uri="{FF2B5EF4-FFF2-40B4-BE49-F238E27FC236}">
              <a16:creationId xmlns:a16="http://schemas.microsoft.com/office/drawing/2014/main" id="{5329604F-B5CB-4E4A-ADDC-1F003AAE3557}"/>
            </a:ext>
          </a:extLst>
        </xdr:cNvPr>
        <xdr:cNvCxnSpPr/>
      </xdr:nvCxnSpPr>
      <xdr:spPr>
        <a:xfrm>
          <a:off x="1130300" y="100263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C4714282-65EC-4B7E-9523-65F0DA204C37}"/>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37C9858C-110D-4E05-A6DD-F4EF1F4C0DB9}"/>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5FCDCB5-E13E-410C-991D-316A07E44811}"/>
            </a:ext>
          </a:extLst>
        </xdr:cNvPr>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1DBF677F-B4C3-450E-873D-F0CED60DE531}"/>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140225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BC9AA81D-EDFF-461A-9F56-D9B68394FA0A}"/>
            </a:ext>
          </a:extLst>
        </xdr:cNvPr>
        <xdr:cNvSpPr txBox="1"/>
      </xdr:nvSpPr>
      <xdr:spPr>
        <a:xfrm>
          <a:off x="35820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76217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144EFCE5-60F6-4769-A604-CAB209F782E6}"/>
            </a:ext>
          </a:extLst>
        </xdr:cNvPr>
        <xdr:cNvSpPr txBox="1"/>
      </xdr:nvSpPr>
      <xdr:spPr>
        <a:xfrm>
          <a:off x="2705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12209</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AE4D5CDA-E163-43CB-A9F2-877BE112A647}"/>
            </a:ext>
          </a:extLst>
        </xdr:cNvPr>
        <xdr:cNvSpPr txBox="1"/>
      </xdr:nvSpPr>
      <xdr:spPr>
        <a:xfrm>
          <a:off x="1816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124223</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BAEF71C8-7D7B-4D38-B5FB-4CE87F3542F4}"/>
            </a:ext>
          </a:extLst>
        </xdr:cNvPr>
        <xdr:cNvSpPr txBox="1"/>
      </xdr:nvSpPr>
      <xdr:spPr>
        <a:xfrm>
          <a:off x="927744"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DB74395-B3E5-49C1-AC3F-6B2C7871A6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DC94E242-A43C-421B-8C28-E229D2C3F8E0}"/>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5C4BFCA5-8814-493C-B76B-0140C065D92F}"/>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47135825-DC65-4F2E-9904-42D802C8CCF6}"/>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53BC1582-A92E-47A5-82FF-E8BE2DEA2D22}"/>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70788C3-FD15-494F-88E2-89DB4ACCAF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E09315A9-3F85-45A1-B8C2-E2E39F9138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4D74952-AFD4-4C8C-B3A6-D9561E9FF0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51FE1AF1-9547-4961-98F6-5EC84532F37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F0A23D3A-3AF1-4BEF-9BEA-2D6C8365E1D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F3975C32-2FCE-4F47-B0C9-B63DF0AED60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45AF7E0F-49F5-46EB-8A3F-5C4E3CC5E22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D7C68B7D-15E5-4B68-A172-4AAB3BC9B4D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18E77CA3-21CB-417A-8A7E-3DA79C76A496}"/>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A1628E33-3362-4A2A-ADE5-2E3A36B15CD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6A42497C-7927-46D7-A2C6-54549DBDDB8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DF1844D3-3707-40A3-8751-1BB9007C0E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490ECCBC-F42A-4489-B24E-AF1AAE785F9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F805CBB6-65F7-4B55-AC98-6BA8D7A5E6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258AEF93-920B-416A-AB39-7B8578423D66}"/>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0FE332F7-7E49-4D42-8095-464E6DEED0BE}"/>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4343DD69-5C05-4C9C-A281-2CD45DB53894}"/>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8100994B-05F5-4D00-8F05-055106A6B98A}"/>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369FB97B-22BD-43F2-B368-092DB2EA728E}"/>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61550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5FEDB01C-F86A-4F5E-9739-C64E1BE667EE}"/>
            </a:ext>
          </a:extLst>
        </xdr:cNvPr>
        <xdr:cNvSpPr txBox="1"/>
      </xdr:nvSpPr>
      <xdr:spPr>
        <a:xfrm>
          <a:off x="10528300" y="10348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CDF5DBCE-5423-4C3D-9D72-2D8D726490AE}"/>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E466B821-F230-4879-AA0C-0D7E9084A860}"/>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E9A3834F-8865-433A-944B-3A6FA74DD94D}"/>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B7E1738B-EAC5-4B06-80AA-D10A7BF0C370}"/>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7191D5DF-E6A5-4CA3-8576-2E65CBFB5622}"/>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608F6AB-16B3-4EC3-A53C-95F2E1DEAF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E2362B5-AD5B-49D6-8D7D-A64BE9FE9F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2EC2497-3BA9-4246-9A08-24AD9424F2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86C0EC2-359E-4D35-90EB-A55608DE22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85A3B0C-C2FE-4F86-93AE-21FAFC70FB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146674</xdr:rowOff>
    </xdr:from>
    <xdr:to>
      <xdr:col>55</xdr:col>
      <xdr:colOff>50800</xdr:colOff>
      <xdr:row>58</xdr:row>
      <xdr:rowOff>76824</xdr:rowOff>
    </xdr:to>
    <xdr:sp macro="" textlink="">
      <xdr:nvSpPr>
        <xdr:cNvPr id="233" name="楕円 232">
          <a:extLst>
            <a:ext uri="{FF2B5EF4-FFF2-40B4-BE49-F238E27FC236}">
              <a16:creationId xmlns:a16="http://schemas.microsoft.com/office/drawing/2014/main" id="{9C8D2B95-D7CB-44FA-A07A-949DD5CAC6E2}"/>
            </a:ext>
          </a:extLst>
        </xdr:cNvPr>
        <xdr:cNvSpPr/>
      </xdr:nvSpPr>
      <xdr:spPr>
        <a:xfrm>
          <a:off x="10426700" y="99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169551</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04421BE8-8CDA-40F9-85E5-C4DA46630C5C}"/>
            </a:ext>
          </a:extLst>
        </xdr:cNvPr>
        <xdr:cNvSpPr txBox="1"/>
      </xdr:nvSpPr>
      <xdr:spPr>
        <a:xfrm>
          <a:off x="10528300" y="977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152325</xdr:rowOff>
    </xdr:from>
    <xdr:to>
      <xdr:col>50</xdr:col>
      <xdr:colOff>165100</xdr:colOff>
      <xdr:row>58</xdr:row>
      <xdr:rowOff>82475</xdr:rowOff>
    </xdr:to>
    <xdr:sp macro="" textlink="">
      <xdr:nvSpPr>
        <xdr:cNvPr id="235" name="楕円 234">
          <a:extLst>
            <a:ext uri="{FF2B5EF4-FFF2-40B4-BE49-F238E27FC236}">
              <a16:creationId xmlns:a16="http://schemas.microsoft.com/office/drawing/2014/main" id="{17631E33-125F-4C46-9BFC-60C0FADEEAB6}"/>
            </a:ext>
          </a:extLst>
        </xdr:cNvPr>
        <xdr:cNvSpPr/>
      </xdr:nvSpPr>
      <xdr:spPr>
        <a:xfrm>
          <a:off x="9588500" y="99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26024</xdr:rowOff>
    </xdr:from>
    <xdr:to>
      <xdr:col>55</xdr:col>
      <xdr:colOff>0</xdr:colOff>
      <xdr:row>58</xdr:row>
      <xdr:rowOff>31675</xdr:rowOff>
    </xdr:to>
    <xdr:cxnSp macro="">
      <xdr:nvCxnSpPr>
        <xdr:cNvPr id="236" name="直線コネクタ 235">
          <a:extLst>
            <a:ext uri="{FF2B5EF4-FFF2-40B4-BE49-F238E27FC236}">
              <a16:creationId xmlns:a16="http://schemas.microsoft.com/office/drawing/2014/main" id="{7CCF23AA-973C-4FBA-8F59-E6D925D323A9}"/>
            </a:ext>
          </a:extLst>
        </xdr:cNvPr>
        <xdr:cNvCxnSpPr/>
      </xdr:nvCxnSpPr>
      <xdr:spPr>
        <a:xfrm flipV="1">
          <a:off x="9639300" y="9970124"/>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162306</xdr:rowOff>
    </xdr:from>
    <xdr:to>
      <xdr:col>46</xdr:col>
      <xdr:colOff>38100</xdr:colOff>
      <xdr:row>58</xdr:row>
      <xdr:rowOff>92456</xdr:rowOff>
    </xdr:to>
    <xdr:sp macro="" textlink="">
      <xdr:nvSpPr>
        <xdr:cNvPr id="237" name="楕円 236">
          <a:extLst>
            <a:ext uri="{FF2B5EF4-FFF2-40B4-BE49-F238E27FC236}">
              <a16:creationId xmlns:a16="http://schemas.microsoft.com/office/drawing/2014/main" id="{D9938E21-611D-41C5-B15F-928AF1AF851B}"/>
            </a:ext>
          </a:extLst>
        </xdr:cNvPr>
        <xdr:cNvSpPr/>
      </xdr:nvSpPr>
      <xdr:spPr>
        <a:xfrm>
          <a:off x="8699500" y="99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31675</xdr:rowOff>
    </xdr:from>
    <xdr:to>
      <xdr:col>50</xdr:col>
      <xdr:colOff>114300</xdr:colOff>
      <xdr:row>58</xdr:row>
      <xdr:rowOff>41656</xdr:rowOff>
    </xdr:to>
    <xdr:cxnSp macro="">
      <xdr:nvCxnSpPr>
        <xdr:cNvPr id="238" name="直線コネクタ 237">
          <a:extLst>
            <a:ext uri="{FF2B5EF4-FFF2-40B4-BE49-F238E27FC236}">
              <a16:creationId xmlns:a16="http://schemas.microsoft.com/office/drawing/2014/main" id="{899415B9-1841-4D61-BC1A-AF1AD46CEF7E}"/>
            </a:ext>
          </a:extLst>
        </xdr:cNvPr>
        <xdr:cNvCxnSpPr/>
      </xdr:nvCxnSpPr>
      <xdr:spPr>
        <a:xfrm flipV="1">
          <a:off x="8750300" y="9975775"/>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xdr:rowOff>
    </xdr:from>
    <xdr:to>
      <xdr:col>41</xdr:col>
      <xdr:colOff>101600</xdr:colOff>
      <xdr:row>58</xdr:row>
      <xdr:rowOff>101769</xdr:rowOff>
    </xdr:to>
    <xdr:sp macro="" textlink="">
      <xdr:nvSpPr>
        <xdr:cNvPr id="239" name="楕円 238">
          <a:extLst>
            <a:ext uri="{FF2B5EF4-FFF2-40B4-BE49-F238E27FC236}">
              <a16:creationId xmlns:a16="http://schemas.microsoft.com/office/drawing/2014/main" id="{02083DD7-61B9-428F-9397-7A0206E0F47E}"/>
            </a:ext>
          </a:extLst>
        </xdr:cNvPr>
        <xdr:cNvSpPr/>
      </xdr:nvSpPr>
      <xdr:spPr>
        <a:xfrm>
          <a:off x="7810500" y="99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41656</xdr:rowOff>
    </xdr:from>
    <xdr:to>
      <xdr:col>45</xdr:col>
      <xdr:colOff>177800</xdr:colOff>
      <xdr:row>58</xdr:row>
      <xdr:rowOff>50969</xdr:rowOff>
    </xdr:to>
    <xdr:cxnSp macro="">
      <xdr:nvCxnSpPr>
        <xdr:cNvPr id="240" name="直線コネクタ 239">
          <a:extLst>
            <a:ext uri="{FF2B5EF4-FFF2-40B4-BE49-F238E27FC236}">
              <a16:creationId xmlns:a16="http://schemas.microsoft.com/office/drawing/2014/main" id="{0A40ED3C-7E64-42B3-BD4B-301389CC0B7C}"/>
            </a:ext>
          </a:extLst>
        </xdr:cNvPr>
        <xdr:cNvCxnSpPr/>
      </xdr:nvCxnSpPr>
      <xdr:spPr>
        <a:xfrm flipV="1">
          <a:off x="7861300" y="9985756"/>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7877</xdr:rowOff>
    </xdr:from>
    <xdr:to>
      <xdr:col>36</xdr:col>
      <xdr:colOff>165100</xdr:colOff>
      <xdr:row>58</xdr:row>
      <xdr:rowOff>109477</xdr:rowOff>
    </xdr:to>
    <xdr:sp macro="" textlink="">
      <xdr:nvSpPr>
        <xdr:cNvPr id="241" name="楕円 240">
          <a:extLst>
            <a:ext uri="{FF2B5EF4-FFF2-40B4-BE49-F238E27FC236}">
              <a16:creationId xmlns:a16="http://schemas.microsoft.com/office/drawing/2014/main" id="{1C79B171-1906-4D28-8308-F1363DB63836}"/>
            </a:ext>
          </a:extLst>
        </xdr:cNvPr>
        <xdr:cNvSpPr/>
      </xdr:nvSpPr>
      <xdr:spPr>
        <a:xfrm>
          <a:off x="6921500" y="99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50969</xdr:rowOff>
    </xdr:from>
    <xdr:to>
      <xdr:col>41</xdr:col>
      <xdr:colOff>50800</xdr:colOff>
      <xdr:row>58</xdr:row>
      <xdr:rowOff>58677</xdr:rowOff>
    </xdr:to>
    <xdr:cxnSp macro="">
      <xdr:nvCxnSpPr>
        <xdr:cNvPr id="242" name="直線コネクタ 241">
          <a:extLst>
            <a:ext uri="{FF2B5EF4-FFF2-40B4-BE49-F238E27FC236}">
              <a16:creationId xmlns:a16="http://schemas.microsoft.com/office/drawing/2014/main" id="{B79E55C5-6F33-430B-B676-E9CBE3D82888}"/>
            </a:ext>
          </a:extLst>
        </xdr:cNvPr>
        <xdr:cNvCxnSpPr/>
      </xdr:nvCxnSpPr>
      <xdr:spPr>
        <a:xfrm flipV="1">
          <a:off x="6972300" y="9995069"/>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8506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4041680A-CC78-49EF-A3A3-2007E85E1D19}"/>
            </a:ext>
          </a:extLst>
        </xdr:cNvPr>
        <xdr:cNvSpPr txBox="1"/>
      </xdr:nvSpPr>
      <xdr:spPr>
        <a:xfrm>
          <a:off x="9327095" y="104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5B7547B5-EAE1-428E-912B-3AE9308256E1}"/>
            </a:ext>
          </a:extLst>
        </xdr:cNvPr>
        <xdr:cNvSpPr txBox="1"/>
      </xdr:nvSpPr>
      <xdr:spPr>
        <a:xfrm>
          <a:off x="8450795" y="104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20342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38C9F2FE-B784-40FD-883C-35CD938B2CF0}"/>
            </a:ext>
          </a:extLst>
        </xdr:cNvPr>
        <xdr:cNvSpPr txBox="1"/>
      </xdr:nvSpPr>
      <xdr:spPr>
        <a:xfrm>
          <a:off x="7561795" y="104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15469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F819EB07-257F-4AE2-93A0-88C1B8F955FE}"/>
            </a:ext>
          </a:extLst>
        </xdr:cNvPr>
        <xdr:cNvSpPr txBox="1"/>
      </xdr:nvSpPr>
      <xdr:spPr>
        <a:xfrm>
          <a:off x="6672795" y="104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99002</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1E9202FB-06A8-40C5-8334-7D4259E63AB5}"/>
            </a:ext>
          </a:extLst>
        </xdr:cNvPr>
        <xdr:cNvSpPr txBox="1"/>
      </xdr:nvSpPr>
      <xdr:spPr>
        <a:xfrm>
          <a:off x="9327095" y="970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108983</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71A946C9-7F94-42C5-AB8C-D2965A7F287C}"/>
            </a:ext>
          </a:extLst>
        </xdr:cNvPr>
        <xdr:cNvSpPr txBox="1"/>
      </xdr:nvSpPr>
      <xdr:spPr>
        <a:xfrm>
          <a:off x="8450795" y="971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118296</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7B30CDF1-5998-4E91-BE61-C53D72ED2028}"/>
            </a:ext>
          </a:extLst>
        </xdr:cNvPr>
        <xdr:cNvSpPr txBox="1"/>
      </xdr:nvSpPr>
      <xdr:spPr>
        <a:xfrm>
          <a:off x="7561795" y="971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126004</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57B851BB-C15D-4A7D-BD2F-80EAEDF485C4}"/>
            </a:ext>
          </a:extLst>
        </xdr:cNvPr>
        <xdr:cNvSpPr txBox="1"/>
      </xdr:nvSpPr>
      <xdr:spPr>
        <a:xfrm>
          <a:off x="6672795" y="972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57FF464F-AB0D-4036-A2A1-1E0ADEF83D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B0632DB8-E2FD-476B-A63F-A864947728E8}"/>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5DC6B223-9C06-4562-8840-20C511B8BD84}"/>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6D286DA9-187F-4FD1-B911-FC0DAF78C8CB}"/>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488CB6C9-D7A6-4B35-9486-5226812573BA}"/>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689D2D94-8834-416D-B256-8DDEF5C1DF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B70519A2-F7A6-40FB-8AE1-93EB171B6E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773B07EE-F669-407A-A906-51F4DD55DC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D22053EA-2F5F-4CB7-A81F-DF149C2A28A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2FE64554-DF25-492D-9DA4-9EC223D6645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923F0A9C-8151-4B11-8643-00CA7CA1893E}"/>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10B7F257-7453-4836-90AB-FBAE750E0EB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E3F05876-C33A-49D6-A41D-3DBE7968715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224425B5-2890-4EA2-8739-6907AB6996F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97AB82B3-C5BA-470B-BD76-1A88A09357F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49D16FD2-45DA-47F3-B6AC-EA1AADCF7C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0ED7A149-6E98-40D3-8446-0B58FB9585A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40285A08-3FDC-40CA-91D6-5AE0CA925D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573B2D3-B54B-4790-A2B5-E78C59A9E3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133A90A6-16CA-41DC-BCB6-B5A8C1270BB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AA940B1C-DBF3-43F8-BF59-A7055423FCC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35AF882E-EF2E-4CA8-BE51-CB7A6E5B16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00D8F107-F964-4947-8869-2D25820DBB6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6446DC1-6D73-4A83-809A-401D2CCAFE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2B15558E-1740-43CC-923D-4E616625F6E6}"/>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4ACBC09A-A93D-49B0-9CF8-59D97949C5EC}"/>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91A4AE9B-9D01-49B6-9C70-448673170E83}"/>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346CEF64-FD4F-4AB1-9C45-71C1DE57B98B}"/>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D6FD329C-CDAC-4BB0-9E6A-149976BF6C5C}"/>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C2AAE5A5-C365-4851-A86A-8C6B00B779F3}"/>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AFFB6A16-BA4E-4B34-8806-53062DCF5A71}"/>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3250BCD5-B181-4DC4-BAC3-AA87BD45A539}"/>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BFA88B86-2E8A-4B18-8AAD-515E94E8B5D2}"/>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5571EE23-6896-4AE2-9CD7-38D18A920B96}"/>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DCC98BC9-B925-4F1F-A2F8-B3CAE42058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8585D29-6D72-4A86-9368-6E8ED8B351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E7837C6-3A15-42EA-A16D-D7951BACA6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55EEA2D-CC78-45B8-8267-D0E1A1E008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38502A4-0261-4CF0-996B-7A6E1501C1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866E15F-BA03-4A28-BCD2-C0AC1D7E69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165281</xdr:rowOff>
    </xdr:from>
    <xdr:to>
      <xdr:col>24</xdr:col>
      <xdr:colOff>114300</xdr:colOff>
      <xdr:row>86</xdr:row>
      <xdr:rowOff>95431</xdr:rowOff>
    </xdr:to>
    <xdr:sp macro="" textlink="">
      <xdr:nvSpPr>
        <xdr:cNvPr id="291" name="楕円 290">
          <a:extLst>
            <a:ext uri="{FF2B5EF4-FFF2-40B4-BE49-F238E27FC236}">
              <a16:creationId xmlns:a16="http://schemas.microsoft.com/office/drawing/2014/main" id="{212FAE5B-D409-4F73-BDD7-21FF397FFC74}"/>
            </a:ext>
          </a:extLst>
        </xdr:cNvPr>
        <xdr:cNvSpPr/>
      </xdr:nvSpPr>
      <xdr:spPr>
        <a:xfrm>
          <a:off x="4584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80208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8829F2CA-C22E-4348-B203-6A90BD090FA2}"/>
            </a:ext>
          </a:extLst>
        </xdr:cNvPr>
        <xdr:cNvSpPr txBox="1"/>
      </xdr:nvSpPr>
      <xdr:spPr>
        <a:xfrm>
          <a:off x="4686300" y="1465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126093</xdr:rowOff>
    </xdr:from>
    <xdr:to>
      <xdr:col>20</xdr:col>
      <xdr:colOff>38100</xdr:colOff>
      <xdr:row>86</xdr:row>
      <xdr:rowOff>56243</xdr:rowOff>
    </xdr:to>
    <xdr:sp macro="" textlink="">
      <xdr:nvSpPr>
        <xdr:cNvPr id="293" name="楕円 292">
          <a:extLst>
            <a:ext uri="{FF2B5EF4-FFF2-40B4-BE49-F238E27FC236}">
              <a16:creationId xmlns:a16="http://schemas.microsoft.com/office/drawing/2014/main" id="{BBD517BB-A39E-4767-9A64-D6EE00AC123C}"/>
            </a:ext>
          </a:extLst>
        </xdr:cNvPr>
        <xdr:cNvSpPr/>
      </xdr:nvSpPr>
      <xdr:spPr>
        <a:xfrm>
          <a:off x="3746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5443</xdr:rowOff>
    </xdr:from>
    <xdr:to>
      <xdr:col>24</xdr:col>
      <xdr:colOff>63500</xdr:colOff>
      <xdr:row>86</xdr:row>
      <xdr:rowOff>44631</xdr:rowOff>
    </xdr:to>
    <xdr:cxnSp macro="">
      <xdr:nvCxnSpPr>
        <xdr:cNvPr id="294" name="直線コネクタ 293">
          <a:extLst>
            <a:ext uri="{FF2B5EF4-FFF2-40B4-BE49-F238E27FC236}">
              <a16:creationId xmlns:a16="http://schemas.microsoft.com/office/drawing/2014/main" id="{77A7446B-86E2-4FDE-BAAE-B47EE4B7EF28}"/>
            </a:ext>
          </a:extLst>
        </xdr:cNvPr>
        <xdr:cNvCxnSpPr/>
      </xdr:nvCxnSpPr>
      <xdr:spPr>
        <a:xfrm>
          <a:off x="3797300" y="147501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83638</xdr:rowOff>
    </xdr:from>
    <xdr:to>
      <xdr:col>15</xdr:col>
      <xdr:colOff>101600</xdr:colOff>
      <xdr:row>86</xdr:row>
      <xdr:rowOff>13788</xdr:rowOff>
    </xdr:to>
    <xdr:sp macro="" textlink="">
      <xdr:nvSpPr>
        <xdr:cNvPr id="295" name="楕円 294">
          <a:extLst>
            <a:ext uri="{FF2B5EF4-FFF2-40B4-BE49-F238E27FC236}">
              <a16:creationId xmlns:a16="http://schemas.microsoft.com/office/drawing/2014/main" id="{B4B800ED-7F73-4A2B-B2A5-A1DAE8A79C3F}"/>
            </a:ext>
          </a:extLst>
        </xdr:cNvPr>
        <xdr:cNvSpPr/>
      </xdr:nvSpPr>
      <xdr:spPr>
        <a:xfrm>
          <a:off x="2857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134438</xdr:rowOff>
    </xdr:from>
    <xdr:to>
      <xdr:col>19</xdr:col>
      <xdr:colOff>177800</xdr:colOff>
      <xdr:row>86</xdr:row>
      <xdr:rowOff>5443</xdr:rowOff>
    </xdr:to>
    <xdr:cxnSp macro="">
      <xdr:nvCxnSpPr>
        <xdr:cNvPr id="296" name="直線コネクタ 295">
          <a:extLst>
            <a:ext uri="{FF2B5EF4-FFF2-40B4-BE49-F238E27FC236}">
              <a16:creationId xmlns:a16="http://schemas.microsoft.com/office/drawing/2014/main" id="{76AC39C1-D828-4D37-A7E9-82CADE340773}"/>
            </a:ext>
          </a:extLst>
        </xdr:cNvPr>
        <xdr:cNvCxnSpPr/>
      </xdr:nvCxnSpPr>
      <xdr:spPr>
        <a:xfrm>
          <a:off x="2908300" y="147076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31387</xdr:rowOff>
    </xdr:from>
    <xdr:to>
      <xdr:col>10</xdr:col>
      <xdr:colOff>165100</xdr:colOff>
      <xdr:row>85</xdr:row>
      <xdr:rowOff>132987</xdr:rowOff>
    </xdr:to>
    <xdr:sp macro="" textlink="">
      <xdr:nvSpPr>
        <xdr:cNvPr id="297" name="楕円 296">
          <a:extLst>
            <a:ext uri="{FF2B5EF4-FFF2-40B4-BE49-F238E27FC236}">
              <a16:creationId xmlns:a16="http://schemas.microsoft.com/office/drawing/2014/main" id="{4EA03469-0177-47FD-9F38-26DD5202A016}"/>
            </a:ext>
          </a:extLst>
        </xdr:cNvPr>
        <xdr:cNvSpPr/>
      </xdr:nvSpPr>
      <xdr:spPr>
        <a:xfrm>
          <a:off x="196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82187</xdr:rowOff>
    </xdr:from>
    <xdr:to>
      <xdr:col>15</xdr:col>
      <xdr:colOff>50800</xdr:colOff>
      <xdr:row>85</xdr:row>
      <xdr:rowOff>134438</xdr:rowOff>
    </xdr:to>
    <xdr:cxnSp macro="">
      <xdr:nvCxnSpPr>
        <xdr:cNvPr id="298" name="直線コネクタ 297">
          <a:extLst>
            <a:ext uri="{FF2B5EF4-FFF2-40B4-BE49-F238E27FC236}">
              <a16:creationId xmlns:a16="http://schemas.microsoft.com/office/drawing/2014/main" id="{836B4D9E-2A10-4B06-ACAC-25411C29FBCB}"/>
            </a:ext>
          </a:extLst>
        </xdr:cNvPr>
        <xdr:cNvCxnSpPr/>
      </xdr:nvCxnSpPr>
      <xdr:spPr>
        <a:xfrm>
          <a:off x="2019300" y="146554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299" name="楕円 298">
          <a:extLst>
            <a:ext uri="{FF2B5EF4-FFF2-40B4-BE49-F238E27FC236}">
              <a16:creationId xmlns:a16="http://schemas.microsoft.com/office/drawing/2014/main" id="{BF75AAC1-B157-41EA-98B6-B4827F326299}"/>
            </a:ext>
          </a:extLst>
        </xdr:cNvPr>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82187</xdr:rowOff>
    </xdr:to>
    <xdr:cxnSp macro="">
      <xdr:nvCxnSpPr>
        <xdr:cNvPr id="300" name="直線コネクタ 299">
          <a:extLst>
            <a:ext uri="{FF2B5EF4-FFF2-40B4-BE49-F238E27FC236}">
              <a16:creationId xmlns:a16="http://schemas.microsoft.com/office/drawing/2014/main" id="{738FAE29-2241-4171-A77A-857C36D0BED5}"/>
            </a:ext>
          </a:extLst>
        </xdr:cNvPr>
        <xdr:cNvCxnSpPr/>
      </xdr:nvCxnSpPr>
      <xdr:spPr>
        <a:xfrm>
          <a:off x="1130300" y="145999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macro="" textlink="">
      <xdr:nvSpPr>
        <xdr:cNvPr id="301" name="n_1aveValue【公営住宅】&#10;有形固定資産減価償却率">
          <a:extLst>
            <a:ext uri="{FF2B5EF4-FFF2-40B4-BE49-F238E27FC236}">
              <a16:creationId xmlns:a16="http://schemas.microsoft.com/office/drawing/2014/main" id="{B57188E1-8AAA-45AF-99B8-34012D8A7364}"/>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302" name="n_2aveValue【公営住宅】&#10;有形固定資産減価償却率">
          <a:extLst>
            <a:ext uri="{FF2B5EF4-FFF2-40B4-BE49-F238E27FC236}">
              <a16:creationId xmlns:a16="http://schemas.microsoft.com/office/drawing/2014/main" id="{4335BF11-39BD-4DC7-B8A9-8129A97D946F}"/>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03" name="n_3aveValue【公営住宅】&#10;有形固定資産減価償却率">
          <a:extLst>
            <a:ext uri="{FF2B5EF4-FFF2-40B4-BE49-F238E27FC236}">
              <a16:creationId xmlns:a16="http://schemas.microsoft.com/office/drawing/2014/main" id="{4C1AB183-574A-4366-A33C-77E5C1B8B6A5}"/>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4" name="n_4aveValue【公営住宅】&#10;有形固定資産減価償却率">
          <a:extLst>
            <a:ext uri="{FF2B5EF4-FFF2-40B4-BE49-F238E27FC236}">
              <a16:creationId xmlns:a16="http://schemas.microsoft.com/office/drawing/2014/main" id="{59720B3D-CEE0-41DC-8B08-B706DEA7A9F8}"/>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47370</xdr:rowOff>
    </xdr:from>
    <xdr:ext cx="405111" cy="259045"/>
    <xdr:sp macro="" textlink="">
      <xdr:nvSpPr>
        <xdr:cNvPr id="305" name="n_1mainValue【公営住宅】&#10;有形固定資産減価償却率">
          <a:extLst>
            <a:ext uri="{FF2B5EF4-FFF2-40B4-BE49-F238E27FC236}">
              <a16:creationId xmlns:a16="http://schemas.microsoft.com/office/drawing/2014/main" id="{C9B5B953-F103-4B93-B046-5D9963C8175E}"/>
            </a:ext>
          </a:extLst>
        </xdr:cNvPr>
        <xdr:cNvSpPr txBox="1"/>
      </xdr:nvSpPr>
      <xdr:spPr>
        <a:xfrm>
          <a:off x="3582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4915</xdr:rowOff>
    </xdr:from>
    <xdr:ext cx="405111" cy="259045"/>
    <xdr:sp macro="" textlink="">
      <xdr:nvSpPr>
        <xdr:cNvPr id="306" name="n_2mainValue【公営住宅】&#10;有形固定資産減価償却率">
          <a:extLst>
            <a:ext uri="{FF2B5EF4-FFF2-40B4-BE49-F238E27FC236}">
              <a16:creationId xmlns:a16="http://schemas.microsoft.com/office/drawing/2014/main" id="{A6FEDA6A-242D-4D46-B294-DA9CCA412813}"/>
            </a:ext>
          </a:extLst>
        </xdr:cNvPr>
        <xdr:cNvSpPr txBox="1"/>
      </xdr:nvSpPr>
      <xdr:spPr>
        <a:xfrm>
          <a:off x="2705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124114</xdr:rowOff>
    </xdr:from>
    <xdr:ext cx="405111" cy="259045"/>
    <xdr:sp macro="" textlink="">
      <xdr:nvSpPr>
        <xdr:cNvPr id="307" name="n_3mainValue【公営住宅】&#10;有形固定資産減価償却率">
          <a:extLst>
            <a:ext uri="{FF2B5EF4-FFF2-40B4-BE49-F238E27FC236}">
              <a16:creationId xmlns:a16="http://schemas.microsoft.com/office/drawing/2014/main" id="{DC64C24E-266F-4E14-90D2-FF9E8503D10E}"/>
            </a:ext>
          </a:extLst>
        </xdr:cNvPr>
        <xdr:cNvSpPr txBox="1"/>
      </xdr:nvSpPr>
      <xdr:spPr>
        <a:xfrm>
          <a:off x="1816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08" name="n_4mainValue【公営住宅】&#10;有形固定資産減価償却率">
          <a:extLst>
            <a:ext uri="{FF2B5EF4-FFF2-40B4-BE49-F238E27FC236}">
              <a16:creationId xmlns:a16="http://schemas.microsoft.com/office/drawing/2014/main" id="{7C51F731-CDB3-493D-A279-B5F8E4E5CC60}"/>
            </a:ext>
          </a:extLst>
        </xdr:cNvPr>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5568DB35-00F9-4151-8373-B6E277C00B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BAED4250-F4AF-4745-973A-2799A523DD4C}"/>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FFD5B2E1-42F8-4056-A3A5-2FC9B712E3D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5A30C80C-56CB-43D1-82AD-FF9438946E4A}"/>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21041FBE-C5F3-485C-8694-5CF5F6DA8599}"/>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E22CA900-C80C-463B-B81D-EFA58A425D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99B66FA4-D352-4936-929D-1F79E7A10A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C357760-3A64-41B8-9347-B5C8F80B00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53405BAC-43EE-47BB-A52A-206242F272D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586D8B79-F48E-4715-80D9-1336408FDEC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BE2D5AAE-60FB-4DE8-B844-4BC128493C3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4F9EE7B5-EB37-4F11-AE9B-00A31500B8D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47D5381B-7CD3-43FE-A26F-69231261CBD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25B6FC96-BB1E-4EC1-951D-103FFBA3114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8DE4D945-2A9D-4324-8CE4-A5E6F3E566F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1E0F5A2E-2FB2-4AE1-87A8-80C2B61356F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E585E78D-8E65-4A9B-92A1-3C2E02C5007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6288ED7B-A5A7-4B89-A662-F02AC88481A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693A9683-6124-4D6E-9DEC-C1D0B8448BB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FDE8DA24-4481-448A-806C-CA6A483479F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B8D1D11A-0A1D-48F5-8F13-61C299D5B7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38B298CE-BE77-4D71-9A42-BAE72CB9FC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B656E714-DFC1-4856-BA66-0A1E475172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FC917B53-9654-4652-88C2-78E9DEBCD7DF}"/>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496D086B-983D-4067-B0A8-EFDD1CAB7012}"/>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9098C00D-4432-49AA-A6D1-45FF53AD80D2}"/>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18A3794B-17B9-4AD3-8B54-8A32D5D31C77}"/>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453984CB-81CB-44F8-82C9-A05F8C8A8589}"/>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337" name="【公営住宅】&#10;一人当たり面積平均値テキスト">
          <a:extLst>
            <a:ext uri="{FF2B5EF4-FFF2-40B4-BE49-F238E27FC236}">
              <a16:creationId xmlns:a16="http://schemas.microsoft.com/office/drawing/2014/main" id="{D5DD2122-0B46-409F-B922-78BE535E82C9}"/>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E4BCD97C-B92E-4B7E-8192-BBDC720C32E6}"/>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6C26D0AD-31F5-4B3D-AD75-9F639579EE53}"/>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BF782227-AB7A-4A66-A958-9169783726A3}"/>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841D7F2E-2614-40A4-A4DF-206E29C3D70E}"/>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DD345579-1FE3-4BC6-8962-EDDB2C4F9CD8}"/>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0D8B9AA-4553-4841-A03F-606E6EB4A9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6C43255-B55A-41DE-A7F2-4B14DFA89B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9999FD5-A701-495D-965D-26D8CBA17B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B21F7D2-02A1-4CAC-8B4A-CC20578D65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F979293-417C-41A5-AC98-AAE2A55A76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72208</xdr:rowOff>
    </xdr:from>
    <xdr:to>
      <xdr:col>55</xdr:col>
      <xdr:colOff>50800</xdr:colOff>
      <xdr:row>86</xdr:row>
      <xdr:rowOff>2358</xdr:rowOff>
    </xdr:to>
    <xdr:sp macro="" textlink="">
      <xdr:nvSpPr>
        <xdr:cNvPr id="348" name="楕円 347">
          <a:extLst>
            <a:ext uri="{FF2B5EF4-FFF2-40B4-BE49-F238E27FC236}">
              <a16:creationId xmlns:a16="http://schemas.microsoft.com/office/drawing/2014/main" id="{0943EC1D-8725-4103-ABD6-2252C63B6CDD}"/>
            </a:ext>
          </a:extLst>
        </xdr:cNvPr>
        <xdr:cNvSpPr/>
      </xdr:nvSpPr>
      <xdr:spPr>
        <a:xfrm>
          <a:off x="104267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158585</xdr:rowOff>
    </xdr:from>
    <xdr:ext cx="469744" cy="259045"/>
    <xdr:sp macro="" textlink="">
      <xdr:nvSpPr>
        <xdr:cNvPr id="349" name="【公営住宅】&#10;一人当たり面積該当値テキスト">
          <a:extLst>
            <a:ext uri="{FF2B5EF4-FFF2-40B4-BE49-F238E27FC236}">
              <a16:creationId xmlns:a16="http://schemas.microsoft.com/office/drawing/2014/main" id="{34B49652-8C6A-4E91-841E-9EB3A7B934AB}"/>
            </a:ext>
          </a:extLst>
        </xdr:cNvPr>
        <xdr:cNvSpPr txBox="1"/>
      </xdr:nvSpPr>
      <xdr:spPr>
        <a:xfrm>
          <a:off x="10528300" y="1456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73842</xdr:rowOff>
    </xdr:from>
    <xdr:to>
      <xdr:col>50</xdr:col>
      <xdr:colOff>165100</xdr:colOff>
      <xdr:row>86</xdr:row>
      <xdr:rowOff>3992</xdr:rowOff>
    </xdr:to>
    <xdr:sp macro="" textlink="">
      <xdr:nvSpPr>
        <xdr:cNvPr id="350" name="楕円 349">
          <a:extLst>
            <a:ext uri="{FF2B5EF4-FFF2-40B4-BE49-F238E27FC236}">
              <a16:creationId xmlns:a16="http://schemas.microsoft.com/office/drawing/2014/main" id="{88B8ABF5-4E6D-4F66-8D90-05965F6F1B49}"/>
            </a:ext>
          </a:extLst>
        </xdr:cNvPr>
        <xdr:cNvSpPr/>
      </xdr:nvSpPr>
      <xdr:spPr>
        <a:xfrm>
          <a:off x="9588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123008</xdr:rowOff>
    </xdr:from>
    <xdr:to>
      <xdr:col>55</xdr:col>
      <xdr:colOff>0</xdr:colOff>
      <xdr:row>85</xdr:row>
      <xdr:rowOff>124642</xdr:rowOff>
    </xdr:to>
    <xdr:cxnSp macro="">
      <xdr:nvCxnSpPr>
        <xdr:cNvPr id="351" name="直線コネクタ 350">
          <a:extLst>
            <a:ext uri="{FF2B5EF4-FFF2-40B4-BE49-F238E27FC236}">
              <a16:creationId xmlns:a16="http://schemas.microsoft.com/office/drawing/2014/main" id="{8BEAA0B3-8273-4CFC-96A9-49F36173B344}"/>
            </a:ext>
          </a:extLst>
        </xdr:cNvPr>
        <xdr:cNvCxnSpPr/>
      </xdr:nvCxnSpPr>
      <xdr:spPr>
        <a:xfrm flipV="1">
          <a:off x="9639300" y="146962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75474</xdr:rowOff>
    </xdr:from>
    <xdr:to>
      <xdr:col>46</xdr:col>
      <xdr:colOff>38100</xdr:colOff>
      <xdr:row>86</xdr:row>
      <xdr:rowOff>5624</xdr:rowOff>
    </xdr:to>
    <xdr:sp macro="" textlink="">
      <xdr:nvSpPr>
        <xdr:cNvPr id="352" name="楕円 351">
          <a:extLst>
            <a:ext uri="{FF2B5EF4-FFF2-40B4-BE49-F238E27FC236}">
              <a16:creationId xmlns:a16="http://schemas.microsoft.com/office/drawing/2014/main" id="{BF63926B-A851-4651-A57B-0A8EE7496455}"/>
            </a:ext>
          </a:extLst>
        </xdr:cNvPr>
        <xdr:cNvSpPr/>
      </xdr:nvSpPr>
      <xdr:spPr>
        <a:xfrm>
          <a:off x="8699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124642</xdr:rowOff>
    </xdr:from>
    <xdr:to>
      <xdr:col>50</xdr:col>
      <xdr:colOff>114300</xdr:colOff>
      <xdr:row>85</xdr:row>
      <xdr:rowOff>126274</xdr:rowOff>
    </xdr:to>
    <xdr:cxnSp macro="">
      <xdr:nvCxnSpPr>
        <xdr:cNvPr id="353" name="直線コネクタ 352">
          <a:extLst>
            <a:ext uri="{FF2B5EF4-FFF2-40B4-BE49-F238E27FC236}">
              <a16:creationId xmlns:a16="http://schemas.microsoft.com/office/drawing/2014/main" id="{F349259B-10B2-4306-93FE-81250EAC6147}"/>
            </a:ext>
          </a:extLst>
        </xdr:cNvPr>
        <xdr:cNvCxnSpPr/>
      </xdr:nvCxnSpPr>
      <xdr:spPr>
        <a:xfrm flipV="1">
          <a:off x="8750300" y="146978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54" name="楕円 353">
          <a:extLst>
            <a:ext uri="{FF2B5EF4-FFF2-40B4-BE49-F238E27FC236}">
              <a16:creationId xmlns:a16="http://schemas.microsoft.com/office/drawing/2014/main" id="{8B8B9BF8-B24F-4E24-8A25-691079072C61}"/>
            </a:ext>
          </a:extLst>
        </xdr:cNvPr>
        <xdr:cNvSpPr/>
      </xdr:nvSpPr>
      <xdr:spPr>
        <a:xfrm>
          <a:off x="781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126274</xdr:rowOff>
    </xdr:from>
    <xdr:to>
      <xdr:col>45</xdr:col>
      <xdr:colOff>177800</xdr:colOff>
      <xdr:row>85</xdr:row>
      <xdr:rowOff>127907</xdr:rowOff>
    </xdr:to>
    <xdr:cxnSp macro="">
      <xdr:nvCxnSpPr>
        <xdr:cNvPr id="355" name="直線コネクタ 354">
          <a:extLst>
            <a:ext uri="{FF2B5EF4-FFF2-40B4-BE49-F238E27FC236}">
              <a16:creationId xmlns:a16="http://schemas.microsoft.com/office/drawing/2014/main" id="{807E5039-3F5A-4E47-92E2-D7E1893227DB}"/>
            </a:ext>
          </a:extLst>
        </xdr:cNvPr>
        <xdr:cNvCxnSpPr/>
      </xdr:nvCxnSpPr>
      <xdr:spPr>
        <a:xfrm flipV="1">
          <a:off x="7861300" y="1469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56" name="楕円 355">
          <a:extLst>
            <a:ext uri="{FF2B5EF4-FFF2-40B4-BE49-F238E27FC236}">
              <a16:creationId xmlns:a16="http://schemas.microsoft.com/office/drawing/2014/main" id="{5958E469-D39E-409E-8177-2F7216B25153}"/>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129539</xdr:rowOff>
    </xdr:to>
    <xdr:cxnSp macro="">
      <xdr:nvCxnSpPr>
        <xdr:cNvPr id="357" name="直線コネクタ 356">
          <a:extLst>
            <a:ext uri="{FF2B5EF4-FFF2-40B4-BE49-F238E27FC236}">
              <a16:creationId xmlns:a16="http://schemas.microsoft.com/office/drawing/2014/main" id="{0B311197-C595-4C6F-8B51-2F017BDA979F}"/>
            </a:ext>
          </a:extLst>
        </xdr:cNvPr>
        <xdr:cNvCxnSpPr/>
      </xdr:nvCxnSpPr>
      <xdr:spPr>
        <a:xfrm flipV="1">
          <a:off x="6972300" y="147011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A2BE6012-08D3-4234-853B-D156B3F105F4}"/>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2E8D4FA5-90EA-47A0-B6CB-874BA76CAC43}"/>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60" name="n_3aveValue【公営住宅】&#10;一人当たり面積">
          <a:extLst>
            <a:ext uri="{FF2B5EF4-FFF2-40B4-BE49-F238E27FC236}">
              <a16:creationId xmlns:a16="http://schemas.microsoft.com/office/drawing/2014/main" id="{3E481CE5-5B8C-44E3-9146-1302081729A5}"/>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61" name="n_4aveValue【公営住宅】&#10;一人当たり面積">
          <a:extLst>
            <a:ext uri="{FF2B5EF4-FFF2-40B4-BE49-F238E27FC236}">
              <a16:creationId xmlns:a16="http://schemas.microsoft.com/office/drawing/2014/main" id="{2CC84C1D-6949-4256-8F17-F166B297B7B3}"/>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166569</xdr:rowOff>
    </xdr:from>
    <xdr:ext cx="469744" cy="259045"/>
    <xdr:sp macro="" textlink="">
      <xdr:nvSpPr>
        <xdr:cNvPr id="362" name="n_1mainValue【公営住宅】&#10;一人当たり面積">
          <a:extLst>
            <a:ext uri="{FF2B5EF4-FFF2-40B4-BE49-F238E27FC236}">
              <a16:creationId xmlns:a16="http://schemas.microsoft.com/office/drawing/2014/main" id="{0338DF6C-9D8E-488B-AD52-82058B262A09}"/>
            </a:ext>
          </a:extLst>
        </xdr:cNvPr>
        <xdr:cNvSpPr txBox="1"/>
      </xdr:nvSpPr>
      <xdr:spPr>
        <a:xfrm>
          <a:off x="93917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168201</xdr:rowOff>
    </xdr:from>
    <xdr:ext cx="469744" cy="259045"/>
    <xdr:sp macro="" textlink="">
      <xdr:nvSpPr>
        <xdr:cNvPr id="363" name="n_2mainValue【公営住宅】&#10;一人当たり面積">
          <a:extLst>
            <a:ext uri="{FF2B5EF4-FFF2-40B4-BE49-F238E27FC236}">
              <a16:creationId xmlns:a16="http://schemas.microsoft.com/office/drawing/2014/main" id="{261F542D-9B33-42E1-B3F8-7577482B7D0A}"/>
            </a:ext>
          </a:extLst>
        </xdr:cNvPr>
        <xdr:cNvSpPr txBox="1"/>
      </xdr:nvSpPr>
      <xdr:spPr>
        <a:xfrm>
          <a:off x="8515427" y="147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64" name="n_3mainValue【公営住宅】&#10;一人当たり面積">
          <a:extLst>
            <a:ext uri="{FF2B5EF4-FFF2-40B4-BE49-F238E27FC236}">
              <a16:creationId xmlns:a16="http://schemas.microsoft.com/office/drawing/2014/main" id="{72C82409-8023-439B-BADD-0F61F93CCF34}"/>
            </a:ext>
          </a:extLst>
        </xdr:cNvPr>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65" name="n_4mainValue【公営住宅】&#10;一人当たり面積">
          <a:extLst>
            <a:ext uri="{FF2B5EF4-FFF2-40B4-BE49-F238E27FC236}">
              <a16:creationId xmlns:a16="http://schemas.microsoft.com/office/drawing/2014/main" id="{74EFF0A3-CC40-4D16-BBA2-B81FBBDB05DB}"/>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8D41B2A3-86C2-4122-9EDA-1665A7FAF6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F9F2F775-402C-48A2-88CC-B3A27AEF6E61}"/>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E721F8F2-9B21-426F-B003-D67BE49CAD45}"/>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C932B679-346D-4494-8BB2-3834F5F54B9D}"/>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5107B68B-B0BB-4460-9FED-68D85E12BAAD}"/>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F9269166-14F1-44A2-B54B-A29C046980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892A95D2-DE3B-476F-8BFC-00A408D9C3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25C50EFF-F20B-4B60-95C0-05E021821B46}"/>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B3598F98-112F-44B5-86E7-EF236A255EAA}"/>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BB60DB74-1A21-4818-A550-A1F8BF024F7F}"/>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426B9E73-F87D-42F6-AB0F-DE12049F13A4}"/>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A7561540-FE2A-4D16-B293-551AB9C32EB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60181BCE-EEF2-4820-9A96-AFC2A9F00C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52B2C371-C9E4-4A61-927F-DE68EC5BEF98}"/>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143AB323-FE9C-46BB-A5D7-38B50E5755DE}"/>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30809633-CCA6-4AA8-AE91-FC0D4DD9FC6A}"/>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57CDAE6D-EAB5-4496-B96E-2D500BEB455A}"/>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E783683F-B592-47DB-992F-536B197922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D2DF67FC-7A18-432E-AA19-12B4040913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8E5CA43D-4E3D-41F1-82F3-363F446764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ED03648-F0F9-47CA-BED4-769240FBA37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7" name="直線コネクタ 386">
          <a:extLst>
            <a:ext uri="{FF2B5EF4-FFF2-40B4-BE49-F238E27FC236}">
              <a16:creationId xmlns:a16="http://schemas.microsoft.com/office/drawing/2014/main" id="{ECD5DF72-9EB0-477C-9175-766B3208484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8" name="テキスト ボックス 387">
          <a:extLst>
            <a:ext uri="{FF2B5EF4-FFF2-40B4-BE49-F238E27FC236}">
              <a16:creationId xmlns:a16="http://schemas.microsoft.com/office/drawing/2014/main" id="{B58104EA-A273-41F7-9BBC-C06CF805CB4C}"/>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9" name="直線コネクタ 388">
          <a:extLst>
            <a:ext uri="{FF2B5EF4-FFF2-40B4-BE49-F238E27FC236}">
              <a16:creationId xmlns:a16="http://schemas.microsoft.com/office/drawing/2014/main" id="{41A49E39-BE27-4A78-8A64-F991534B16C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0" name="テキスト ボックス 389">
          <a:extLst>
            <a:ext uri="{FF2B5EF4-FFF2-40B4-BE49-F238E27FC236}">
              <a16:creationId xmlns:a16="http://schemas.microsoft.com/office/drawing/2014/main" id="{9EDF08B9-4E4C-4F23-A6BC-5BCFBAE913B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1" name="直線コネクタ 390">
          <a:extLst>
            <a:ext uri="{FF2B5EF4-FFF2-40B4-BE49-F238E27FC236}">
              <a16:creationId xmlns:a16="http://schemas.microsoft.com/office/drawing/2014/main" id="{2EBAE368-7A1E-482D-89FF-462867A219F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2" name="テキスト ボックス 391">
          <a:extLst>
            <a:ext uri="{FF2B5EF4-FFF2-40B4-BE49-F238E27FC236}">
              <a16:creationId xmlns:a16="http://schemas.microsoft.com/office/drawing/2014/main" id="{6B1607CB-9AA2-4ACD-A8AD-6EFD1D74B82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3" name="直線コネクタ 392">
          <a:extLst>
            <a:ext uri="{FF2B5EF4-FFF2-40B4-BE49-F238E27FC236}">
              <a16:creationId xmlns:a16="http://schemas.microsoft.com/office/drawing/2014/main" id="{17671599-4EC8-4865-9712-38244B59192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4" name="テキスト ボックス 393">
          <a:extLst>
            <a:ext uri="{FF2B5EF4-FFF2-40B4-BE49-F238E27FC236}">
              <a16:creationId xmlns:a16="http://schemas.microsoft.com/office/drawing/2014/main" id="{0595792F-937A-41D8-BC3E-9A278A3BAD6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3FD471B1-2EB4-4EB6-9B55-36F3841C30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6" name="テキスト ボックス 395">
          <a:extLst>
            <a:ext uri="{FF2B5EF4-FFF2-40B4-BE49-F238E27FC236}">
              <a16:creationId xmlns:a16="http://schemas.microsoft.com/office/drawing/2014/main" id="{3C664DFF-4EB8-4485-8FD1-87E56244DB0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空港】&#10;有形固定資産減価償却率グラフ枠">
          <a:extLst>
            <a:ext uri="{FF2B5EF4-FFF2-40B4-BE49-F238E27FC236}">
              <a16:creationId xmlns:a16="http://schemas.microsoft.com/office/drawing/2014/main" id="{9168D508-C2FE-4AC3-9B95-424C133AC1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160782</xdr:rowOff>
    </xdr:from>
    <xdr:to>
      <xdr:col>85</xdr:col>
      <xdr:colOff>126364</xdr:colOff>
      <xdr:row>41</xdr:row>
      <xdr:rowOff>126492</xdr:rowOff>
    </xdr:to>
    <xdr:cxnSp macro="">
      <xdr:nvCxnSpPr>
        <xdr:cNvPr id="398" name="直線コネクタ 397">
          <a:extLst>
            <a:ext uri="{FF2B5EF4-FFF2-40B4-BE49-F238E27FC236}">
              <a16:creationId xmlns:a16="http://schemas.microsoft.com/office/drawing/2014/main" id="{3157D1B8-FCE4-457C-ADDE-81DA118BC76B}"/>
            </a:ext>
          </a:extLst>
        </xdr:cNvPr>
        <xdr:cNvCxnSpPr/>
      </xdr:nvCxnSpPr>
      <xdr:spPr>
        <a:xfrm flipV="1">
          <a:off x="16317595" y="5990082"/>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130319</xdr:rowOff>
    </xdr:from>
    <xdr:ext cx="405111" cy="259045"/>
    <xdr:sp macro="" textlink="">
      <xdr:nvSpPr>
        <xdr:cNvPr id="399" name="【空港】&#10;有形固定資産減価償却率最小値テキスト">
          <a:extLst>
            <a:ext uri="{FF2B5EF4-FFF2-40B4-BE49-F238E27FC236}">
              <a16:creationId xmlns:a16="http://schemas.microsoft.com/office/drawing/2014/main" id="{9B1D343D-F3AA-4A6B-95C5-C20F6557EAD0}"/>
            </a:ext>
          </a:extLst>
        </xdr:cNvPr>
        <xdr:cNvSpPr txBox="1"/>
      </xdr:nvSpPr>
      <xdr:spPr>
        <a:xfrm>
          <a:off x="163703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126492</xdr:rowOff>
    </xdr:from>
    <xdr:to>
      <xdr:col>86</xdr:col>
      <xdr:colOff>25400</xdr:colOff>
      <xdr:row>41</xdr:row>
      <xdr:rowOff>126492</xdr:rowOff>
    </xdr:to>
    <xdr:cxnSp macro="">
      <xdr:nvCxnSpPr>
        <xdr:cNvPr id="400" name="直線コネクタ 399">
          <a:extLst>
            <a:ext uri="{FF2B5EF4-FFF2-40B4-BE49-F238E27FC236}">
              <a16:creationId xmlns:a16="http://schemas.microsoft.com/office/drawing/2014/main" id="{337256C6-EF91-4EE3-9F57-CEA078C7D26B}"/>
            </a:ext>
          </a:extLst>
        </xdr:cNvPr>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107459</xdr:rowOff>
    </xdr:from>
    <xdr:ext cx="405111" cy="259045"/>
    <xdr:sp macro="" textlink="">
      <xdr:nvSpPr>
        <xdr:cNvPr id="401" name="【空港】&#10;有形固定資産減価償却率最大値テキスト">
          <a:extLst>
            <a:ext uri="{FF2B5EF4-FFF2-40B4-BE49-F238E27FC236}">
              <a16:creationId xmlns:a16="http://schemas.microsoft.com/office/drawing/2014/main" id="{379B0599-6E39-4898-933A-90D93AD88747}"/>
            </a:ext>
          </a:extLst>
        </xdr:cNvPr>
        <xdr:cNvSpPr txBox="1"/>
      </xdr:nvSpPr>
      <xdr:spPr>
        <a:xfrm>
          <a:off x="163703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02" name="直線コネクタ 401">
          <a:extLst>
            <a:ext uri="{FF2B5EF4-FFF2-40B4-BE49-F238E27FC236}">
              <a16:creationId xmlns:a16="http://schemas.microsoft.com/office/drawing/2014/main" id="{3ED9021F-2088-46D8-A673-48873201D5B6}"/>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126001</xdr:rowOff>
    </xdr:from>
    <xdr:ext cx="405111" cy="259045"/>
    <xdr:sp macro="" textlink="">
      <xdr:nvSpPr>
        <xdr:cNvPr id="403" name="【空港】&#10;有形固定資産減価償却率平均値テキスト">
          <a:extLst>
            <a:ext uri="{FF2B5EF4-FFF2-40B4-BE49-F238E27FC236}">
              <a16:creationId xmlns:a16="http://schemas.microsoft.com/office/drawing/2014/main" id="{9879F3E8-7677-4355-BE1B-CAE07ABEC851}"/>
            </a:ext>
          </a:extLst>
        </xdr:cNvPr>
        <xdr:cNvSpPr txBox="1"/>
      </xdr:nvSpPr>
      <xdr:spPr>
        <a:xfrm>
          <a:off x="163703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103124</xdr:rowOff>
    </xdr:from>
    <xdr:to>
      <xdr:col>85</xdr:col>
      <xdr:colOff>177800</xdr:colOff>
      <xdr:row>37</xdr:row>
      <xdr:rowOff>33274</xdr:rowOff>
    </xdr:to>
    <xdr:sp macro="" textlink="">
      <xdr:nvSpPr>
        <xdr:cNvPr id="404" name="フローチャート: 判断 403">
          <a:extLst>
            <a:ext uri="{FF2B5EF4-FFF2-40B4-BE49-F238E27FC236}">
              <a16:creationId xmlns:a16="http://schemas.microsoft.com/office/drawing/2014/main" id="{8B028D3D-E4BF-42B4-A349-2EFAAC0E8861}"/>
            </a:ext>
          </a:extLst>
        </xdr:cNvPr>
        <xdr:cNvSpPr/>
      </xdr:nvSpPr>
      <xdr:spPr>
        <a:xfrm>
          <a:off x="16268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73406</xdr:rowOff>
    </xdr:from>
    <xdr:to>
      <xdr:col>81</xdr:col>
      <xdr:colOff>101600</xdr:colOff>
      <xdr:row>37</xdr:row>
      <xdr:rowOff>3556</xdr:rowOff>
    </xdr:to>
    <xdr:sp macro="" textlink="">
      <xdr:nvSpPr>
        <xdr:cNvPr id="405" name="フローチャート: 判断 404">
          <a:extLst>
            <a:ext uri="{FF2B5EF4-FFF2-40B4-BE49-F238E27FC236}">
              <a16:creationId xmlns:a16="http://schemas.microsoft.com/office/drawing/2014/main" id="{C257F663-98D2-4816-9CF2-58E48773C89A}"/>
            </a:ext>
          </a:extLst>
        </xdr:cNvPr>
        <xdr:cNvSpPr/>
      </xdr:nvSpPr>
      <xdr:spPr>
        <a:xfrm>
          <a:off x="15430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406" name="フローチャート: 判断 405">
          <a:extLst>
            <a:ext uri="{FF2B5EF4-FFF2-40B4-BE49-F238E27FC236}">
              <a16:creationId xmlns:a16="http://schemas.microsoft.com/office/drawing/2014/main" id="{A70EAAEE-A28B-4CF9-B199-B4716C435BBC}"/>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34544</xdr:rowOff>
    </xdr:from>
    <xdr:to>
      <xdr:col>72</xdr:col>
      <xdr:colOff>38100</xdr:colOff>
      <xdr:row>36</xdr:row>
      <xdr:rowOff>136144</xdr:rowOff>
    </xdr:to>
    <xdr:sp macro="" textlink="">
      <xdr:nvSpPr>
        <xdr:cNvPr id="407" name="フローチャート: 判断 406">
          <a:extLst>
            <a:ext uri="{FF2B5EF4-FFF2-40B4-BE49-F238E27FC236}">
              <a16:creationId xmlns:a16="http://schemas.microsoft.com/office/drawing/2014/main" id="{AE498672-9E44-430F-8F73-BA2939D47E47}"/>
            </a:ext>
          </a:extLst>
        </xdr:cNvPr>
        <xdr:cNvSpPr/>
      </xdr:nvSpPr>
      <xdr:spPr>
        <a:xfrm>
          <a:off x="13652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169418</xdr:rowOff>
    </xdr:from>
    <xdr:to>
      <xdr:col>67</xdr:col>
      <xdr:colOff>101600</xdr:colOff>
      <xdr:row>36</xdr:row>
      <xdr:rowOff>99568</xdr:rowOff>
    </xdr:to>
    <xdr:sp macro="" textlink="">
      <xdr:nvSpPr>
        <xdr:cNvPr id="408" name="フローチャート: 判断 407">
          <a:extLst>
            <a:ext uri="{FF2B5EF4-FFF2-40B4-BE49-F238E27FC236}">
              <a16:creationId xmlns:a16="http://schemas.microsoft.com/office/drawing/2014/main" id="{66C1BD49-BA5E-4735-90D2-5DEA1AC7D01A}"/>
            </a:ext>
          </a:extLst>
        </xdr:cNvPr>
        <xdr:cNvSpPr/>
      </xdr:nvSpPr>
      <xdr:spPr>
        <a:xfrm>
          <a:off x="12763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B5B262E0-3A8F-4A1F-867C-B278CD8EC9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4FC1FD7-F5A7-47A8-87B2-09B9AF5B27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33A45766-7CB3-41C1-B71A-E18103D7B68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614B5F2-014C-4340-BEFF-FFAFF6DFF7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B21875E3-CD5F-4B42-A249-4B0D24C1BD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137414</xdr:rowOff>
    </xdr:from>
    <xdr:to>
      <xdr:col>85</xdr:col>
      <xdr:colOff>177800</xdr:colOff>
      <xdr:row>37</xdr:row>
      <xdr:rowOff>67564</xdr:rowOff>
    </xdr:to>
    <xdr:sp macro="" textlink="">
      <xdr:nvSpPr>
        <xdr:cNvPr id="414" name="楕円 413">
          <a:extLst>
            <a:ext uri="{FF2B5EF4-FFF2-40B4-BE49-F238E27FC236}">
              <a16:creationId xmlns:a16="http://schemas.microsoft.com/office/drawing/2014/main" id="{0F6662A7-A400-4C47-A952-39F32209233D}"/>
            </a:ext>
          </a:extLst>
        </xdr:cNvPr>
        <xdr:cNvSpPr/>
      </xdr:nvSpPr>
      <xdr:spPr>
        <a:xfrm>
          <a:off x="16268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115841</xdr:rowOff>
    </xdr:from>
    <xdr:ext cx="405111" cy="259045"/>
    <xdr:sp macro="" textlink="">
      <xdr:nvSpPr>
        <xdr:cNvPr id="415" name="【空港】&#10;有形固定資産減価償却率該当値テキスト">
          <a:extLst>
            <a:ext uri="{FF2B5EF4-FFF2-40B4-BE49-F238E27FC236}">
              <a16:creationId xmlns:a16="http://schemas.microsoft.com/office/drawing/2014/main" id="{1906FE71-BE78-4E3F-A9B6-265628956AE5}"/>
            </a:ext>
          </a:extLst>
        </xdr:cNvPr>
        <xdr:cNvSpPr txBox="1"/>
      </xdr:nvSpPr>
      <xdr:spPr>
        <a:xfrm>
          <a:off x="16370300"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416" name="楕円 415">
          <a:extLst>
            <a:ext uri="{FF2B5EF4-FFF2-40B4-BE49-F238E27FC236}">
              <a16:creationId xmlns:a16="http://schemas.microsoft.com/office/drawing/2014/main" id="{B753C036-9802-4DAB-B0D2-6837582FF73E}"/>
            </a:ext>
          </a:extLst>
        </xdr:cNvPr>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94488</xdr:rowOff>
    </xdr:from>
    <xdr:to>
      <xdr:col>85</xdr:col>
      <xdr:colOff>127000</xdr:colOff>
      <xdr:row>37</xdr:row>
      <xdr:rowOff>16764</xdr:rowOff>
    </xdr:to>
    <xdr:cxnSp macro="">
      <xdr:nvCxnSpPr>
        <xdr:cNvPr id="417" name="直線コネクタ 416">
          <a:extLst>
            <a:ext uri="{FF2B5EF4-FFF2-40B4-BE49-F238E27FC236}">
              <a16:creationId xmlns:a16="http://schemas.microsoft.com/office/drawing/2014/main" id="{CFF9CC49-92DF-42C2-96A7-989A7572047F}"/>
            </a:ext>
          </a:extLst>
        </xdr:cNvPr>
        <xdr:cNvCxnSpPr/>
      </xdr:nvCxnSpPr>
      <xdr:spPr>
        <a:xfrm>
          <a:off x="15481300" y="626668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121412</xdr:rowOff>
    </xdr:from>
    <xdr:to>
      <xdr:col>76</xdr:col>
      <xdr:colOff>165100</xdr:colOff>
      <xdr:row>36</xdr:row>
      <xdr:rowOff>51562</xdr:rowOff>
    </xdr:to>
    <xdr:sp macro="" textlink="">
      <xdr:nvSpPr>
        <xdr:cNvPr id="418" name="楕円 417">
          <a:extLst>
            <a:ext uri="{FF2B5EF4-FFF2-40B4-BE49-F238E27FC236}">
              <a16:creationId xmlns:a16="http://schemas.microsoft.com/office/drawing/2014/main" id="{66ACE3DB-BEC6-45E2-9A79-6649D2DED3EF}"/>
            </a:ext>
          </a:extLst>
        </xdr:cNvPr>
        <xdr:cNvSpPr/>
      </xdr:nvSpPr>
      <xdr:spPr>
        <a:xfrm>
          <a:off x="14541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xdr:rowOff>
    </xdr:from>
    <xdr:to>
      <xdr:col>81</xdr:col>
      <xdr:colOff>50800</xdr:colOff>
      <xdr:row>36</xdr:row>
      <xdr:rowOff>94488</xdr:rowOff>
    </xdr:to>
    <xdr:cxnSp macro="">
      <xdr:nvCxnSpPr>
        <xdr:cNvPr id="419" name="直線コネクタ 418">
          <a:extLst>
            <a:ext uri="{FF2B5EF4-FFF2-40B4-BE49-F238E27FC236}">
              <a16:creationId xmlns:a16="http://schemas.microsoft.com/office/drawing/2014/main" id="{728E30DE-5DD5-428A-8286-A3CA7084074D}"/>
            </a:ext>
          </a:extLst>
        </xdr:cNvPr>
        <xdr:cNvCxnSpPr/>
      </xdr:nvCxnSpPr>
      <xdr:spPr>
        <a:xfrm>
          <a:off x="14592300" y="617296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27686</xdr:rowOff>
    </xdr:from>
    <xdr:to>
      <xdr:col>72</xdr:col>
      <xdr:colOff>38100</xdr:colOff>
      <xdr:row>35</xdr:row>
      <xdr:rowOff>129286</xdr:rowOff>
    </xdr:to>
    <xdr:sp macro="" textlink="">
      <xdr:nvSpPr>
        <xdr:cNvPr id="420" name="楕円 419">
          <a:extLst>
            <a:ext uri="{FF2B5EF4-FFF2-40B4-BE49-F238E27FC236}">
              <a16:creationId xmlns:a16="http://schemas.microsoft.com/office/drawing/2014/main" id="{B0274407-54D0-4FF1-BC21-CF0778FE1C95}"/>
            </a:ext>
          </a:extLst>
        </xdr:cNvPr>
        <xdr:cNvSpPr/>
      </xdr:nvSpPr>
      <xdr:spPr>
        <a:xfrm>
          <a:off x="13652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78486</xdr:rowOff>
    </xdr:from>
    <xdr:to>
      <xdr:col>76</xdr:col>
      <xdr:colOff>114300</xdr:colOff>
      <xdr:row>36</xdr:row>
      <xdr:rowOff>762</xdr:rowOff>
    </xdr:to>
    <xdr:cxnSp macro="">
      <xdr:nvCxnSpPr>
        <xdr:cNvPr id="421" name="直線コネクタ 420">
          <a:extLst>
            <a:ext uri="{FF2B5EF4-FFF2-40B4-BE49-F238E27FC236}">
              <a16:creationId xmlns:a16="http://schemas.microsoft.com/office/drawing/2014/main" id="{EE3E48A0-DFA3-4D59-B340-0114034576F1}"/>
            </a:ext>
          </a:extLst>
        </xdr:cNvPr>
        <xdr:cNvCxnSpPr/>
      </xdr:nvCxnSpPr>
      <xdr:spPr>
        <a:xfrm>
          <a:off x="13703300" y="607923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100838</xdr:rowOff>
    </xdr:from>
    <xdr:to>
      <xdr:col>67</xdr:col>
      <xdr:colOff>101600</xdr:colOff>
      <xdr:row>35</xdr:row>
      <xdr:rowOff>30988</xdr:rowOff>
    </xdr:to>
    <xdr:sp macro="" textlink="">
      <xdr:nvSpPr>
        <xdr:cNvPr id="422" name="楕円 421">
          <a:extLst>
            <a:ext uri="{FF2B5EF4-FFF2-40B4-BE49-F238E27FC236}">
              <a16:creationId xmlns:a16="http://schemas.microsoft.com/office/drawing/2014/main" id="{5306CCC1-AE81-4A78-8114-422BFB5923DD}"/>
            </a:ext>
          </a:extLst>
        </xdr:cNvPr>
        <xdr:cNvSpPr/>
      </xdr:nvSpPr>
      <xdr:spPr>
        <a:xfrm>
          <a:off x="12763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151638</xdr:rowOff>
    </xdr:from>
    <xdr:to>
      <xdr:col>71</xdr:col>
      <xdr:colOff>177800</xdr:colOff>
      <xdr:row>35</xdr:row>
      <xdr:rowOff>78486</xdr:rowOff>
    </xdr:to>
    <xdr:cxnSp macro="">
      <xdr:nvCxnSpPr>
        <xdr:cNvPr id="423" name="直線コネクタ 422">
          <a:extLst>
            <a:ext uri="{FF2B5EF4-FFF2-40B4-BE49-F238E27FC236}">
              <a16:creationId xmlns:a16="http://schemas.microsoft.com/office/drawing/2014/main" id="{B0679C81-B101-401F-B49B-8541381BE9D0}"/>
            </a:ext>
          </a:extLst>
        </xdr:cNvPr>
        <xdr:cNvCxnSpPr/>
      </xdr:nvCxnSpPr>
      <xdr:spPr>
        <a:xfrm>
          <a:off x="12814300" y="598093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166133</xdr:rowOff>
    </xdr:from>
    <xdr:ext cx="405111" cy="259045"/>
    <xdr:sp macro="" textlink="">
      <xdr:nvSpPr>
        <xdr:cNvPr id="424" name="n_1aveValue【空港】&#10;有形固定資産減価償却率">
          <a:extLst>
            <a:ext uri="{FF2B5EF4-FFF2-40B4-BE49-F238E27FC236}">
              <a16:creationId xmlns:a16="http://schemas.microsoft.com/office/drawing/2014/main" id="{4F2C1254-4F34-4A23-818D-21A9C4A9271D}"/>
            </a:ext>
          </a:extLst>
        </xdr:cNvPr>
        <xdr:cNvSpPr txBox="1"/>
      </xdr:nvSpPr>
      <xdr:spPr>
        <a:xfrm>
          <a:off x="15266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3827</xdr:rowOff>
    </xdr:from>
    <xdr:ext cx="405111" cy="259045"/>
    <xdr:sp macro="" textlink="">
      <xdr:nvSpPr>
        <xdr:cNvPr id="425" name="n_2aveValue【空港】&#10;有形固定資産減価償却率">
          <a:extLst>
            <a:ext uri="{FF2B5EF4-FFF2-40B4-BE49-F238E27FC236}">
              <a16:creationId xmlns:a16="http://schemas.microsoft.com/office/drawing/2014/main" id="{BA782F02-DF8E-43C7-8D5F-44D10C74A25E}"/>
            </a:ext>
          </a:extLst>
        </xdr:cNvPr>
        <xdr:cNvSpPr txBox="1"/>
      </xdr:nvSpPr>
      <xdr:spPr>
        <a:xfrm>
          <a:off x="14389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127271</xdr:rowOff>
    </xdr:from>
    <xdr:ext cx="405111" cy="259045"/>
    <xdr:sp macro="" textlink="">
      <xdr:nvSpPr>
        <xdr:cNvPr id="426" name="n_3aveValue【空港】&#10;有形固定資産減価償却率">
          <a:extLst>
            <a:ext uri="{FF2B5EF4-FFF2-40B4-BE49-F238E27FC236}">
              <a16:creationId xmlns:a16="http://schemas.microsoft.com/office/drawing/2014/main" id="{5483AD61-8DD0-4A55-864C-5BB2D9385340}"/>
            </a:ext>
          </a:extLst>
        </xdr:cNvPr>
        <xdr:cNvSpPr txBox="1"/>
      </xdr:nvSpPr>
      <xdr:spPr>
        <a:xfrm>
          <a:off x="13500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90695</xdr:rowOff>
    </xdr:from>
    <xdr:ext cx="405111" cy="259045"/>
    <xdr:sp macro="" textlink="">
      <xdr:nvSpPr>
        <xdr:cNvPr id="427" name="n_4aveValue【空港】&#10;有形固定資産減価償却率">
          <a:extLst>
            <a:ext uri="{FF2B5EF4-FFF2-40B4-BE49-F238E27FC236}">
              <a16:creationId xmlns:a16="http://schemas.microsoft.com/office/drawing/2014/main" id="{657A32F3-58C2-42B8-A2BB-5BA3D4B906D6}"/>
            </a:ext>
          </a:extLst>
        </xdr:cNvPr>
        <xdr:cNvSpPr txBox="1"/>
      </xdr:nvSpPr>
      <xdr:spPr>
        <a:xfrm>
          <a:off x="12611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161815</xdr:rowOff>
    </xdr:from>
    <xdr:ext cx="405111" cy="259045"/>
    <xdr:sp macro="" textlink="">
      <xdr:nvSpPr>
        <xdr:cNvPr id="428" name="n_1mainValue【空港】&#10;有形固定資産減価償却率">
          <a:extLst>
            <a:ext uri="{FF2B5EF4-FFF2-40B4-BE49-F238E27FC236}">
              <a16:creationId xmlns:a16="http://schemas.microsoft.com/office/drawing/2014/main" id="{B90A9413-6AC9-4621-9D78-881DFBAECBED}"/>
            </a:ext>
          </a:extLst>
        </xdr:cNvPr>
        <xdr:cNvSpPr txBox="1"/>
      </xdr:nvSpPr>
      <xdr:spPr>
        <a:xfrm>
          <a:off x="152660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68089</xdr:rowOff>
    </xdr:from>
    <xdr:ext cx="405111" cy="259045"/>
    <xdr:sp macro="" textlink="">
      <xdr:nvSpPr>
        <xdr:cNvPr id="429" name="n_2mainValue【空港】&#10;有形固定資産減価償却率">
          <a:extLst>
            <a:ext uri="{FF2B5EF4-FFF2-40B4-BE49-F238E27FC236}">
              <a16:creationId xmlns:a16="http://schemas.microsoft.com/office/drawing/2014/main" id="{86308346-8AD8-418B-93AE-FABDD64A96FA}"/>
            </a:ext>
          </a:extLst>
        </xdr:cNvPr>
        <xdr:cNvSpPr txBox="1"/>
      </xdr:nvSpPr>
      <xdr:spPr>
        <a:xfrm>
          <a:off x="14389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145813</xdr:rowOff>
    </xdr:from>
    <xdr:ext cx="405111" cy="259045"/>
    <xdr:sp macro="" textlink="">
      <xdr:nvSpPr>
        <xdr:cNvPr id="430" name="n_3mainValue【空港】&#10;有形固定資産減価償却率">
          <a:extLst>
            <a:ext uri="{FF2B5EF4-FFF2-40B4-BE49-F238E27FC236}">
              <a16:creationId xmlns:a16="http://schemas.microsoft.com/office/drawing/2014/main" id="{62138B63-604C-4556-ABE6-88AC90517183}"/>
            </a:ext>
          </a:extLst>
        </xdr:cNvPr>
        <xdr:cNvSpPr txBox="1"/>
      </xdr:nvSpPr>
      <xdr:spPr>
        <a:xfrm>
          <a:off x="13500744"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47515</xdr:rowOff>
    </xdr:from>
    <xdr:ext cx="405111" cy="259045"/>
    <xdr:sp macro="" textlink="">
      <xdr:nvSpPr>
        <xdr:cNvPr id="431" name="n_4mainValue【空港】&#10;有形固定資産減価償却率">
          <a:extLst>
            <a:ext uri="{FF2B5EF4-FFF2-40B4-BE49-F238E27FC236}">
              <a16:creationId xmlns:a16="http://schemas.microsoft.com/office/drawing/2014/main" id="{53AB7EE1-7A09-41DC-A194-573B707085BE}"/>
            </a:ext>
          </a:extLst>
        </xdr:cNvPr>
        <xdr:cNvSpPr txBox="1"/>
      </xdr:nvSpPr>
      <xdr:spPr>
        <a:xfrm>
          <a:off x="12611744" y="570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3D78AD9-0071-459A-9D1C-934389C66D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3" name="正方形/長方形 432">
          <a:extLst>
            <a:ext uri="{FF2B5EF4-FFF2-40B4-BE49-F238E27FC236}">
              <a16:creationId xmlns:a16="http://schemas.microsoft.com/office/drawing/2014/main" id="{64E8D549-01A8-48B9-A732-3FF33BE27407}"/>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4" name="正方形/長方形 433">
          <a:extLst>
            <a:ext uri="{FF2B5EF4-FFF2-40B4-BE49-F238E27FC236}">
              <a16:creationId xmlns:a16="http://schemas.microsoft.com/office/drawing/2014/main" id="{763407F5-1AFC-44B8-B8BE-B7D6930B312A}"/>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5" name="正方形/長方形 434">
          <a:extLst>
            <a:ext uri="{FF2B5EF4-FFF2-40B4-BE49-F238E27FC236}">
              <a16:creationId xmlns:a16="http://schemas.microsoft.com/office/drawing/2014/main" id="{DF8C788D-C2FD-4B2B-9843-287392D2983A}"/>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6" name="正方形/長方形 435">
          <a:extLst>
            <a:ext uri="{FF2B5EF4-FFF2-40B4-BE49-F238E27FC236}">
              <a16:creationId xmlns:a16="http://schemas.microsoft.com/office/drawing/2014/main" id="{59B438DF-AF02-4BED-8723-A206F6F8CAF1}"/>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CFB7339E-7D7C-4CDA-AE12-4425799244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A4025524-978E-467A-B5B9-BEC60750D3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9C6CE33F-BCCA-4CC9-BC2A-2C8283BBC2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a:extLst>
            <a:ext uri="{FF2B5EF4-FFF2-40B4-BE49-F238E27FC236}">
              <a16:creationId xmlns:a16="http://schemas.microsoft.com/office/drawing/2014/main" id="{7554BE89-908E-45FC-ABBC-96C8973FF12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1" name="テキスト ボックス 440">
          <a:extLst>
            <a:ext uri="{FF2B5EF4-FFF2-40B4-BE49-F238E27FC236}">
              <a16:creationId xmlns:a16="http://schemas.microsoft.com/office/drawing/2014/main" id="{50731806-2044-47A4-865B-3E9FDB6AF88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a:extLst>
            <a:ext uri="{FF2B5EF4-FFF2-40B4-BE49-F238E27FC236}">
              <a16:creationId xmlns:a16="http://schemas.microsoft.com/office/drawing/2014/main" id="{A99470A3-2715-4601-837A-B622C59000B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a:extLst>
            <a:ext uri="{FF2B5EF4-FFF2-40B4-BE49-F238E27FC236}">
              <a16:creationId xmlns:a16="http://schemas.microsoft.com/office/drawing/2014/main" id="{3E2F9B45-4909-475F-9290-27F95627E10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a:extLst>
            <a:ext uri="{FF2B5EF4-FFF2-40B4-BE49-F238E27FC236}">
              <a16:creationId xmlns:a16="http://schemas.microsoft.com/office/drawing/2014/main" id="{FECFA302-C482-4D68-9A55-0F4522E3D13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a:extLst>
            <a:ext uri="{FF2B5EF4-FFF2-40B4-BE49-F238E27FC236}">
              <a16:creationId xmlns:a16="http://schemas.microsoft.com/office/drawing/2014/main" id="{C40CAB6E-A3BF-405D-8B6E-26C5857B2D7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a:extLst>
            <a:ext uri="{FF2B5EF4-FFF2-40B4-BE49-F238E27FC236}">
              <a16:creationId xmlns:a16="http://schemas.microsoft.com/office/drawing/2014/main" id="{0B02741D-DDBE-4921-8BEA-214D4698F89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a:extLst>
            <a:ext uri="{FF2B5EF4-FFF2-40B4-BE49-F238E27FC236}">
              <a16:creationId xmlns:a16="http://schemas.microsoft.com/office/drawing/2014/main" id="{237E56AD-1E12-4A7E-BC6E-F7B50C9DB93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a:extLst>
            <a:ext uri="{FF2B5EF4-FFF2-40B4-BE49-F238E27FC236}">
              <a16:creationId xmlns:a16="http://schemas.microsoft.com/office/drawing/2014/main" id="{4C73894E-186E-44F8-AD1A-CA786CD022D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49" name="テキスト ボックス 448">
          <a:extLst>
            <a:ext uri="{FF2B5EF4-FFF2-40B4-BE49-F238E27FC236}">
              <a16:creationId xmlns:a16="http://schemas.microsoft.com/office/drawing/2014/main" id="{3958315D-E65D-4043-9340-79DAFCF0E9B4}"/>
            </a:ext>
          </a:extLst>
        </xdr:cNvPr>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a:extLst>
            <a:ext uri="{FF2B5EF4-FFF2-40B4-BE49-F238E27FC236}">
              <a16:creationId xmlns:a16="http://schemas.microsoft.com/office/drawing/2014/main" id="{772D3775-325C-4C15-B769-4ADC9D29E01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451" name="テキスト ボックス 450">
          <a:extLst>
            <a:ext uri="{FF2B5EF4-FFF2-40B4-BE49-F238E27FC236}">
              <a16:creationId xmlns:a16="http://schemas.microsoft.com/office/drawing/2014/main" id="{1B90D775-FBB2-4D38-A62A-263F181CE279}"/>
            </a:ext>
          </a:extLst>
        </xdr:cNvPr>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AF69DBAB-A08E-4553-ABE9-B84EFAE2FA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3" name="テキスト ボックス 452">
          <a:extLst>
            <a:ext uri="{FF2B5EF4-FFF2-40B4-BE49-F238E27FC236}">
              <a16:creationId xmlns:a16="http://schemas.microsoft.com/office/drawing/2014/main" id="{102D341F-833B-43A1-B4B5-AFFFF7CA4023}"/>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空港】&#10;一人当たり有形固定資産（償却資産）額グラフ枠">
          <a:extLst>
            <a:ext uri="{FF2B5EF4-FFF2-40B4-BE49-F238E27FC236}">
              <a16:creationId xmlns:a16="http://schemas.microsoft.com/office/drawing/2014/main" id="{2E14BAA8-0590-409A-8F67-4BBAA0861F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11212</xdr:rowOff>
    </xdr:from>
    <xdr:to>
      <xdr:col>116</xdr:col>
      <xdr:colOff>62864</xdr:colOff>
      <xdr:row>42</xdr:row>
      <xdr:rowOff>50292</xdr:rowOff>
    </xdr:to>
    <xdr:cxnSp macro="">
      <xdr:nvCxnSpPr>
        <xdr:cNvPr id="455" name="直線コネクタ 454">
          <a:extLst>
            <a:ext uri="{FF2B5EF4-FFF2-40B4-BE49-F238E27FC236}">
              <a16:creationId xmlns:a16="http://schemas.microsoft.com/office/drawing/2014/main" id="{8405F7E1-645E-4472-A16C-8DADBD0420E6}"/>
            </a:ext>
          </a:extLst>
        </xdr:cNvPr>
        <xdr:cNvCxnSpPr/>
      </xdr:nvCxnSpPr>
      <xdr:spPr>
        <a:xfrm flipV="1">
          <a:off x="22159595" y="5840512"/>
          <a:ext cx="1269" cy="141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54119</xdr:rowOff>
    </xdr:from>
    <xdr:ext cx="378565" cy="259045"/>
    <xdr:sp macro="" textlink="">
      <xdr:nvSpPr>
        <xdr:cNvPr id="456" name="【空港】&#10;一人当たり有形固定資産（償却資産）額最小値テキスト">
          <a:extLst>
            <a:ext uri="{FF2B5EF4-FFF2-40B4-BE49-F238E27FC236}">
              <a16:creationId xmlns:a16="http://schemas.microsoft.com/office/drawing/2014/main" id="{61175BD8-6AB1-42D4-8E73-1358436D9857}"/>
            </a:ext>
          </a:extLst>
        </xdr:cNvPr>
        <xdr:cNvSpPr txBox="1"/>
      </xdr:nvSpPr>
      <xdr:spPr>
        <a:xfrm>
          <a:off x="22212300" y="7255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50292</xdr:rowOff>
    </xdr:from>
    <xdr:to>
      <xdr:col>116</xdr:col>
      <xdr:colOff>152400</xdr:colOff>
      <xdr:row>42</xdr:row>
      <xdr:rowOff>50292</xdr:rowOff>
    </xdr:to>
    <xdr:cxnSp macro="">
      <xdr:nvCxnSpPr>
        <xdr:cNvPr id="457" name="直線コネクタ 456">
          <a:extLst>
            <a:ext uri="{FF2B5EF4-FFF2-40B4-BE49-F238E27FC236}">
              <a16:creationId xmlns:a16="http://schemas.microsoft.com/office/drawing/2014/main" id="{8BA12785-B58B-4376-ACC1-9A0C52E4354F}"/>
            </a:ext>
          </a:extLst>
        </xdr:cNvPr>
        <xdr:cNvCxnSpPr/>
      </xdr:nvCxnSpPr>
      <xdr:spPr>
        <a:xfrm>
          <a:off x="22072600" y="7251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129339</xdr:rowOff>
    </xdr:from>
    <xdr:ext cx="534377" cy="259045"/>
    <xdr:sp macro="" textlink="">
      <xdr:nvSpPr>
        <xdr:cNvPr id="458" name="【空港】&#10;一人当たり有形固定資産（償却資産）額最大値テキスト">
          <a:extLst>
            <a:ext uri="{FF2B5EF4-FFF2-40B4-BE49-F238E27FC236}">
              <a16:creationId xmlns:a16="http://schemas.microsoft.com/office/drawing/2014/main" id="{B1036CA8-41A8-42F3-8BE5-E4C0EE1BB28D}"/>
            </a:ext>
          </a:extLst>
        </xdr:cNvPr>
        <xdr:cNvSpPr txBox="1"/>
      </xdr:nvSpPr>
      <xdr:spPr>
        <a:xfrm>
          <a:off x="22212300" y="5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11212</xdr:rowOff>
    </xdr:from>
    <xdr:to>
      <xdr:col>116</xdr:col>
      <xdr:colOff>152400</xdr:colOff>
      <xdr:row>34</xdr:row>
      <xdr:rowOff>11212</xdr:rowOff>
    </xdr:to>
    <xdr:cxnSp macro="">
      <xdr:nvCxnSpPr>
        <xdr:cNvPr id="459" name="直線コネクタ 458">
          <a:extLst>
            <a:ext uri="{FF2B5EF4-FFF2-40B4-BE49-F238E27FC236}">
              <a16:creationId xmlns:a16="http://schemas.microsoft.com/office/drawing/2014/main" id="{2231B788-11C5-4015-BF78-49C7B780CFD0}"/>
            </a:ext>
          </a:extLst>
        </xdr:cNvPr>
        <xdr:cNvCxnSpPr/>
      </xdr:nvCxnSpPr>
      <xdr:spPr>
        <a:xfrm>
          <a:off x="22072600" y="584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165299</xdr:rowOff>
    </xdr:from>
    <xdr:ext cx="469744" cy="259045"/>
    <xdr:sp macro="" textlink="">
      <xdr:nvSpPr>
        <xdr:cNvPr id="460" name="【空港】&#10;一人当たり有形固定資産（償却資産）額平均値テキスト">
          <a:extLst>
            <a:ext uri="{FF2B5EF4-FFF2-40B4-BE49-F238E27FC236}">
              <a16:creationId xmlns:a16="http://schemas.microsoft.com/office/drawing/2014/main" id="{B6866E0E-F877-499B-9165-59DDABF95CA6}"/>
            </a:ext>
          </a:extLst>
        </xdr:cNvPr>
        <xdr:cNvSpPr txBox="1"/>
      </xdr:nvSpPr>
      <xdr:spPr>
        <a:xfrm>
          <a:off x="222123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macro="" textlink="">
      <xdr:nvSpPr>
        <xdr:cNvPr id="461" name="フローチャート: 判断 460">
          <a:extLst>
            <a:ext uri="{FF2B5EF4-FFF2-40B4-BE49-F238E27FC236}">
              <a16:creationId xmlns:a16="http://schemas.microsoft.com/office/drawing/2014/main" id="{4B18684B-3094-4B4A-899D-6B18DFA468FC}"/>
            </a:ext>
          </a:extLst>
        </xdr:cNvPr>
        <xdr:cNvSpPr/>
      </xdr:nvSpPr>
      <xdr:spPr>
        <a:xfrm>
          <a:off x="22110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147865</xdr:rowOff>
    </xdr:from>
    <xdr:to>
      <xdr:col>112</xdr:col>
      <xdr:colOff>38100</xdr:colOff>
      <xdr:row>40</xdr:row>
      <xdr:rowOff>78015</xdr:rowOff>
    </xdr:to>
    <xdr:sp macro="" textlink="">
      <xdr:nvSpPr>
        <xdr:cNvPr id="462" name="フローチャート: 判断 461">
          <a:extLst>
            <a:ext uri="{FF2B5EF4-FFF2-40B4-BE49-F238E27FC236}">
              <a16:creationId xmlns:a16="http://schemas.microsoft.com/office/drawing/2014/main" id="{2B7B025F-D4E5-4ED6-BB99-513DF87DB81B}"/>
            </a:ext>
          </a:extLst>
        </xdr:cNvPr>
        <xdr:cNvSpPr/>
      </xdr:nvSpPr>
      <xdr:spPr>
        <a:xfrm>
          <a:off x="21272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133386</xdr:rowOff>
    </xdr:from>
    <xdr:to>
      <xdr:col>107</xdr:col>
      <xdr:colOff>101600</xdr:colOff>
      <xdr:row>40</xdr:row>
      <xdr:rowOff>63536</xdr:rowOff>
    </xdr:to>
    <xdr:sp macro="" textlink="">
      <xdr:nvSpPr>
        <xdr:cNvPr id="463" name="フローチャート: 判断 462">
          <a:extLst>
            <a:ext uri="{FF2B5EF4-FFF2-40B4-BE49-F238E27FC236}">
              <a16:creationId xmlns:a16="http://schemas.microsoft.com/office/drawing/2014/main" id="{66C111AB-5D4E-468A-9B7A-84C893C3DD49}"/>
            </a:ext>
          </a:extLst>
        </xdr:cNvPr>
        <xdr:cNvSpPr/>
      </xdr:nvSpPr>
      <xdr:spPr>
        <a:xfrm>
          <a:off x="20383500" y="681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136761</xdr:rowOff>
    </xdr:from>
    <xdr:to>
      <xdr:col>102</xdr:col>
      <xdr:colOff>165100</xdr:colOff>
      <xdr:row>40</xdr:row>
      <xdr:rowOff>66911</xdr:rowOff>
    </xdr:to>
    <xdr:sp macro="" textlink="">
      <xdr:nvSpPr>
        <xdr:cNvPr id="464" name="フローチャート: 判断 463">
          <a:extLst>
            <a:ext uri="{FF2B5EF4-FFF2-40B4-BE49-F238E27FC236}">
              <a16:creationId xmlns:a16="http://schemas.microsoft.com/office/drawing/2014/main" id="{A840B9C3-5520-4F8D-ADAB-EE0E5A221D6A}"/>
            </a:ext>
          </a:extLst>
        </xdr:cNvPr>
        <xdr:cNvSpPr/>
      </xdr:nvSpPr>
      <xdr:spPr>
        <a:xfrm>
          <a:off x="19494500" y="682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142857</xdr:rowOff>
    </xdr:from>
    <xdr:to>
      <xdr:col>98</xdr:col>
      <xdr:colOff>38100</xdr:colOff>
      <xdr:row>40</xdr:row>
      <xdr:rowOff>73007</xdr:rowOff>
    </xdr:to>
    <xdr:sp macro="" textlink="">
      <xdr:nvSpPr>
        <xdr:cNvPr id="465" name="フローチャート: 判断 464">
          <a:extLst>
            <a:ext uri="{FF2B5EF4-FFF2-40B4-BE49-F238E27FC236}">
              <a16:creationId xmlns:a16="http://schemas.microsoft.com/office/drawing/2014/main" id="{4343F3A9-A69A-48DD-B7CA-F686BDF83893}"/>
            </a:ext>
          </a:extLst>
        </xdr:cNvPr>
        <xdr:cNvSpPr/>
      </xdr:nvSpPr>
      <xdr:spPr>
        <a:xfrm>
          <a:off x="18605500" y="68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3FC62738-821A-46A7-978C-D9105073C1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C4725A0-83A1-4BAC-8875-11164A6CE3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98A6CCC8-2F6A-49F0-9CB0-EBE3796875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A411DE6-2DEF-4895-A7F6-502E7943AE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05A64CF-B920-41AB-9299-1AE92D9673C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170942</xdr:rowOff>
    </xdr:from>
    <xdr:to>
      <xdr:col>116</xdr:col>
      <xdr:colOff>114300</xdr:colOff>
      <xdr:row>42</xdr:row>
      <xdr:rowOff>101092</xdr:rowOff>
    </xdr:to>
    <xdr:sp macro="" textlink="">
      <xdr:nvSpPr>
        <xdr:cNvPr id="471" name="楕円 470">
          <a:extLst>
            <a:ext uri="{FF2B5EF4-FFF2-40B4-BE49-F238E27FC236}">
              <a16:creationId xmlns:a16="http://schemas.microsoft.com/office/drawing/2014/main" id="{BBC2DE25-A7AD-4F9B-9E64-9E7137BA6282}"/>
            </a:ext>
          </a:extLst>
        </xdr:cNvPr>
        <xdr:cNvSpPr/>
      </xdr:nvSpPr>
      <xdr:spPr>
        <a:xfrm>
          <a:off x="22110700" y="720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85869</xdr:rowOff>
    </xdr:from>
    <xdr:ext cx="378565" cy="259045"/>
    <xdr:sp macro="" textlink="">
      <xdr:nvSpPr>
        <xdr:cNvPr id="472" name="【空港】&#10;一人当たり有形固定資産（償却資産）額該当値テキスト">
          <a:extLst>
            <a:ext uri="{FF2B5EF4-FFF2-40B4-BE49-F238E27FC236}">
              <a16:creationId xmlns:a16="http://schemas.microsoft.com/office/drawing/2014/main" id="{3CD437C9-F9DB-4D45-AC7D-C243E9C32963}"/>
            </a:ext>
          </a:extLst>
        </xdr:cNvPr>
        <xdr:cNvSpPr txBox="1"/>
      </xdr:nvSpPr>
      <xdr:spPr>
        <a:xfrm>
          <a:off x="22212300" y="711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171269</xdr:rowOff>
    </xdr:from>
    <xdr:to>
      <xdr:col>112</xdr:col>
      <xdr:colOff>38100</xdr:colOff>
      <xdr:row>42</xdr:row>
      <xdr:rowOff>101419</xdr:rowOff>
    </xdr:to>
    <xdr:sp macro="" textlink="">
      <xdr:nvSpPr>
        <xdr:cNvPr id="473" name="楕円 472">
          <a:extLst>
            <a:ext uri="{FF2B5EF4-FFF2-40B4-BE49-F238E27FC236}">
              <a16:creationId xmlns:a16="http://schemas.microsoft.com/office/drawing/2014/main" id="{BF5A4E34-348A-4FAB-9EA6-1BBA61C9D135}"/>
            </a:ext>
          </a:extLst>
        </xdr:cNvPr>
        <xdr:cNvSpPr/>
      </xdr:nvSpPr>
      <xdr:spPr>
        <a:xfrm>
          <a:off x="21272500" y="72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50292</xdr:rowOff>
    </xdr:from>
    <xdr:to>
      <xdr:col>116</xdr:col>
      <xdr:colOff>63500</xdr:colOff>
      <xdr:row>42</xdr:row>
      <xdr:rowOff>50619</xdr:rowOff>
    </xdr:to>
    <xdr:cxnSp macro="">
      <xdr:nvCxnSpPr>
        <xdr:cNvPr id="474" name="直線コネクタ 473">
          <a:extLst>
            <a:ext uri="{FF2B5EF4-FFF2-40B4-BE49-F238E27FC236}">
              <a16:creationId xmlns:a16="http://schemas.microsoft.com/office/drawing/2014/main" id="{F7BD4835-2FD1-4D75-BE49-57989FA4A871}"/>
            </a:ext>
          </a:extLst>
        </xdr:cNvPr>
        <xdr:cNvCxnSpPr/>
      </xdr:nvCxnSpPr>
      <xdr:spPr>
        <a:xfrm flipV="1">
          <a:off x="21323300" y="725119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254</xdr:rowOff>
    </xdr:from>
    <xdr:to>
      <xdr:col>107</xdr:col>
      <xdr:colOff>101600</xdr:colOff>
      <xdr:row>42</xdr:row>
      <xdr:rowOff>101854</xdr:rowOff>
    </xdr:to>
    <xdr:sp macro="" textlink="">
      <xdr:nvSpPr>
        <xdr:cNvPr id="475" name="楕円 474">
          <a:extLst>
            <a:ext uri="{FF2B5EF4-FFF2-40B4-BE49-F238E27FC236}">
              <a16:creationId xmlns:a16="http://schemas.microsoft.com/office/drawing/2014/main" id="{EFD50898-2AA6-4296-A90A-04636A82369F}"/>
            </a:ext>
          </a:extLst>
        </xdr:cNvPr>
        <xdr:cNvSpPr/>
      </xdr:nvSpPr>
      <xdr:spPr>
        <a:xfrm>
          <a:off x="20383500" y="72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50619</xdr:rowOff>
    </xdr:from>
    <xdr:to>
      <xdr:col>111</xdr:col>
      <xdr:colOff>177800</xdr:colOff>
      <xdr:row>42</xdr:row>
      <xdr:rowOff>51054</xdr:rowOff>
    </xdr:to>
    <xdr:cxnSp macro="">
      <xdr:nvCxnSpPr>
        <xdr:cNvPr id="476" name="直線コネクタ 475">
          <a:extLst>
            <a:ext uri="{FF2B5EF4-FFF2-40B4-BE49-F238E27FC236}">
              <a16:creationId xmlns:a16="http://schemas.microsoft.com/office/drawing/2014/main" id="{74AFAFB1-3933-40AA-82A2-17FD58B4F969}"/>
            </a:ext>
          </a:extLst>
        </xdr:cNvPr>
        <xdr:cNvCxnSpPr/>
      </xdr:nvCxnSpPr>
      <xdr:spPr>
        <a:xfrm flipV="1">
          <a:off x="20434300" y="7251519"/>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581</xdr:rowOff>
    </xdr:from>
    <xdr:to>
      <xdr:col>102</xdr:col>
      <xdr:colOff>165100</xdr:colOff>
      <xdr:row>42</xdr:row>
      <xdr:rowOff>102181</xdr:rowOff>
    </xdr:to>
    <xdr:sp macro="" textlink="">
      <xdr:nvSpPr>
        <xdr:cNvPr id="477" name="楕円 476">
          <a:extLst>
            <a:ext uri="{FF2B5EF4-FFF2-40B4-BE49-F238E27FC236}">
              <a16:creationId xmlns:a16="http://schemas.microsoft.com/office/drawing/2014/main" id="{32EACD83-6B66-4603-A4E2-9B8B0E12451A}"/>
            </a:ext>
          </a:extLst>
        </xdr:cNvPr>
        <xdr:cNvSpPr/>
      </xdr:nvSpPr>
      <xdr:spPr>
        <a:xfrm>
          <a:off x="19494500" y="72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51054</xdr:rowOff>
    </xdr:from>
    <xdr:to>
      <xdr:col>107</xdr:col>
      <xdr:colOff>50800</xdr:colOff>
      <xdr:row>42</xdr:row>
      <xdr:rowOff>51381</xdr:rowOff>
    </xdr:to>
    <xdr:cxnSp macro="">
      <xdr:nvCxnSpPr>
        <xdr:cNvPr id="478" name="直線コネクタ 477">
          <a:extLst>
            <a:ext uri="{FF2B5EF4-FFF2-40B4-BE49-F238E27FC236}">
              <a16:creationId xmlns:a16="http://schemas.microsoft.com/office/drawing/2014/main" id="{62FADD4F-8254-4F71-816C-374B24BAABA5}"/>
            </a:ext>
          </a:extLst>
        </xdr:cNvPr>
        <xdr:cNvCxnSpPr/>
      </xdr:nvCxnSpPr>
      <xdr:spPr>
        <a:xfrm flipV="1">
          <a:off x="19545300" y="725195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798</xdr:rowOff>
    </xdr:from>
    <xdr:to>
      <xdr:col>98</xdr:col>
      <xdr:colOff>38100</xdr:colOff>
      <xdr:row>42</xdr:row>
      <xdr:rowOff>102398</xdr:rowOff>
    </xdr:to>
    <xdr:sp macro="" textlink="">
      <xdr:nvSpPr>
        <xdr:cNvPr id="479" name="楕円 478">
          <a:extLst>
            <a:ext uri="{FF2B5EF4-FFF2-40B4-BE49-F238E27FC236}">
              <a16:creationId xmlns:a16="http://schemas.microsoft.com/office/drawing/2014/main" id="{B53FDEAE-0168-4E01-BB84-8C240D2BD3EB}"/>
            </a:ext>
          </a:extLst>
        </xdr:cNvPr>
        <xdr:cNvSpPr/>
      </xdr:nvSpPr>
      <xdr:spPr>
        <a:xfrm>
          <a:off x="18605500" y="72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51381</xdr:rowOff>
    </xdr:from>
    <xdr:to>
      <xdr:col>102</xdr:col>
      <xdr:colOff>114300</xdr:colOff>
      <xdr:row>42</xdr:row>
      <xdr:rowOff>51598</xdr:rowOff>
    </xdr:to>
    <xdr:cxnSp macro="">
      <xdr:nvCxnSpPr>
        <xdr:cNvPr id="480" name="直線コネクタ 479">
          <a:extLst>
            <a:ext uri="{FF2B5EF4-FFF2-40B4-BE49-F238E27FC236}">
              <a16:creationId xmlns:a16="http://schemas.microsoft.com/office/drawing/2014/main" id="{BFA3DF7A-1DF1-4DBF-9759-1EEFC4548C51}"/>
            </a:ext>
          </a:extLst>
        </xdr:cNvPr>
        <xdr:cNvCxnSpPr/>
      </xdr:nvCxnSpPr>
      <xdr:spPr>
        <a:xfrm flipV="1">
          <a:off x="18656300" y="725228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94542</xdr:rowOff>
    </xdr:from>
    <xdr:ext cx="469744" cy="259045"/>
    <xdr:sp macro="" textlink="">
      <xdr:nvSpPr>
        <xdr:cNvPr id="481" name="n_1aveValue【空港】&#10;一人当たり有形固定資産（償却資産）額">
          <a:extLst>
            <a:ext uri="{FF2B5EF4-FFF2-40B4-BE49-F238E27FC236}">
              <a16:creationId xmlns:a16="http://schemas.microsoft.com/office/drawing/2014/main" id="{05551561-6BF6-41DA-91A7-C0D9A8C0AC12}"/>
            </a:ext>
          </a:extLst>
        </xdr:cNvPr>
        <xdr:cNvSpPr txBox="1"/>
      </xdr:nvSpPr>
      <xdr:spPr>
        <a:xfrm>
          <a:off x="21075728"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80063</xdr:rowOff>
    </xdr:from>
    <xdr:ext cx="469744" cy="259045"/>
    <xdr:sp macro="" textlink="">
      <xdr:nvSpPr>
        <xdr:cNvPr id="482" name="n_2aveValue【空港】&#10;一人当たり有形固定資産（償却資産）額">
          <a:extLst>
            <a:ext uri="{FF2B5EF4-FFF2-40B4-BE49-F238E27FC236}">
              <a16:creationId xmlns:a16="http://schemas.microsoft.com/office/drawing/2014/main" id="{CFBEBD0F-DCA1-4BF5-8895-03E419BE8C80}"/>
            </a:ext>
          </a:extLst>
        </xdr:cNvPr>
        <xdr:cNvSpPr txBox="1"/>
      </xdr:nvSpPr>
      <xdr:spPr>
        <a:xfrm>
          <a:off x="20199428" y="65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83438</xdr:rowOff>
    </xdr:from>
    <xdr:ext cx="469744" cy="259045"/>
    <xdr:sp macro="" textlink="">
      <xdr:nvSpPr>
        <xdr:cNvPr id="483" name="n_3aveValue【空港】&#10;一人当たり有形固定資産（償却資産）額">
          <a:extLst>
            <a:ext uri="{FF2B5EF4-FFF2-40B4-BE49-F238E27FC236}">
              <a16:creationId xmlns:a16="http://schemas.microsoft.com/office/drawing/2014/main" id="{2B37F258-D91E-4F9D-AC39-2711D12E82F1}"/>
            </a:ext>
          </a:extLst>
        </xdr:cNvPr>
        <xdr:cNvSpPr txBox="1"/>
      </xdr:nvSpPr>
      <xdr:spPr>
        <a:xfrm>
          <a:off x="19310428" y="659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89534</xdr:rowOff>
    </xdr:from>
    <xdr:ext cx="469744" cy="259045"/>
    <xdr:sp macro="" textlink="">
      <xdr:nvSpPr>
        <xdr:cNvPr id="484" name="n_4aveValue【空港】&#10;一人当たり有形固定資産（償却資産）額">
          <a:extLst>
            <a:ext uri="{FF2B5EF4-FFF2-40B4-BE49-F238E27FC236}">
              <a16:creationId xmlns:a16="http://schemas.microsoft.com/office/drawing/2014/main" id="{02D9A630-26E7-449B-A1B3-49186DC7B6BF}"/>
            </a:ext>
          </a:extLst>
        </xdr:cNvPr>
        <xdr:cNvSpPr txBox="1"/>
      </xdr:nvSpPr>
      <xdr:spPr>
        <a:xfrm>
          <a:off x="18421428" y="66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92546</xdr:rowOff>
    </xdr:from>
    <xdr:ext cx="378565" cy="259045"/>
    <xdr:sp macro="" textlink="">
      <xdr:nvSpPr>
        <xdr:cNvPr id="485" name="n_1mainValue【空港】&#10;一人当たり有形固定資産（償却資産）額">
          <a:extLst>
            <a:ext uri="{FF2B5EF4-FFF2-40B4-BE49-F238E27FC236}">
              <a16:creationId xmlns:a16="http://schemas.microsoft.com/office/drawing/2014/main" id="{172083AF-D126-46E8-A12A-9E3864209EED}"/>
            </a:ext>
          </a:extLst>
        </xdr:cNvPr>
        <xdr:cNvSpPr txBox="1"/>
      </xdr:nvSpPr>
      <xdr:spPr>
        <a:xfrm>
          <a:off x="21121317" y="729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92981</xdr:rowOff>
    </xdr:from>
    <xdr:ext cx="378565" cy="259045"/>
    <xdr:sp macro="" textlink="">
      <xdr:nvSpPr>
        <xdr:cNvPr id="486" name="n_2mainValue【空港】&#10;一人当たり有形固定資産（償却資産）額">
          <a:extLst>
            <a:ext uri="{FF2B5EF4-FFF2-40B4-BE49-F238E27FC236}">
              <a16:creationId xmlns:a16="http://schemas.microsoft.com/office/drawing/2014/main" id="{12F480E4-C8A9-451F-A6A7-E28268994380}"/>
            </a:ext>
          </a:extLst>
        </xdr:cNvPr>
        <xdr:cNvSpPr txBox="1"/>
      </xdr:nvSpPr>
      <xdr:spPr>
        <a:xfrm>
          <a:off x="20245017" y="729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93308</xdr:rowOff>
    </xdr:from>
    <xdr:ext cx="378565" cy="259045"/>
    <xdr:sp macro="" textlink="">
      <xdr:nvSpPr>
        <xdr:cNvPr id="487" name="n_3mainValue【空港】&#10;一人当たり有形固定資産（償却資産）額">
          <a:extLst>
            <a:ext uri="{FF2B5EF4-FFF2-40B4-BE49-F238E27FC236}">
              <a16:creationId xmlns:a16="http://schemas.microsoft.com/office/drawing/2014/main" id="{47D971D9-F85F-434A-A522-55398B986873}"/>
            </a:ext>
          </a:extLst>
        </xdr:cNvPr>
        <xdr:cNvSpPr txBox="1"/>
      </xdr:nvSpPr>
      <xdr:spPr>
        <a:xfrm>
          <a:off x="19356017" y="729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93525</xdr:rowOff>
    </xdr:from>
    <xdr:ext cx="378565" cy="259045"/>
    <xdr:sp macro="" textlink="">
      <xdr:nvSpPr>
        <xdr:cNvPr id="488" name="n_4mainValue【空港】&#10;一人当たり有形固定資産（償却資産）額">
          <a:extLst>
            <a:ext uri="{FF2B5EF4-FFF2-40B4-BE49-F238E27FC236}">
              <a16:creationId xmlns:a16="http://schemas.microsoft.com/office/drawing/2014/main" id="{08D70310-58DB-4778-9129-F4533C299A95}"/>
            </a:ext>
          </a:extLst>
        </xdr:cNvPr>
        <xdr:cNvSpPr txBox="1"/>
      </xdr:nvSpPr>
      <xdr:spPr>
        <a:xfrm>
          <a:off x="18467017" y="7294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2D22BDA2-B091-4E92-83EE-CB546A7032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0" name="正方形/長方形 489">
          <a:extLst>
            <a:ext uri="{FF2B5EF4-FFF2-40B4-BE49-F238E27FC236}">
              <a16:creationId xmlns:a16="http://schemas.microsoft.com/office/drawing/2014/main" id="{58C0FF53-9253-42ED-A2DC-03AE5D56F465}"/>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1" name="正方形/長方形 490">
          <a:extLst>
            <a:ext uri="{FF2B5EF4-FFF2-40B4-BE49-F238E27FC236}">
              <a16:creationId xmlns:a16="http://schemas.microsoft.com/office/drawing/2014/main" id="{463BE890-3067-4D9D-9281-AB59D3C35A3C}"/>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2" name="正方形/長方形 491">
          <a:extLst>
            <a:ext uri="{FF2B5EF4-FFF2-40B4-BE49-F238E27FC236}">
              <a16:creationId xmlns:a16="http://schemas.microsoft.com/office/drawing/2014/main" id="{44358D9B-925D-4F29-877B-EFD515CCF9AD}"/>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3" name="正方形/長方形 492">
          <a:extLst>
            <a:ext uri="{FF2B5EF4-FFF2-40B4-BE49-F238E27FC236}">
              <a16:creationId xmlns:a16="http://schemas.microsoft.com/office/drawing/2014/main" id="{8F3F58A4-E557-4EE3-8B06-E8805070B6B5}"/>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5EE5A5E1-5F8B-4150-A597-B149F7F45C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B77262F1-D222-4409-B9D2-E63E75FD1D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33602010-6FB8-4385-A17D-BF221A05B5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a:extLst>
            <a:ext uri="{FF2B5EF4-FFF2-40B4-BE49-F238E27FC236}">
              <a16:creationId xmlns:a16="http://schemas.microsoft.com/office/drawing/2014/main" id="{BCAF3BAA-E9CE-4090-B703-D28C532D7ED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a:extLst>
            <a:ext uri="{FF2B5EF4-FFF2-40B4-BE49-F238E27FC236}">
              <a16:creationId xmlns:a16="http://schemas.microsoft.com/office/drawing/2014/main" id="{0ED9DCA1-9DD4-4A80-9ED5-CBA9ED5B4BB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9" name="テキスト ボックス 498">
          <a:extLst>
            <a:ext uri="{FF2B5EF4-FFF2-40B4-BE49-F238E27FC236}">
              <a16:creationId xmlns:a16="http://schemas.microsoft.com/office/drawing/2014/main" id="{82EBC65A-481B-4F57-AF4B-F599E7AC414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a:extLst>
            <a:ext uri="{FF2B5EF4-FFF2-40B4-BE49-F238E27FC236}">
              <a16:creationId xmlns:a16="http://schemas.microsoft.com/office/drawing/2014/main" id="{0D7FB2FB-E6C9-4183-804F-B40535E7D39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a:extLst>
            <a:ext uri="{FF2B5EF4-FFF2-40B4-BE49-F238E27FC236}">
              <a16:creationId xmlns:a16="http://schemas.microsoft.com/office/drawing/2014/main" id="{3F000F18-52BC-42AE-826B-94F787E6B32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a:extLst>
            <a:ext uri="{FF2B5EF4-FFF2-40B4-BE49-F238E27FC236}">
              <a16:creationId xmlns:a16="http://schemas.microsoft.com/office/drawing/2014/main" id="{4121E9A0-28CA-48D3-9E96-A04314BCD77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a:extLst>
            <a:ext uri="{FF2B5EF4-FFF2-40B4-BE49-F238E27FC236}">
              <a16:creationId xmlns:a16="http://schemas.microsoft.com/office/drawing/2014/main" id="{7B4D722A-A6E0-4676-8B41-B086146048E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a:extLst>
            <a:ext uri="{FF2B5EF4-FFF2-40B4-BE49-F238E27FC236}">
              <a16:creationId xmlns:a16="http://schemas.microsoft.com/office/drawing/2014/main" id="{00C91A44-180E-432F-9464-FD92804F696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a:extLst>
            <a:ext uri="{FF2B5EF4-FFF2-40B4-BE49-F238E27FC236}">
              <a16:creationId xmlns:a16="http://schemas.microsoft.com/office/drawing/2014/main" id="{D05B184E-FB81-4216-842A-862C6580766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72A2FBB0-238A-4849-BE8C-580E8F558B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8A265B08-F014-4281-8735-10EFFE24944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71C51CDA-7DA0-45FD-AF21-3CCFD77B05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509" name="直線コネクタ 508">
          <a:extLst>
            <a:ext uri="{FF2B5EF4-FFF2-40B4-BE49-F238E27FC236}">
              <a16:creationId xmlns:a16="http://schemas.microsoft.com/office/drawing/2014/main" id="{2D5EA1B0-B71F-4C74-AC2F-E124C300F24E}"/>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8484C4E6-8703-4281-98C9-FBB7AD3CB5F7}"/>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511" name="直線コネクタ 510">
          <a:extLst>
            <a:ext uri="{FF2B5EF4-FFF2-40B4-BE49-F238E27FC236}">
              <a16:creationId xmlns:a16="http://schemas.microsoft.com/office/drawing/2014/main" id="{84417590-D7A1-477D-B4AC-EDD038756CA8}"/>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99666CF2-92D6-4596-B841-EC99B428A369}"/>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513" name="直線コネクタ 512">
          <a:extLst>
            <a:ext uri="{FF2B5EF4-FFF2-40B4-BE49-F238E27FC236}">
              <a16:creationId xmlns:a16="http://schemas.microsoft.com/office/drawing/2014/main" id="{4F2B140F-E9DE-4F5E-8E25-EE5B65F0DF15}"/>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161815</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2DE9C85F-5E8A-4D7C-8CC9-20544253FD00}"/>
            </a:ext>
          </a:extLst>
        </xdr:cNvPr>
        <xdr:cNvSpPr txBox="1"/>
      </xdr:nvSpPr>
      <xdr:spPr>
        <a:xfrm>
          <a:off x="16370300" y="1044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15" name="フローチャート: 判断 514">
          <a:extLst>
            <a:ext uri="{FF2B5EF4-FFF2-40B4-BE49-F238E27FC236}">
              <a16:creationId xmlns:a16="http://schemas.microsoft.com/office/drawing/2014/main" id="{D5FABEE2-6F0A-4556-938E-7748EAD21FFC}"/>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516" name="フローチャート: 判断 515">
          <a:extLst>
            <a:ext uri="{FF2B5EF4-FFF2-40B4-BE49-F238E27FC236}">
              <a16:creationId xmlns:a16="http://schemas.microsoft.com/office/drawing/2014/main" id="{D2B76272-D8EB-4005-827A-DD86CD8E7C9C}"/>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517" name="フローチャート: 判断 516">
          <a:extLst>
            <a:ext uri="{FF2B5EF4-FFF2-40B4-BE49-F238E27FC236}">
              <a16:creationId xmlns:a16="http://schemas.microsoft.com/office/drawing/2014/main" id="{BFEEA834-A5FB-442A-AB04-33802E7E36D4}"/>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18" name="フローチャート: 判断 517">
          <a:extLst>
            <a:ext uri="{FF2B5EF4-FFF2-40B4-BE49-F238E27FC236}">
              <a16:creationId xmlns:a16="http://schemas.microsoft.com/office/drawing/2014/main" id="{B6B4FEED-DF37-4C2A-9621-4AFC24D80BE0}"/>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519" name="フローチャート: 判断 518">
          <a:extLst>
            <a:ext uri="{FF2B5EF4-FFF2-40B4-BE49-F238E27FC236}">
              <a16:creationId xmlns:a16="http://schemas.microsoft.com/office/drawing/2014/main" id="{C52715F6-EDD9-44EF-8DDB-70320C7E1FD6}"/>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D36A28F5-5432-4A15-8260-EFEF677151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D43ACB4F-7261-43D6-A862-E00CC8ACB0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BAB30DA-2697-4682-B018-9E1B83CA1B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2FF722B-8AFF-4912-8201-D1F7F4A7B8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51C335CF-C584-4983-92E7-8B290873D9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170942</xdr:rowOff>
    </xdr:from>
    <xdr:to>
      <xdr:col>85</xdr:col>
      <xdr:colOff>177800</xdr:colOff>
      <xdr:row>62</xdr:row>
      <xdr:rowOff>101092</xdr:rowOff>
    </xdr:to>
    <xdr:sp macro="" textlink="">
      <xdr:nvSpPr>
        <xdr:cNvPr id="525" name="楕円 524">
          <a:extLst>
            <a:ext uri="{FF2B5EF4-FFF2-40B4-BE49-F238E27FC236}">
              <a16:creationId xmlns:a16="http://schemas.microsoft.com/office/drawing/2014/main" id="{7DBBA05F-69BE-46C6-8695-7A91E70540CF}"/>
            </a:ext>
          </a:extLst>
        </xdr:cNvPr>
        <xdr:cNvSpPr/>
      </xdr:nvSpPr>
      <xdr:spPr>
        <a:xfrm>
          <a:off x="16268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149369</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0228D8EE-1424-4B81-AB67-AF441E19FB2D}"/>
            </a:ext>
          </a:extLst>
        </xdr:cNvPr>
        <xdr:cNvSpPr txBox="1"/>
      </xdr:nvSpPr>
      <xdr:spPr>
        <a:xfrm>
          <a:off x="16370300"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72644</xdr:rowOff>
    </xdr:from>
    <xdr:to>
      <xdr:col>81</xdr:col>
      <xdr:colOff>101600</xdr:colOff>
      <xdr:row>63</xdr:row>
      <xdr:rowOff>2794</xdr:rowOff>
    </xdr:to>
    <xdr:sp macro="" textlink="">
      <xdr:nvSpPr>
        <xdr:cNvPr id="527" name="楕円 526">
          <a:extLst>
            <a:ext uri="{FF2B5EF4-FFF2-40B4-BE49-F238E27FC236}">
              <a16:creationId xmlns:a16="http://schemas.microsoft.com/office/drawing/2014/main" id="{8492E81E-C8D6-4080-9131-049AD44D68FB}"/>
            </a:ext>
          </a:extLst>
        </xdr:cNvPr>
        <xdr:cNvSpPr/>
      </xdr:nvSpPr>
      <xdr:spPr>
        <a:xfrm>
          <a:off x="1543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50292</xdr:rowOff>
    </xdr:from>
    <xdr:to>
      <xdr:col>85</xdr:col>
      <xdr:colOff>127000</xdr:colOff>
      <xdr:row>62</xdr:row>
      <xdr:rowOff>123444</xdr:rowOff>
    </xdr:to>
    <xdr:cxnSp macro="">
      <xdr:nvCxnSpPr>
        <xdr:cNvPr id="528" name="直線コネクタ 527">
          <a:extLst>
            <a:ext uri="{FF2B5EF4-FFF2-40B4-BE49-F238E27FC236}">
              <a16:creationId xmlns:a16="http://schemas.microsoft.com/office/drawing/2014/main" id="{5FA26528-996E-426F-AABB-206398BDC428}"/>
            </a:ext>
          </a:extLst>
        </xdr:cNvPr>
        <xdr:cNvCxnSpPr/>
      </xdr:nvCxnSpPr>
      <xdr:spPr>
        <a:xfrm flipV="1">
          <a:off x="15481300" y="106801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29" name="楕円 528">
          <a:extLst>
            <a:ext uri="{FF2B5EF4-FFF2-40B4-BE49-F238E27FC236}">
              <a16:creationId xmlns:a16="http://schemas.microsoft.com/office/drawing/2014/main" id="{9EFAC6E6-057F-4227-90E5-BDC842A92C38}"/>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123444</xdr:rowOff>
    </xdr:to>
    <xdr:cxnSp macro="">
      <xdr:nvCxnSpPr>
        <xdr:cNvPr id="530" name="直線コネクタ 529">
          <a:extLst>
            <a:ext uri="{FF2B5EF4-FFF2-40B4-BE49-F238E27FC236}">
              <a16:creationId xmlns:a16="http://schemas.microsoft.com/office/drawing/2014/main" id="{C4A45294-5B16-4C38-B26C-981F8F67C7D0}"/>
            </a:ext>
          </a:extLst>
        </xdr:cNvPr>
        <xdr:cNvCxnSpPr/>
      </xdr:nvCxnSpPr>
      <xdr:spPr>
        <a:xfrm>
          <a:off x="14592300" y="10698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138938</xdr:rowOff>
    </xdr:from>
    <xdr:to>
      <xdr:col>72</xdr:col>
      <xdr:colOff>38100</xdr:colOff>
      <xdr:row>62</xdr:row>
      <xdr:rowOff>69088</xdr:rowOff>
    </xdr:to>
    <xdr:sp macro="" textlink="">
      <xdr:nvSpPr>
        <xdr:cNvPr id="531" name="楕円 530">
          <a:extLst>
            <a:ext uri="{FF2B5EF4-FFF2-40B4-BE49-F238E27FC236}">
              <a16:creationId xmlns:a16="http://schemas.microsoft.com/office/drawing/2014/main" id="{D0227EF0-AFF9-470D-87DA-DE58C85A43BD}"/>
            </a:ext>
          </a:extLst>
        </xdr:cNvPr>
        <xdr:cNvSpPr/>
      </xdr:nvSpPr>
      <xdr:spPr>
        <a:xfrm>
          <a:off x="1365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18288</xdr:rowOff>
    </xdr:from>
    <xdr:to>
      <xdr:col>76</xdr:col>
      <xdr:colOff>114300</xdr:colOff>
      <xdr:row>62</xdr:row>
      <xdr:rowOff>68580</xdr:rowOff>
    </xdr:to>
    <xdr:cxnSp macro="">
      <xdr:nvCxnSpPr>
        <xdr:cNvPr id="532" name="直線コネクタ 531">
          <a:extLst>
            <a:ext uri="{FF2B5EF4-FFF2-40B4-BE49-F238E27FC236}">
              <a16:creationId xmlns:a16="http://schemas.microsoft.com/office/drawing/2014/main" id="{AE1EEF4B-4CE1-446B-AF2C-A6AED70856F4}"/>
            </a:ext>
          </a:extLst>
        </xdr:cNvPr>
        <xdr:cNvCxnSpPr/>
      </xdr:nvCxnSpPr>
      <xdr:spPr>
        <a:xfrm>
          <a:off x="13703300" y="10648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533" name="楕円 532">
          <a:extLst>
            <a:ext uri="{FF2B5EF4-FFF2-40B4-BE49-F238E27FC236}">
              <a16:creationId xmlns:a16="http://schemas.microsoft.com/office/drawing/2014/main" id="{C62A1604-B7D2-461A-BEA1-7E0BA19F08E7}"/>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18288</xdr:rowOff>
    </xdr:to>
    <xdr:cxnSp macro="">
      <xdr:nvCxnSpPr>
        <xdr:cNvPr id="534" name="直線コネクタ 533">
          <a:extLst>
            <a:ext uri="{FF2B5EF4-FFF2-40B4-BE49-F238E27FC236}">
              <a16:creationId xmlns:a16="http://schemas.microsoft.com/office/drawing/2014/main" id="{E715AE2D-8F7E-485C-886E-53423BBE19EE}"/>
            </a:ext>
          </a:extLst>
        </xdr:cNvPr>
        <xdr:cNvCxnSpPr/>
      </xdr:nvCxnSpPr>
      <xdr:spPr>
        <a:xfrm>
          <a:off x="12814300" y="10584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macro="" textlink="">
      <xdr:nvSpPr>
        <xdr:cNvPr id="535" name="n_1aveValue【学校施設】&#10;有形固定資産減価償却率">
          <a:extLst>
            <a:ext uri="{FF2B5EF4-FFF2-40B4-BE49-F238E27FC236}">
              <a16:creationId xmlns:a16="http://schemas.microsoft.com/office/drawing/2014/main" id="{A509EDF8-539D-4340-95AB-5B3374E9D35B}"/>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macro="" textlink="">
      <xdr:nvSpPr>
        <xdr:cNvPr id="536" name="n_2aveValue【学校施設】&#10;有形固定資産減価償却率">
          <a:extLst>
            <a:ext uri="{FF2B5EF4-FFF2-40B4-BE49-F238E27FC236}">
              <a16:creationId xmlns:a16="http://schemas.microsoft.com/office/drawing/2014/main" id="{02FF6716-E2F1-4A31-8780-A3E46FE07A95}"/>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macro="" textlink="">
      <xdr:nvSpPr>
        <xdr:cNvPr id="537" name="n_3aveValue【学校施設】&#10;有形固定資産減価償却率">
          <a:extLst>
            <a:ext uri="{FF2B5EF4-FFF2-40B4-BE49-F238E27FC236}">
              <a16:creationId xmlns:a16="http://schemas.microsoft.com/office/drawing/2014/main" id="{9714BF39-0799-45BB-9956-0203667702AD}"/>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538" name="n_4aveValue【学校施設】&#10;有形固定資産減価償却率">
          <a:extLst>
            <a:ext uri="{FF2B5EF4-FFF2-40B4-BE49-F238E27FC236}">
              <a16:creationId xmlns:a16="http://schemas.microsoft.com/office/drawing/2014/main" id="{C3326770-87B2-48E3-BDD9-A0D57C969D77}"/>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165371</xdr:rowOff>
    </xdr:from>
    <xdr:ext cx="405111" cy="259045"/>
    <xdr:sp macro="" textlink="">
      <xdr:nvSpPr>
        <xdr:cNvPr id="539" name="n_1mainValue【学校施設】&#10;有形固定資産減価償却率">
          <a:extLst>
            <a:ext uri="{FF2B5EF4-FFF2-40B4-BE49-F238E27FC236}">
              <a16:creationId xmlns:a16="http://schemas.microsoft.com/office/drawing/2014/main" id="{1A4F2180-6DC9-48D5-BD20-A0A59176B1FB}"/>
            </a:ext>
          </a:extLst>
        </xdr:cNvPr>
        <xdr:cNvSpPr txBox="1"/>
      </xdr:nvSpPr>
      <xdr:spPr>
        <a:xfrm>
          <a:off x="152660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40" name="n_2mainValue【学校施設】&#10;有形固定資産減価償却率">
          <a:extLst>
            <a:ext uri="{FF2B5EF4-FFF2-40B4-BE49-F238E27FC236}">
              <a16:creationId xmlns:a16="http://schemas.microsoft.com/office/drawing/2014/main" id="{322A4B6D-A972-472D-89EC-9D5ABF97CFF2}"/>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60215</xdr:rowOff>
    </xdr:from>
    <xdr:ext cx="405111" cy="259045"/>
    <xdr:sp macro="" textlink="">
      <xdr:nvSpPr>
        <xdr:cNvPr id="541" name="n_3mainValue【学校施設】&#10;有形固定資産減価償却率">
          <a:extLst>
            <a:ext uri="{FF2B5EF4-FFF2-40B4-BE49-F238E27FC236}">
              <a16:creationId xmlns:a16="http://schemas.microsoft.com/office/drawing/2014/main" id="{F71A4736-9D94-4D61-9B81-EE19B1C53CBA}"/>
            </a:ext>
          </a:extLst>
        </xdr:cNvPr>
        <xdr:cNvSpPr txBox="1"/>
      </xdr:nvSpPr>
      <xdr:spPr>
        <a:xfrm>
          <a:off x="135007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542" name="n_4mainValue【学校施設】&#10;有形固定資産減価償却率">
          <a:extLst>
            <a:ext uri="{FF2B5EF4-FFF2-40B4-BE49-F238E27FC236}">
              <a16:creationId xmlns:a16="http://schemas.microsoft.com/office/drawing/2014/main" id="{13F223A0-0C19-44BC-94DD-1EC81CD52D21}"/>
            </a:ext>
          </a:extLst>
        </xdr:cNvPr>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CC5A7D78-7BF7-4BBC-A995-1F419A4D61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4" name="正方形/長方形 543">
          <a:extLst>
            <a:ext uri="{FF2B5EF4-FFF2-40B4-BE49-F238E27FC236}">
              <a16:creationId xmlns:a16="http://schemas.microsoft.com/office/drawing/2014/main" id="{BC5091B1-204A-4AC3-87C3-502FAB264003}"/>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5" name="正方形/長方形 544">
          <a:extLst>
            <a:ext uri="{FF2B5EF4-FFF2-40B4-BE49-F238E27FC236}">
              <a16:creationId xmlns:a16="http://schemas.microsoft.com/office/drawing/2014/main" id="{D4163643-A1A1-434F-9300-D70F356AB8D3}"/>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6" name="正方形/長方形 545">
          <a:extLst>
            <a:ext uri="{FF2B5EF4-FFF2-40B4-BE49-F238E27FC236}">
              <a16:creationId xmlns:a16="http://schemas.microsoft.com/office/drawing/2014/main" id="{6A409649-8219-49D9-92A5-E11BC2A89262}"/>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7" name="正方形/長方形 546">
          <a:extLst>
            <a:ext uri="{FF2B5EF4-FFF2-40B4-BE49-F238E27FC236}">
              <a16:creationId xmlns:a16="http://schemas.microsoft.com/office/drawing/2014/main" id="{D2C3AB72-8627-40EF-8250-6AFA854CD750}"/>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7315D221-4325-4005-B656-8788138E20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5F7D604E-ADF5-47B0-8B4E-25F18AD74B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985BA522-818E-4228-81F1-DAB02F35AD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2D799E67-FF23-4809-8442-A2089FFA7F1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25899CEE-0D20-4C38-A7B1-DEAF8DCA53A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406F5F7D-26D4-4688-B82E-02810D764E2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5D02BFF2-133A-46F4-AD16-0F2A86070D0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823CE431-87EA-4B1D-B7D3-BAB2B3F35F7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E196996A-E49B-48AB-8AB2-D098FD4CD2C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B43AB80C-51B0-4287-B972-B5C37DD1B40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5F887221-C479-4F4E-A569-735320BA101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a16="http://schemas.microsoft.com/office/drawing/2014/main" id="{D64C9241-D03D-46FF-BB0C-1EFCD654993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BF17A942-DE28-40F5-901B-BDBB4CA519A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a16="http://schemas.microsoft.com/office/drawing/2014/main" id="{2AD581C8-F115-43A2-9FF4-6F3E188A733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AE51937A-ED2B-4D41-9712-19E3DB1D6FB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a:extLst>
            <a:ext uri="{FF2B5EF4-FFF2-40B4-BE49-F238E27FC236}">
              <a16:creationId xmlns:a16="http://schemas.microsoft.com/office/drawing/2014/main" id="{874B562F-B108-43A2-8FFE-B9E955761C2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34D9FF2E-9D4B-42D2-97A8-7E981409B01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C5D3543F-AF9A-4211-96CB-4C6BCA83231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5D18FBAE-3665-486B-B2F3-430C360A405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7" name="直線コネクタ 566">
          <a:extLst>
            <a:ext uri="{FF2B5EF4-FFF2-40B4-BE49-F238E27FC236}">
              <a16:creationId xmlns:a16="http://schemas.microsoft.com/office/drawing/2014/main" id="{70937D34-F896-4329-ACF8-21C2CF39750C}"/>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8" name="【学校施設】&#10;一人当たり面積最小値テキスト">
          <a:extLst>
            <a:ext uri="{FF2B5EF4-FFF2-40B4-BE49-F238E27FC236}">
              <a16:creationId xmlns:a16="http://schemas.microsoft.com/office/drawing/2014/main" id="{A4D98749-D778-4506-9BA4-13885F10EC6C}"/>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9" name="直線コネクタ 568">
          <a:extLst>
            <a:ext uri="{FF2B5EF4-FFF2-40B4-BE49-F238E27FC236}">
              <a16:creationId xmlns:a16="http://schemas.microsoft.com/office/drawing/2014/main" id="{0B36671B-6139-420F-9826-DD1990B7C394}"/>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570" name="【学校施設】&#10;一人当たり面積最大値テキスト">
          <a:extLst>
            <a:ext uri="{FF2B5EF4-FFF2-40B4-BE49-F238E27FC236}">
              <a16:creationId xmlns:a16="http://schemas.microsoft.com/office/drawing/2014/main" id="{0866038E-E78B-4003-A39D-2732487B58B3}"/>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71" name="直線コネクタ 570">
          <a:extLst>
            <a:ext uri="{FF2B5EF4-FFF2-40B4-BE49-F238E27FC236}">
              <a16:creationId xmlns:a16="http://schemas.microsoft.com/office/drawing/2014/main" id="{AADA9A4C-D4B8-4879-B11D-556281BEE06F}"/>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136633</xdr:rowOff>
    </xdr:from>
    <xdr:ext cx="469744" cy="259045"/>
    <xdr:sp macro="" textlink="">
      <xdr:nvSpPr>
        <xdr:cNvPr id="572" name="【学校施設】&#10;一人当たり面積平均値テキスト">
          <a:extLst>
            <a:ext uri="{FF2B5EF4-FFF2-40B4-BE49-F238E27FC236}">
              <a16:creationId xmlns:a16="http://schemas.microsoft.com/office/drawing/2014/main" id="{9D3D09B6-0D81-40CF-A4D6-1817C32817E0}"/>
            </a:ext>
          </a:extLst>
        </xdr:cNvPr>
        <xdr:cNvSpPr txBox="1"/>
      </xdr:nvSpPr>
      <xdr:spPr>
        <a:xfrm>
          <a:off x="222123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573" name="フローチャート: 判断 572">
          <a:extLst>
            <a:ext uri="{FF2B5EF4-FFF2-40B4-BE49-F238E27FC236}">
              <a16:creationId xmlns:a16="http://schemas.microsoft.com/office/drawing/2014/main" id="{7088CF0B-A033-43D2-9BAF-57925DC9D9AE}"/>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574" name="フローチャート: 判断 573">
          <a:extLst>
            <a:ext uri="{FF2B5EF4-FFF2-40B4-BE49-F238E27FC236}">
              <a16:creationId xmlns:a16="http://schemas.microsoft.com/office/drawing/2014/main" id="{8C8C1AD9-879E-4B76-BABE-1E8DF204AEBE}"/>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575" name="フローチャート: 判断 574">
          <a:extLst>
            <a:ext uri="{FF2B5EF4-FFF2-40B4-BE49-F238E27FC236}">
              <a16:creationId xmlns:a16="http://schemas.microsoft.com/office/drawing/2014/main" id="{72B0442D-1A16-4F93-8DC4-31CD08632431}"/>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576" name="フローチャート: 判断 575">
          <a:extLst>
            <a:ext uri="{FF2B5EF4-FFF2-40B4-BE49-F238E27FC236}">
              <a16:creationId xmlns:a16="http://schemas.microsoft.com/office/drawing/2014/main" id="{22652987-F8F7-4850-BEBD-BFC7AD117DA4}"/>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7" name="フローチャート: 判断 576">
          <a:extLst>
            <a:ext uri="{FF2B5EF4-FFF2-40B4-BE49-F238E27FC236}">
              <a16:creationId xmlns:a16="http://schemas.microsoft.com/office/drawing/2014/main" id="{11A0E480-366F-4761-AB3E-C08585DC3EDC}"/>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EA0FC63-900F-4F06-A244-AEA6269E434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99ED053-BAAC-4397-B107-09D9EBF058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FBD32190-D167-49D3-9F16-D51577FEA2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DED03E91-9845-4403-A649-9D81EF6AE9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9938FF6E-381F-4EE4-B3F4-52C3C1E06C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73297</xdr:rowOff>
    </xdr:from>
    <xdr:to>
      <xdr:col>116</xdr:col>
      <xdr:colOff>114300</xdr:colOff>
      <xdr:row>59</xdr:row>
      <xdr:rowOff>3447</xdr:rowOff>
    </xdr:to>
    <xdr:sp macro="" textlink="">
      <xdr:nvSpPr>
        <xdr:cNvPr id="583" name="楕円 582">
          <a:extLst>
            <a:ext uri="{FF2B5EF4-FFF2-40B4-BE49-F238E27FC236}">
              <a16:creationId xmlns:a16="http://schemas.microsoft.com/office/drawing/2014/main" id="{A632A97E-D206-44A2-AEBF-256A5D991ED8}"/>
            </a:ext>
          </a:extLst>
        </xdr:cNvPr>
        <xdr:cNvSpPr/>
      </xdr:nvSpPr>
      <xdr:spPr>
        <a:xfrm>
          <a:off x="22110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96174</xdr:rowOff>
    </xdr:from>
    <xdr:ext cx="469744" cy="259045"/>
    <xdr:sp macro="" textlink="">
      <xdr:nvSpPr>
        <xdr:cNvPr id="584" name="【学校施設】&#10;一人当たり面積該当値テキスト">
          <a:extLst>
            <a:ext uri="{FF2B5EF4-FFF2-40B4-BE49-F238E27FC236}">
              <a16:creationId xmlns:a16="http://schemas.microsoft.com/office/drawing/2014/main" id="{94C541A0-DFBC-41FD-87A4-DA1736B298C0}"/>
            </a:ext>
          </a:extLst>
        </xdr:cNvPr>
        <xdr:cNvSpPr txBox="1"/>
      </xdr:nvSpPr>
      <xdr:spPr>
        <a:xfrm>
          <a:off x="22212300" y="98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76563</xdr:rowOff>
    </xdr:from>
    <xdr:to>
      <xdr:col>112</xdr:col>
      <xdr:colOff>38100</xdr:colOff>
      <xdr:row>59</xdr:row>
      <xdr:rowOff>6713</xdr:rowOff>
    </xdr:to>
    <xdr:sp macro="" textlink="">
      <xdr:nvSpPr>
        <xdr:cNvPr id="585" name="楕円 584">
          <a:extLst>
            <a:ext uri="{FF2B5EF4-FFF2-40B4-BE49-F238E27FC236}">
              <a16:creationId xmlns:a16="http://schemas.microsoft.com/office/drawing/2014/main" id="{06AD2438-67A0-42F5-9B9A-898D67EC78FC}"/>
            </a:ext>
          </a:extLst>
        </xdr:cNvPr>
        <xdr:cNvSpPr/>
      </xdr:nvSpPr>
      <xdr:spPr>
        <a:xfrm>
          <a:off x="21272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124097</xdr:rowOff>
    </xdr:from>
    <xdr:to>
      <xdr:col>116</xdr:col>
      <xdr:colOff>63500</xdr:colOff>
      <xdr:row>58</xdr:row>
      <xdr:rowOff>127363</xdr:rowOff>
    </xdr:to>
    <xdr:cxnSp macro="">
      <xdr:nvCxnSpPr>
        <xdr:cNvPr id="586" name="直線コネクタ 585">
          <a:extLst>
            <a:ext uri="{FF2B5EF4-FFF2-40B4-BE49-F238E27FC236}">
              <a16:creationId xmlns:a16="http://schemas.microsoft.com/office/drawing/2014/main" id="{01895DF8-A133-49DB-8A24-9599BC6F0862}"/>
            </a:ext>
          </a:extLst>
        </xdr:cNvPr>
        <xdr:cNvCxnSpPr/>
      </xdr:nvCxnSpPr>
      <xdr:spPr>
        <a:xfrm flipV="1">
          <a:off x="21323300" y="100681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587" name="楕円 586">
          <a:extLst>
            <a:ext uri="{FF2B5EF4-FFF2-40B4-BE49-F238E27FC236}">
              <a16:creationId xmlns:a16="http://schemas.microsoft.com/office/drawing/2014/main" id="{84A52930-0ED0-47CB-951B-BBE17ADEC3BB}"/>
            </a:ext>
          </a:extLst>
        </xdr:cNvPr>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127363</xdr:rowOff>
    </xdr:from>
    <xdr:to>
      <xdr:col>111</xdr:col>
      <xdr:colOff>177800</xdr:colOff>
      <xdr:row>58</xdr:row>
      <xdr:rowOff>137160</xdr:rowOff>
    </xdr:to>
    <xdr:cxnSp macro="">
      <xdr:nvCxnSpPr>
        <xdr:cNvPr id="588" name="直線コネクタ 587">
          <a:extLst>
            <a:ext uri="{FF2B5EF4-FFF2-40B4-BE49-F238E27FC236}">
              <a16:creationId xmlns:a16="http://schemas.microsoft.com/office/drawing/2014/main" id="{0931D71D-EDA1-4923-BC50-0E97E5B9188A}"/>
            </a:ext>
          </a:extLst>
        </xdr:cNvPr>
        <xdr:cNvCxnSpPr/>
      </xdr:nvCxnSpPr>
      <xdr:spPr>
        <a:xfrm flipV="1">
          <a:off x="20434300" y="100714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99423</xdr:rowOff>
    </xdr:from>
    <xdr:to>
      <xdr:col>102</xdr:col>
      <xdr:colOff>165100</xdr:colOff>
      <xdr:row>59</xdr:row>
      <xdr:rowOff>29573</xdr:rowOff>
    </xdr:to>
    <xdr:sp macro="" textlink="">
      <xdr:nvSpPr>
        <xdr:cNvPr id="589" name="楕円 588">
          <a:extLst>
            <a:ext uri="{FF2B5EF4-FFF2-40B4-BE49-F238E27FC236}">
              <a16:creationId xmlns:a16="http://schemas.microsoft.com/office/drawing/2014/main" id="{CAB347FD-3378-49F3-9E61-5F188A6001BB}"/>
            </a:ext>
          </a:extLst>
        </xdr:cNvPr>
        <xdr:cNvSpPr/>
      </xdr:nvSpPr>
      <xdr:spPr>
        <a:xfrm>
          <a:off x="19494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137160</xdr:rowOff>
    </xdr:from>
    <xdr:to>
      <xdr:col>107</xdr:col>
      <xdr:colOff>50800</xdr:colOff>
      <xdr:row>58</xdr:row>
      <xdr:rowOff>150223</xdr:rowOff>
    </xdr:to>
    <xdr:cxnSp macro="">
      <xdr:nvCxnSpPr>
        <xdr:cNvPr id="590" name="直線コネクタ 589">
          <a:extLst>
            <a:ext uri="{FF2B5EF4-FFF2-40B4-BE49-F238E27FC236}">
              <a16:creationId xmlns:a16="http://schemas.microsoft.com/office/drawing/2014/main" id="{72D9073F-D8E6-418C-86D9-71919963B5C3}"/>
            </a:ext>
          </a:extLst>
        </xdr:cNvPr>
        <xdr:cNvCxnSpPr/>
      </xdr:nvCxnSpPr>
      <xdr:spPr>
        <a:xfrm flipV="1">
          <a:off x="19545300" y="100812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109220</xdr:rowOff>
    </xdr:from>
    <xdr:to>
      <xdr:col>98</xdr:col>
      <xdr:colOff>38100</xdr:colOff>
      <xdr:row>59</xdr:row>
      <xdr:rowOff>39370</xdr:rowOff>
    </xdr:to>
    <xdr:sp macro="" textlink="">
      <xdr:nvSpPr>
        <xdr:cNvPr id="591" name="楕円 590">
          <a:extLst>
            <a:ext uri="{FF2B5EF4-FFF2-40B4-BE49-F238E27FC236}">
              <a16:creationId xmlns:a16="http://schemas.microsoft.com/office/drawing/2014/main" id="{73084758-2522-4C08-BA5A-BBD3981AE3E1}"/>
            </a:ext>
          </a:extLst>
        </xdr:cNvPr>
        <xdr:cNvSpPr/>
      </xdr:nvSpPr>
      <xdr:spPr>
        <a:xfrm>
          <a:off x="18605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150223</xdr:rowOff>
    </xdr:from>
    <xdr:to>
      <xdr:col>102</xdr:col>
      <xdr:colOff>114300</xdr:colOff>
      <xdr:row>58</xdr:row>
      <xdr:rowOff>160020</xdr:rowOff>
    </xdr:to>
    <xdr:cxnSp macro="">
      <xdr:nvCxnSpPr>
        <xdr:cNvPr id="592" name="直線コネクタ 591">
          <a:extLst>
            <a:ext uri="{FF2B5EF4-FFF2-40B4-BE49-F238E27FC236}">
              <a16:creationId xmlns:a16="http://schemas.microsoft.com/office/drawing/2014/main" id="{B73172C2-1404-4182-8833-2757BC7E2BAB}"/>
            </a:ext>
          </a:extLst>
        </xdr:cNvPr>
        <xdr:cNvCxnSpPr/>
      </xdr:nvCxnSpPr>
      <xdr:spPr>
        <a:xfrm flipV="1">
          <a:off x="18656300" y="100943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95811</xdr:rowOff>
    </xdr:from>
    <xdr:ext cx="469744" cy="259045"/>
    <xdr:sp macro="" textlink="">
      <xdr:nvSpPr>
        <xdr:cNvPr id="593" name="n_1aveValue【学校施設】&#10;一人当たり面積">
          <a:extLst>
            <a:ext uri="{FF2B5EF4-FFF2-40B4-BE49-F238E27FC236}">
              <a16:creationId xmlns:a16="http://schemas.microsoft.com/office/drawing/2014/main" id="{6A17ED22-075F-4E23-8D88-3E4796C9B9B8}"/>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89280</xdr:rowOff>
    </xdr:from>
    <xdr:ext cx="469744" cy="259045"/>
    <xdr:sp macro="" textlink="">
      <xdr:nvSpPr>
        <xdr:cNvPr id="594" name="n_2aveValue【学校施設】&#10;一人当たり面積">
          <a:extLst>
            <a:ext uri="{FF2B5EF4-FFF2-40B4-BE49-F238E27FC236}">
              <a16:creationId xmlns:a16="http://schemas.microsoft.com/office/drawing/2014/main" id="{0B0C35EC-C978-4107-9ED1-BA6C467E9FE9}"/>
            </a:ext>
          </a:extLst>
        </xdr:cNvPr>
        <xdr:cNvSpPr txBox="1"/>
      </xdr:nvSpPr>
      <xdr:spPr>
        <a:xfrm>
          <a:off x="20199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102343</xdr:rowOff>
    </xdr:from>
    <xdr:ext cx="469744" cy="259045"/>
    <xdr:sp macro="" textlink="">
      <xdr:nvSpPr>
        <xdr:cNvPr id="595" name="n_3aveValue【学校施設】&#10;一人当たり面積">
          <a:extLst>
            <a:ext uri="{FF2B5EF4-FFF2-40B4-BE49-F238E27FC236}">
              <a16:creationId xmlns:a16="http://schemas.microsoft.com/office/drawing/2014/main" id="{B21ACE21-0CF8-4560-820F-557C412A56F1}"/>
            </a:ext>
          </a:extLst>
        </xdr:cNvPr>
        <xdr:cNvSpPr txBox="1"/>
      </xdr:nvSpPr>
      <xdr:spPr>
        <a:xfrm>
          <a:off x="19310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596" name="n_4aveValue【学校施設】&#10;一人当たり面積">
          <a:extLst>
            <a:ext uri="{FF2B5EF4-FFF2-40B4-BE49-F238E27FC236}">
              <a16:creationId xmlns:a16="http://schemas.microsoft.com/office/drawing/2014/main" id="{216BC9D4-7FEF-4D0C-B3EE-F77674B52F77}"/>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23240</xdr:rowOff>
    </xdr:from>
    <xdr:ext cx="469744" cy="259045"/>
    <xdr:sp macro="" textlink="">
      <xdr:nvSpPr>
        <xdr:cNvPr id="597" name="n_1mainValue【学校施設】&#10;一人当たり面積">
          <a:extLst>
            <a:ext uri="{FF2B5EF4-FFF2-40B4-BE49-F238E27FC236}">
              <a16:creationId xmlns:a16="http://schemas.microsoft.com/office/drawing/2014/main" id="{A5CA779B-BD02-4B3D-BE9D-03403AA48C95}"/>
            </a:ext>
          </a:extLst>
        </xdr:cNvPr>
        <xdr:cNvSpPr txBox="1"/>
      </xdr:nvSpPr>
      <xdr:spPr>
        <a:xfrm>
          <a:off x="21075727" y="97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33037</xdr:rowOff>
    </xdr:from>
    <xdr:ext cx="469744" cy="259045"/>
    <xdr:sp macro="" textlink="">
      <xdr:nvSpPr>
        <xdr:cNvPr id="598" name="n_2mainValue【学校施設】&#10;一人当たり面積">
          <a:extLst>
            <a:ext uri="{FF2B5EF4-FFF2-40B4-BE49-F238E27FC236}">
              <a16:creationId xmlns:a16="http://schemas.microsoft.com/office/drawing/2014/main" id="{F02CF223-44EE-4018-867B-EB5812D3235A}"/>
            </a:ext>
          </a:extLst>
        </xdr:cNvPr>
        <xdr:cNvSpPr txBox="1"/>
      </xdr:nvSpPr>
      <xdr:spPr>
        <a:xfrm>
          <a:off x="20199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46100</xdr:rowOff>
    </xdr:from>
    <xdr:ext cx="469744" cy="259045"/>
    <xdr:sp macro="" textlink="">
      <xdr:nvSpPr>
        <xdr:cNvPr id="599" name="n_3mainValue【学校施設】&#10;一人当たり面積">
          <a:extLst>
            <a:ext uri="{FF2B5EF4-FFF2-40B4-BE49-F238E27FC236}">
              <a16:creationId xmlns:a16="http://schemas.microsoft.com/office/drawing/2014/main" id="{ED17B3E1-52C5-48BC-A118-D1D4833CDFA0}"/>
            </a:ext>
          </a:extLst>
        </xdr:cNvPr>
        <xdr:cNvSpPr txBox="1"/>
      </xdr:nvSpPr>
      <xdr:spPr>
        <a:xfrm>
          <a:off x="19310427" y="98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55897</xdr:rowOff>
    </xdr:from>
    <xdr:ext cx="469744" cy="259045"/>
    <xdr:sp macro="" textlink="">
      <xdr:nvSpPr>
        <xdr:cNvPr id="600" name="n_4mainValue【学校施設】&#10;一人当たり面積">
          <a:extLst>
            <a:ext uri="{FF2B5EF4-FFF2-40B4-BE49-F238E27FC236}">
              <a16:creationId xmlns:a16="http://schemas.microsoft.com/office/drawing/2014/main" id="{FF641B21-ED12-4ACE-84B3-CF7FFFEBBF02}"/>
            </a:ext>
          </a:extLst>
        </xdr:cNvPr>
        <xdr:cNvSpPr txBox="1"/>
      </xdr:nvSpPr>
      <xdr:spPr>
        <a:xfrm>
          <a:off x="18421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D1BFD827-760B-4639-9683-063A74D1D3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2" name="正方形/長方形 601">
          <a:extLst>
            <a:ext uri="{FF2B5EF4-FFF2-40B4-BE49-F238E27FC236}">
              <a16:creationId xmlns:a16="http://schemas.microsoft.com/office/drawing/2014/main" id="{E068B757-9090-4822-8342-8643BFFE70B1}"/>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3" name="正方形/長方形 602">
          <a:extLst>
            <a:ext uri="{FF2B5EF4-FFF2-40B4-BE49-F238E27FC236}">
              <a16:creationId xmlns:a16="http://schemas.microsoft.com/office/drawing/2014/main" id="{9FA1D149-D227-4217-9750-AD55E19E46CA}"/>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4" name="正方形/長方形 603">
          <a:extLst>
            <a:ext uri="{FF2B5EF4-FFF2-40B4-BE49-F238E27FC236}">
              <a16:creationId xmlns:a16="http://schemas.microsoft.com/office/drawing/2014/main" id="{BF00F4E5-8CE6-420C-9E06-5782391214FA}"/>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5" name="正方形/長方形 604">
          <a:extLst>
            <a:ext uri="{FF2B5EF4-FFF2-40B4-BE49-F238E27FC236}">
              <a16:creationId xmlns:a16="http://schemas.microsoft.com/office/drawing/2014/main" id="{A4580FD2-E03E-4D84-8FCD-AB1414400E9F}"/>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29D070B0-FF23-4EF7-92E0-B7E08C4DB4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4C1CAD33-CF17-48D9-895B-AF6B8C8389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6685C18F-6AC3-4F6E-9E82-AFF66F2442F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A18CE82A-037F-4C6B-A8B3-3188B6A4F6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a:extLst>
            <a:ext uri="{FF2B5EF4-FFF2-40B4-BE49-F238E27FC236}">
              <a16:creationId xmlns:a16="http://schemas.microsoft.com/office/drawing/2014/main" id="{419B999F-CFCE-49E7-9574-A676C156CF8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1" name="テキスト ボックス 610">
          <a:extLst>
            <a:ext uri="{FF2B5EF4-FFF2-40B4-BE49-F238E27FC236}">
              <a16:creationId xmlns:a16="http://schemas.microsoft.com/office/drawing/2014/main" id="{2296E454-927D-49A4-A09A-F8117A41AFB7}"/>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a:extLst>
            <a:ext uri="{FF2B5EF4-FFF2-40B4-BE49-F238E27FC236}">
              <a16:creationId xmlns:a16="http://schemas.microsoft.com/office/drawing/2014/main" id="{6C57C763-4E43-4DC3-8896-8CA5919C684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a:extLst>
            <a:ext uri="{FF2B5EF4-FFF2-40B4-BE49-F238E27FC236}">
              <a16:creationId xmlns:a16="http://schemas.microsoft.com/office/drawing/2014/main" id="{4CA561CB-5EEB-47BE-95D5-9FC8093E81FB}"/>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a:extLst>
            <a:ext uri="{FF2B5EF4-FFF2-40B4-BE49-F238E27FC236}">
              <a16:creationId xmlns:a16="http://schemas.microsoft.com/office/drawing/2014/main" id="{9320D293-2ED4-4DCB-B5D0-7CB6DE3C0DB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a:extLst>
            <a:ext uri="{FF2B5EF4-FFF2-40B4-BE49-F238E27FC236}">
              <a16:creationId xmlns:a16="http://schemas.microsoft.com/office/drawing/2014/main" id="{929C88DF-0437-4505-8700-ABEE593BD0F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a:extLst>
            <a:ext uri="{FF2B5EF4-FFF2-40B4-BE49-F238E27FC236}">
              <a16:creationId xmlns:a16="http://schemas.microsoft.com/office/drawing/2014/main" id="{2DB929F8-DDBF-4AD2-8266-58257DA74CA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a:extLst>
            <a:ext uri="{FF2B5EF4-FFF2-40B4-BE49-F238E27FC236}">
              <a16:creationId xmlns:a16="http://schemas.microsoft.com/office/drawing/2014/main" id="{EFE8F750-8C55-4E82-AA22-6B00230DD4E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0981BA0B-4A14-425D-AAAC-037B213C3BB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a:extLst>
            <a:ext uri="{FF2B5EF4-FFF2-40B4-BE49-F238E27FC236}">
              <a16:creationId xmlns:a16="http://schemas.microsoft.com/office/drawing/2014/main" id="{3BB59F56-318E-4552-ACCB-9D064D174F3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a:extLst>
            <a:ext uri="{FF2B5EF4-FFF2-40B4-BE49-F238E27FC236}">
              <a16:creationId xmlns:a16="http://schemas.microsoft.com/office/drawing/2014/main" id="{AA58FF44-BCD6-44CB-A4FA-F92877A769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621" name="直線コネクタ 620">
          <a:extLst>
            <a:ext uri="{FF2B5EF4-FFF2-40B4-BE49-F238E27FC236}">
              <a16:creationId xmlns:a16="http://schemas.microsoft.com/office/drawing/2014/main" id="{0E6C6BF6-B62C-4923-ADB3-069A24062D9A}"/>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622" name="【図書館】&#10;有形固定資産減価償却率最小値テキスト">
          <a:extLst>
            <a:ext uri="{FF2B5EF4-FFF2-40B4-BE49-F238E27FC236}">
              <a16:creationId xmlns:a16="http://schemas.microsoft.com/office/drawing/2014/main" id="{7C62986F-5B94-4AF0-9B98-76BECB2B4006}"/>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23" name="直線コネクタ 622">
          <a:extLst>
            <a:ext uri="{FF2B5EF4-FFF2-40B4-BE49-F238E27FC236}">
              <a16:creationId xmlns:a16="http://schemas.microsoft.com/office/drawing/2014/main" id="{B1DB9FB9-966F-4E9A-BDDB-943C69F9FF46}"/>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624" name="【図書館】&#10;有形固定資産減価償却率最大値テキスト">
          <a:extLst>
            <a:ext uri="{FF2B5EF4-FFF2-40B4-BE49-F238E27FC236}">
              <a16:creationId xmlns:a16="http://schemas.microsoft.com/office/drawing/2014/main" id="{AF7712AC-74A7-4EEE-A945-1B013F6478D6}"/>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625" name="直線コネクタ 624">
          <a:extLst>
            <a:ext uri="{FF2B5EF4-FFF2-40B4-BE49-F238E27FC236}">
              <a16:creationId xmlns:a16="http://schemas.microsoft.com/office/drawing/2014/main" id="{2A578170-4B35-462C-A320-F691EF9E81AD}"/>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68597</xdr:rowOff>
    </xdr:from>
    <xdr:ext cx="405111" cy="259045"/>
    <xdr:sp macro="" textlink="">
      <xdr:nvSpPr>
        <xdr:cNvPr id="626" name="【図書館】&#10;有形固定資産減価償却率平均値テキスト">
          <a:extLst>
            <a:ext uri="{FF2B5EF4-FFF2-40B4-BE49-F238E27FC236}">
              <a16:creationId xmlns:a16="http://schemas.microsoft.com/office/drawing/2014/main" id="{04ABBF49-CF61-4177-999B-DBAD062612B9}"/>
            </a:ext>
          </a:extLst>
        </xdr:cNvPr>
        <xdr:cNvSpPr txBox="1"/>
      </xdr:nvSpPr>
      <xdr:spPr>
        <a:xfrm>
          <a:off x="163703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27" name="フローチャート: 判断 626">
          <a:extLst>
            <a:ext uri="{FF2B5EF4-FFF2-40B4-BE49-F238E27FC236}">
              <a16:creationId xmlns:a16="http://schemas.microsoft.com/office/drawing/2014/main" id="{B37D402D-10B2-4F38-87D0-B26CC9521F1B}"/>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628" name="フローチャート: 判断 627">
          <a:extLst>
            <a:ext uri="{FF2B5EF4-FFF2-40B4-BE49-F238E27FC236}">
              <a16:creationId xmlns:a16="http://schemas.microsoft.com/office/drawing/2014/main" id="{DA7E8E93-0F6A-470C-896C-32843A478639}"/>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629" name="フローチャート: 判断 628">
          <a:extLst>
            <a:ext uri="{FF2B5EF4-FFF2-40B4-BE49-F238E27FC236}">
              <a16:creationId xmlns:a16="http://schemas.microsoft.com/office/drawing/2014/main" id="{7A749145-0214-4E10-AA28-49B7CB83D094}"/>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30" name="フローチャート: 判断 629">
          <a:extLst>
            <a:ext uri="{FF2B5EF4-FFF2-40B4-BE49-F238E27FC236}">
              <a16:creationId xmlns:a16="http://schemas.microsoft.com/office/drawing/2014/main" id="{7CBB9D10-FF8E-48BB-89BF-7D7DA95A03FC}"/>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31" name="フローチャート: 判断 630">
          <a:extLst>
            <a:ext uri="{FF2B5EF4-FFF2-40B4-BE49-F238E27FC236}">
              <a16:creationId xmlns:a16="http://schemas.microsoft.com/office/drawing/2014/main" id="{0DBA1748-432E-45B7-8A00-06FCD6492772}"/>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19C74E62-17BC-4A0E-927A-256538DA0D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9F95A9C9-5DFC-496A-B526-76ED727F26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3A76047-CF70-4D0C-901A-BB8CADFAAD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472F4ACD-A256-400B-A0F7-6E22B938677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35287544-977E-4663-BD44-85A8FAE521B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156463</xdr:rowOff>
    </xdr:from>
    <xdr:to>
      <xdr:col>85</xdr:col>
      <xdr:colOff>177800</xdr:colOff>
      <xdr:row>80</xdr:row>
      <xdr:rowOff>86613</xdr:rowOff>
    </xdr:to>
    <xdr:sp macro="" textlink="">
      <xdr:nvSpPr>
        <xdr:cNvPr id="637" name="楕円 636">
          <a:extLst>
            <a:ext uri="{FF2B5EF4-FFF2-40B4-BE49-F238E27FC236}">
              <a16:creationId xmlns:a16="http://schemas.microsoft.com/office/drawing/2014/main" id="{E6A0DBEE-4F9B-4AFF-9C5A-13C539E4720F}"/>
            </a:ext>
          </a:extLst>
        </xdr:cNvPr>
        <xdr:cNvSpPr/>
      </xdr:nvSpPr>
      <xdr:spPr>
        <a:xfrm>
          <a:off x="162687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7890</xdr:rowOff>
    </xdr:from>
    <xdr:ext cx="405111" cy="259045"/>
    <xdr:sp macro="" textlink="">
      <xdr:nvSpPr>
        <xdr:cNvPr id="638" name="【図書館】&#10;有形固定資産減価償却率該当値テキスト">
          <a:extLst>
            <a:ext uri="{FF2B5EF4-FFF2-40B4-BE49-F238E27FC236}">
              <a16:creationId xmlns:a16="http://schemas.microsoft.com/office/drawing/2014/main" id="{0479DFAC-D936-4508-ABF2-4FF4EB2AA54F}"/>
            </a:ext>
          </a:extLst>
        </xdr:cNvPr>
        <xdr:cNvSpPr txBox="1"/>
      </xdr:nvSpPr>
      <xdr:spPr>
        <a:xfrm>
          <a:off x="16370300" y="1355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106172</xdr:rowOff>
    </xdr:from>
    <xdr:to>
      <xdr:col>81</xdr:col>
      <xdr:colOff>101600</xdr:colOff>
      <xdr:row>80</xdr:row>
      <xdr:rowOff>36322</xdr:rowOff>
    </xdr:to>
    <xdr:sp macro="" textlink="">
      <xdr:nvSpPr>
        <xdr:cNvPr id="639" name="楕円 638">
          <a:extLst>
            <a:ext uri="{FF2B5EF4-FFF2-40B4-BE49-F238E27FC236}">
              <a16:creationId xmlns:a16="http://schemas.microsoft.com/office/drawing/2014/main" id="{BE336CE9-960A-4DA1-8B09-E15F14CD7B43}"/>
            </a:ext>
          </a:extLst>
        </xdr:cNvPr>
        <xdr:cNvSpPr/>
      </xdr:nvSpPr>
      <xdr:spPr>
        <a:xfrm>
          <a:off x="15430500"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156972</xdr:rowOff>
    </xdr:from>
    <xdr:to>
      <xdr:col>85</xdr:col>
      <xdr:colOff>127000</xdr:colOff>
      <xdr:row>80</xdr:row>
      <xdr:rowOff>35813</xdr:rowOff>
    </xdr:to>
    <xdr:cxnSp macro="">
      <xdr:nvCxnSpPr>
        <xdr:cNvPr id="640" name="直線コネクタ 639">
          <a:extLst>
            <a:ext uri="{FF2B5EF4-FFF2-40B4-BE49-F238E27FC236}">
              <a16:creationId xmlns:a16="http://schemas.microsoft.com/office/drawing/2014/main" id="{5364D94F-25E4-4783-BD47-C1B77E01A535}"/>
            </a:ext>
          </a:extLst>
        </xdr:cNvPr>
        <xdr:cNvCxnSpPr/>
      </xdr:nvCxnSpPr>
      <xdr:spPr>
        <a:xfrm>
          <a:off x="15481300" y="1370152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53594</xdr:rowOff>
    </xdr:from>
    <xdr:to>
      <xdr:col>76</xdr:col>
      <xdr:colOff>165100</xdr:colOff>
      <xdr:row>79</xdr:row>
      <xdr:rowOff>155194</xdr:rowOff>
    </xdr:to>
    <xdr:sp macro="" textlink="">
      <xdr:nvSpPr>
        <xdr:cNvPr id="641" name="楕円 640">
          <a:extLst>
            <a:ext uri="{FF2B5EF4-FFF2-40B4-BE49-F238E27FC236}">
              <a16:creationId xmlns:a16="http://schemas.microsoft.com/office/drawing/2014/main" id="{C54BE3C1-F672-4AC0-9636-0AAF833CBDD1}"/>
            </a:ext>
          </a:extLst>
        </xdr:cNvPr>
        <xdr:cNvSpPr/>
      </xdr:nvSpPr>
      <xdr:spPr>
        <a:xfrm>
          <a:off x="14541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104394</xdr:rowOff>
    </xdr:from>
    <xdr:to>
      <xdr:col>81</xdr:col>
      <xdr:colOff>50800</xdr:colOff>
      <xdr:row>79</xdr:row>
      <xdr:rowOff>156972</xdr:rowOff>
    </xdr:to>
    <xdr:cxnSp macro="">
      <xdr:nvCxnSpPr>
        <xdr:cNvPr id="642" name="直線コネクタ 641">
          <a:extLst>
            <a:ext uri="{FF2B5EF4-FFF2-40B4-BE49-F238E27FC236}">
              <a16:creationId xmlns:a16="http://schemas.microsoft.com/office/drawing/2014/main" id="{5EA14C08-354E-4933-9CDA-24BB16951D7B}"/>
            </a:ext>
          </a:extLst>
        </xdr:cNvPr>
        <xdr:cNvCxnSpPr/>
      </xdr:nvCxnSpPr>
      <xdr:spPr>
        <a:xfrm>
          <a:off x="14592300" y="136489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7874</xdr:rowOff>
    </xdr:from>
    <xdr:to>
      <xdr:col>72</xdr:col>
      <xdr:colOff>38100</xdr:colOff>
      <xdr:row>79</xdr:row>
      <xdr:rowOff>109474</xdr:rowOff>
    </xdr:to>
    <xdr:sp macro="" textlink="">
      <xdr:nvSpPr>
        <xdr:cNvPr id="643" name="楕円 642">
          <a:extLst>
            <a:ext uri="{FF2B5EF4-FFF2-40B4-BE49-F238E27FC236}">
              <a16:creationId xmlns:a16="http://schemas.microsoft.com/office/drawing/2014/main" id="{C3500AC5-88B1-4C14-9AEF-CE7E9A5BE55D}"/>
            </a:ext>
          </a:extLst>
        </xdr:cNvPr>
        <xdr:cNvSpPr/>
      </xdr:nvSpPr>
      <xdr:spPr>
        <a:xfrm>
          <a:off x="13652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58674</xdr:rowOff>
    </xdr:from>
    <xdr:to>
      <xdr:col>76</xdr:col>
      <xdr:colOff>114300</xdr:colOff>
      <xdr:row>79</xdr:row>
      <xdr:rowOff>104394</xdr:rowOff>
    </xdr:to>
    <xdr:cxnSp macro="">
      <xdr:nvCxnSpPr>
        <xdr:cNvPr id="644" name="直線コネクタ 643">
          <a:extLst>
            <a:ext uri="{FF2B5EF4-FFF2-40B4-BE49-F238E27FC236}">
              <a16:creationId xmlns:a16="http://schemas.microsoft.com/office/drawing/2014/main" id="{834F6201-3568-4103-9E27-6F07D1F82D17}"/>
            </a:ext>
          </a:extLst>
        </xdr:cNvPr>
        <xdr:cNvCxnSpPr/>
      </xdr:nvCxnSpPr>
      <xdr:spPr>
        <a:xfrm>
          <a:off x="13703300" y="13603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xdr:rowOff>
    </xdr:from>
    <xdr:to>
      <xdr:col>67</xdr:col>
      <xdr:colOff>101600</xdr:colOff>
      <xdr:row>79</xdr:row>
      <xdr:rowOff>104902</xdr:rowOff>
    </xdr:to>
    <xdr:sp macro="" textlink="">
      <xdr:nvSpPr>
        <xdr:cNvPr id="645" name="楕円 644">
          <a:extLst>
            <a:ext uri="{FF2B5EF4-FFF2-40B4-BE49-F238E27FC236}">
              <a16:creationId xmlns:a16="http://schemas.microsoft.com/office/drawing/2014/main" id="{13D0EE37-2D1D-4AB3-B9BA-871094BE3F1B}"/>
            </a:ext>
          </a:extLst>
        </xdr:cNvPr>
        <xdr:cNvSpPr/>
      </xdr:nvSpPr>
      <xdr:spPr>
        <a:xfrm>
          <a:off x="12763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54102</xdr:rowOff>
    </xdr:from>
    <xdr:to>
      <xdr:col>71</xdr:col>
      <xdr:colOff>177800</xdr:colOff>
      <xdr:row>79</xdr:row>
      <xdr:rowOff>58674</xdr:rowOff>
    </xdr:to>
    <xdr:cxnSp macro="">
      <xdr:nvCxnSpPr>
        <xdr:cNvPr id="646" name="直線コネクタ 645">
          <a:extLst>
            <a:ext uri="{FF2B5EF4-FFF2-40B4-BE49-F238E27FC236}">
              <a16:creationId xmlns:a16="http://schemas.microsoft.com/office/drawing/2014/main" id="{82099F41-94DA-4FE4-AA18-A386CD4972DF}"/>
            </a:ext>
          </a:extLst>
        </xdr:cNvPr>
        <xdr:cNvCxnSpPr/>
      </xdr:nvCxnSpPr>
      <xdr:spPr>
        <a:xfrm>
          <a:off x="12814300" y="13598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647" name="n_1aveValue【図書館】&#10;有形固定資産減価償却率">
          <a:extLst>
            <a:ext uri="{FF2B5EF4-FFF2-40B4-BE49-F238E27FC236}">
              <a16:creationId xmlns:a16="http://schemas.microsoft.com/office/drawing/2014/main" id="{44B25AD1-1048-4898-85EA-5AE84E20EB6F}"/>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164609</xdr:rowOff>
    </xdr:from>
    <xdr:ext cx="405111" cy="259045"/>
    <xdr:sp macro="" textlink="">
      <xdr:nvSpPr>
        <xdr:cNvPr id="648" name="n_2aveValue【図書館】&#10;有形固定資産減価償却率">
          <a:extLst>
            <a:ext uri="{FF2B5EF4-FFF2-40B4-BE49-F238E27FC236}">
              <a16:creationId xmlns:a16="http://schemas.microsoft.com/office/drawing/2014/main" id="{13C89013-E37F-4CCD-84F7-CFA137E1BA87}"/>
            </a:ext>
          </a:extLst>
        </xdr:cNvPr>
        <xdr:cNvSpPr txBox="1"/>
      </xdr:nvSpPr>
      <xdr:spPr>
        <a:xfrm>
          <a:off x="14389744" y="138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49" name="n_3aveValue【図書館】&#10;有形固定資産減価償却率">
          <a:extLst>
            <a:ext uri="{FF2B5EF4-FFF2-40B4-BE49-F238E27FC236}">
              <a16:creationId xmlns:a16="http://schemas.microsoft.com/office/drawing/2014/main" id="{9B095377-1C11-4486-9145-13D5638BEC14}"/>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100601</xdr:rowOff>
    </xdr:from>
    <xdr:ext cx="405111" cy="259045"/>
    <xdr:sp macro="" textlink="">
      <xdr:nvSpPr>
        <xdr:cNvPr id="650" name="n_4aveValue【図書館】&#10;有形固定資産減価償却率">
          <a:extLst>
            <a:ext uri="{FF2B5EF4-FFF2-40B4-BE49-F238E27FC236}">
              <a16:creationId xmlns:a16="http://schemas.microsoft.com/office/drawing/2014/main" id="{C8EC4E6D-6F80-4113-A2A4-8C34EB1B2CD5}"/>
            </a:ext>
          </a:extLst>
        </xdr:cNvPr>
        <xdr:cNvSpPr txBox="1"/>
      </xdr:nvSpPr>
      <xdr:spPr>
        <a:xfrm>
          <a:off x="12611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52849</xdr:rowOff>
    </xdr:from>
    <xdr:ext cx="405111" cy="259045"/>
    <xdr:sp macro="" textlink="">
      <xdr:nvSpPr>
        <xdr:cNvPr id="651" name="n_1mainValue【図書館】&#10;有形固定資産減価償却率">
          <a:extLst>
            <a:ext uri="{FF2B5EF4-FFF2-40B4-BE49-F238E27FC236}">
              <a16:creationId xmlns:a16="http://schemas.microsoft.com/office/drawing/2014/main" id="{BF6788B5-E819-460F-BEBE-288E020E5D09}"/>
            </a:ext>
          </a:extLst>
        </xdr:cNvPr>
        <xdr:cNvSpPr txBox="1"/>
      </xdr:nvSpPr>
      <xdr:spPr>
        <a:xfrm>
          <a:off x="15266044" y="134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271</xdr:rowOff>
    </xdr:from>
    <xdr:ext cx="405111" cy="259045"/>
    <xdr:sp macro="" textlink="">
      <xdr:nvSpPr>
        <xdr:cNvPr id="652" name="n_2mainValue【図書館】&#10;有形固定資産減価償却率">
          <a:extLst>
            <a:ext uri="{FF2B5EF4-FFF2-40B4-BE49-F238E27FC236}">
              <a16:creationId xmlns:a16="http://schemas.microsoft.com/office/drawing/2014/main" id="{251DF472-6D9C-4F08-9ADC-9E0F9EEE2558}"/>
            </a:ext>
          </a:extLst>
        </xdr:cNvPr>
        <xdr:cNvSpPr txBox="1"/>
      </xdr:nvSpPr>
      <xdr:spPr>
        <a:xfrm>
          <a:off x="14389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126001</xdr:rowOff>
    </xdr:from>
    <xdr:ext cx="405111" cy="259045"/>
    <xdr:sp macro="" textlink="">
      <xdr:nvSpPr>
        <xdr:cNvPr id="653" name="n_3mainValue【図書館】&#10;有形固定資産減価償却率">
          <a:extLst>
            <a:ext uri="{FF2B5EF4-FFF2-40B4-BE49-F238E27FC236}">
              <a16:creationId xmlns:a16="http://schemas.microsoft.com/office/drawing/2014/main" id="{6B901030-3063-4553-92F0-CDD4B744D844}"/>
            </a:ext>
          </a:extLst>
        </xdr:cNvPr>
        <xdr:cNvSpPr txBox="1"/>
      </xdr:nvSpPr>
      <xdr:spPr>
        <a:xfrm>
          <a:off x="13500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121429</xdr:rowOff>
    </xdr:from>
    <xdr:ext cx="405111" cy="259045"/>
    <xdr:sp macro="" textlink="">
      <xdr:nvSpPr>
        <xdr:cNvPr id="654" name="n_4mainValue【図書館】&#10;有形固定資産減価償却率">
          <a:extLst>
            <a:ext uri="{FF2B5EF4-FFF2-40B4-BE49-F238E27FC236}">
              <a16:creationId xmlns:a16="http://schemas.microsoft.com/office/drawing/2014/main" id="{052DB107-A238-4AEC-9A52-813F5DC2A08E}"/>
            </a:ext>
          </a:extLst>
        </xdr:cNvPr>
        <xdr:cNvSpPr txBox="1"/>
      </xdr:nvSpPr>
      <xdr:spPr>
        <a:xfrm>
          <a:off x="12611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23920B33-82C0-4760-82C1-82F4767339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6" name="正方形/長方形 655">
          <a:extLst>
            <a:ext uri="{FF2B5EF4-FFF2-40B4-BE49-F238E27FC236}">
              <a16:creationId xmlns:a16="http://schemas.microsoft.com/office/drawing/2014/main" id="{B84B2F2B-7055-4A7E-A496-74ACC6F48A9E}"/>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7" name="正方形/長方形 656">
          <a:extLst>
            <a:ext uri="{FF2B5EF4-FFF2-40B4-BE49-F238E27FC236}">
              <a16:creationId xmlns:a16="http://schemas.microsoft.com/office/drawing/2014/main" id="{D2A6479D-F1B8-4369-8EA1-71E3C5A6E70F}"/>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8" name="正方形/長方形 657">
          <a:extLst>
            <a:ext uri="{FF2B5EF4-FFF2-40B4-BE49-F238E27FC236}">
              <a16:creationId xmlns:a16="http://schemas.microsoft.com/office/drawing/2014/main" id="{2877C618-7159-44CD-9D8D-EBB9796952F2}"/>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9" name="正方形/長方形 658">
          <a:extLst>
            <a:ext uri="{FF2B5EF4-FFF2-40B4-BE49-F238E27FC236}">
              <a16:creationId xmlns:a16="http://schemas.microsoft.com/office/drawing/2014/main" id="{E7DD7A7E-DB63-4A9C-AA96-A8B6DCD06AB0}"/>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686B3A12-A160-4F10-B707-D4A070D05D0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8ADCA8ED-8611-46BD-9E49-0240C93D54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082B1786-9BEF-41BC-89D8-E8C96BADBD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3" name="直線コネクタ 662">
          <a:extLst>
            <a:ext uri="{FF2B5EF4-FFF2-40B4-BE49-F238E27FC236}">
              <a16:creationId xmlns:a16="http://schemas.microsoft.com/office/drawing/2014/main" id="{893F7F75-F62E-4ABB-AC15-EAF4785D336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4" name="テキスト ボックス 663">
          <a:extLst>
            <a:ext uri="{FF2B5EF4-FFF2-40B4-BE49-F238E27FC236}">
              <a16:creationId xmlns:a16="http://schemas.microsoft.com/office/drawing/2014/main" id="{DE3A9580-6B17-411B-8FC9-E434B1820FB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5" name="直線コネクタ 664">
          <a:extLst>
            <a:ext uri="{FF2B5EF4-FFF2-40B4-BE49-F238E27FC236}">
              <a16:creationId xmlns:a16="http://schemas.microsoft.com/office/drawing/2014/main" id="{4D728278-6536-424A-9CB1-57128E53257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6" name="テキスト ボックス 665">
          <a:extLst>
            <a:ext uri="{FF2B5EF4-FFF2-40B4-BE49-F238E27FC236}">
              <a16:creationId xmlns:a16="http://schemas.microsoft.com/office/drawing/2014/main" id="{727EBDC4-C061-4431-AF72-7AD8F2EC89D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7" name="直線コネクタ 666">
          <a:extLst>
            <a:ext uri="{FF2B5EF4-FFF2-40B4-BE49-F238E27FC236}">
              <a16:creationId xmlns:a16="http://schemas.microsoft.com/office/drawing/2014/main" id="{7F4C9A7A-582E-4BED-A421-2A3E80F2B0B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8" name="テキスト ボックス 667">
          <a:extLst>
            <a:ext uri="{FF2B5EF4-FFF2-40B4-BE49-F238E27FC236}">
              <a16:creationId xmlns:a16="http://schemas.microsoft.com/office/drawing/2014/main" id="{B19F7379-F18C-4D75-ADDB-B8B2835CF49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9" name="直線コネクタ 668">
          <a:extLst>
            <a:ext uri="{FF2B5EF4-FFF2-40B4-BE49-F238E27FC236}">
              <a16:creationId xmlns:a16="http://schemas.microsoft.com/office/drawing/2014/main" id="{D003767F-328B-420F-A1FE-6877E75EFAF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0" name="テキスト ボックス 669">
          <a:extLst>
            <a:ext uri="{FF2B5EF4-FFF2-40B4-BE49-F238E27FC236}">
              <a16:creationId xmlns:a16="http://schemas.microsoft.com/office/drawing/2014/main" id="{597FFD47-EE52-462A-9476-A2DAB35EB72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1" name="直線コネクタ 670">
          <a:extLst>
            <a:ext uri="{FF2B5EF4-FFF2-40B4-BE49-F238E27FC236}">
              <a16:creationId xmlns:a16="http://schemas.microsoft.com/office/drawing/2014/main" id="{E4E82723-9770-45E2-A4F0-3414B6A0272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2" name="テキスト ボックス 671">
          <a:extLst>
            <a:ext uri="{FF2B5EF4-FFF2-40B4-BE49-F238E27FC236}">
              <a16:creationId xmlns:a16="http://schemas.microsoft.com/office/drawing/2014/main" id="{47E57062-4C0B-4351-8A72-C3587B8465C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3" name="直線コネクタ 672">
          <a:extLst>
            <a:ext uri="{FF2B5EF4-FFF2-40B4-BE49-F238E27FC236}">
              <a16:creationId xmlns:a16="http://schemas.microsoft.com/office/drawing/2014/main" id="{AFC97415-4A4D-47CF-B68D-CC8F0AA429E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4" name="テキスト ボックス 673">
          <a:extLst>
            <a:ext uri="{FF2B5EF4-FFF2-40B4-BE49-F238E27FC236}">
              <a16:creationId xmlns:a16="http://schemas.microsoft.com/office/drawing/2014/main" id="{AE60E4FE-4ACC-4AB1-8ADC-2EC5DA77DC0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6081D2E5-E3DF-48FB-BF0E-4D479E9BFD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2D9DA68F-D29C-48E0-9CF4-99BE3853C8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図書館】&#10;一人当たり面積グラフ枠">
          <a:extLst>
            <a:ext uri="{FF2B5EF4-FFF2-40B4-BE49-F238E27FC236}">
              <a16:creationId xmlns:a16="http://schemas.microsoft.com/office/drawing/2014/main" id="{887883C9-C728-4398-971E-D3EED7FF20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8" name="直線コネクタ 677">
          <a:extLst>
            <a:ext uri="{FF2B5EF4-FFF2-40B4-BE49-F238E27FC236}">
              <a16:creationId xmlns:a16="http://schemas.microsoft.com/office/drawing/2014/main" id="{3B2A7AF2-30E3-468C-98A9-D53C7B5B5BF1}"/>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9" name="【図書館】&#10;一人当たり面積最小値テキスト">
          <a:extLst>
            <a:ext uri="{FF2B5EF4-FFF2-40B4-BE49-F238E27FC236}">
              <a16:creationId xmlns:a16="http://schemas.microsoft.com/office/drawing/2014/main" id="{3F0AA3CB-ECD2-453E-8649-F1C3FE62D9E1}"/>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80" name="直線コネクタ 679">
          <a:extLst>
            <a:ext uri="{FF2B5EF4-FFF2-40B4-BE49-F238E27FC236}">
              <a16:creationId xmlns:a16="http://schemas.microsoft.com/office/drawing/2014/main" id="{D9681B7C-58B0-4CA6-BB17-068C43E3877F}"/>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81" name="【図書館】&#10;一人当たり面積最大値テキスト">
          <a:extLst>
            <a:ext uri="{FF2B5EF4-FFF2-40B4-BE49-F238E27FC236}">
              <a16:creationId xmlns:a16="http://schemas.microsoft.com/office/drawing/2014/main" id="{B1A204F0-C04F-4632-A7CE-54A46E824337}"/>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2" name="直線コネクタ 681">
          <a:extLst>
            <a:ext uri="{FF2B5EF4-FFF2-40B4-BE49-F238E27FC236}">
              <a16:creationId xmlns:a16="http://schemas.microsoft.com/office/drawing/2014/main" id="{750838BF-1A33-49FA-936E-FE9444B241EF}"/>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3" name="【図書館】&#10;一人当たり面積平均値テキスト">
          <a:extLst>
            <a:ext uri="{FF2B5EF4-FFF2-40B4-BE49-F238E27FC236}">
              <a16:creationId xmlns:a16="http://schemas.microsoft.com/office/drawing/2014/main" id="{D09100AE-CB55-4D60-8812-6C21398E8CD6}"/>
            </a:ext>
          </a:extLst>
        </xdr:cNvPr>
        <xdr:cNvSpPr txBox="1"/>
      </xdr:nvSpPr>
      <xdr:spPr>
        <a:xfrm>
          <a:off x="222123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4" name="フローチャート: 判断 683">
          <a:extLst>
            <a:ext uri="{FF2B5EF4-FFF2-40B4-BE49-F238E27FC236}">
              <a16:creationId xmlns:a16="http://schemas.microsoft.com/office/drawing/2014/main" id="{B8E88293-4C3F-4236-8F68-5CFD8D58B9E0}"/>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5" name="フローチャート: 判断 684">
          <a:extLst>
            <a:ext uri="{FF2B5EF4-FFF2-40B4-BE49-F238E27FC236}">
              <a16:creationId xmlns:a16="http://schemas.microsoft.com/office/drawing/2014/main" id="{7ABF4AD4-5941-4F26-A20A-729A5221E9F3}"/>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6" name="フローチャート: 判断 685">
          <a:extLst>
            <a:ext uri="{FF2B5EF4-FFF2-40B4-BE49-F238E27FC236}">
              <a16:creationId xmlns:a16="http://schemas.microsoft.com/office/drawing/2014/main" id="{1D259226-CBD2-4448-A888-1B8A31B7E7FA}"/>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7" name="フローチャート: 判断 686">
          <a:extLst>
            <a:ext uri="{FF2B5EF4-FFF2-40B4-BE49-F238E27FC236}">
              <a16:creationId xmlns:a16="http://schemas.microsoft.com/office/drawing/2014/main" id="{7649FA8F-D932-4E5A-840B-E74330CC82D5}"/>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8" name="フローチャート: 判断 687">
          <a:extLst>
            <a:ext uri="{FF2B5EF4-FFF2-40B4-BE49-F238E27FC236}">
              <a16:creationId xmlns:a16="http://schemas.microsoft.com/office/drawing/2014/main" id="{7798780B-478E-45E1-A5E6-DC5882606742}"/>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E62E359A-D616-4237-8CDD-B959D5C313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1269825-ED56-47AB-97C0-08D7D91D01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F56B74EE-C663-4991-B045-BF3B2F7293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CA5A83D6-743D-433D-AD4B-D191754165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7F87BF13-F984-4850-A1CC-A9BF32EE73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74386</xdr:rowOff>
    </xdr:from>
    <xdr:to>
      <xdr:col>116</xdr:col>
      <xdr:colOff>114300</xdr:colOff>
      <xdr:row>79</xdr:row>
      <xdr:rowOff>4536</xdr:rowOff>
    </xdr:to>
    <xdr:sp macro="" textlink="">
      <xdr:nvSpPr>
        <xdr:cNvPr id="694" name="楕円 693">
          <a:extLst>
            <a:ext uri="{FF2B5EF4-FFF2-40B4-BE49-F238E27FC236}">
              <a16:creationId xmlns:a16="http://schemas.microsoft.com/office/drawing/2014/main" id="{7C8D8723-F0AF-4A22-8944-083469ABFBD1}"/>
            </a:ext>
          </a:extLst>
        </xdr:cNvPr>
        <xdr:cNvSpPr/>
      </xdr:nvSpPr>
      <xdr:spPr>
        <a:xfrm>
          <a:off x="221107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27413</xdr:rowOff>
    </xdr:from>
    <xdr:ext cx="469744" cy="259045"/>
    <xdr:sp macro="" textlink="">
      <xdr:nvSpPr>
        <xdr:cNvPr id="695" name="【図書館】&#10;一人当たり面積該当値テキスト">
          <a:extLst>
            <a:ext uri="{FF2B5EF4-FFF2-40B4-BE49-F238E27FC236}">
              <a16:creationId xmlns:a16="http://schemas.microsoft.com/office/drawing/2014/main" id="{E31BB7EE-34E2-45F4-B5FE-5E95A56A3E0E}"/>
            </a:ext>
          </a:extLst>
        </xdr:cNvPr>
        <xdr:cNvSpPr txBox="1"/>
      </xdr:nvSpPr>
      <xdr:spPr>
        <a:xfrm>
          <a:off x="22212300" y="134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74386</xdr:rowOff>
    </xdr:from>
    <xdr:to>
      <xdr:col>112</xdr:col>
      <xdr:colOff>38100</xdr:colOff>
      <xdr:row>79</xdr:row>
      <xdr:rowOff>4536</xdr:rowOff>
    </xdr:to>
    <xdr:sp macro="" textlink="">
      <xdr:nvSpPr>
        <xdr:cNvPr id="696" name="楕円 695">
          <a:extLst>
            <a:ext uri="{FF2B5EF4-FFF2-40B4-BE49-F238E27FC236}">
              <a16:creationId xmlns:a16="http://schemas.microsoft.com/office/drawing/2014/main" id="{EDBA30CD-2982-4BC9-A221-182E836ACB23}"/>
            </a:ext>
          </a:extLst>
        </xdr:cNvPr>
        <xdr:cNvSpPr/>
      </xdr:nvSpPr>
      <xdr:spPr>
        <a:xfrm>
          <a:off x="21272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125186</xdr:rowOff>
    </xdr:from>
    <xdr:to>
      <xdr:col>116</xdr:col>
      <xdr:colOff>63500</xdr:colOff>
      <xdr:row>78</xdr:row>
      <xdr:rowOff>125186</xdr:rowOff>
    </xdr:to>
    <xdr:cxnSp macro="">
      <xdr:nvCxnSpPr>
        <xdr:cNvPr id="697" name="直線コネクタ 696">
          <a:extLst>
            <a:ext uri="{FF2B5EF4-FFF2-40B4-BE49-F238E27FC236}">
              <a16:creationId xmlns:a16="http://schemas.microsoft.com/office/drawing/2014/main" id="{AD9F5BDE-B977-4EEA-AD37-B13890C4A7EA}"/>
            </a:ext>
          </a:extLst>
        </xdr:cNvPr>
        <xdr:cNvCxnSpPr/>
      </xdr:nvCxnSpPr>
      <xdr:spPr>
        <a:xfrm>
          <a:off x="21323300" y="13498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74386</xdr:rowOff>
    </xdr:from>
    <xdr:to>
      <xdr:col>107</xdr:col>
      <xdr:colOff>101600</xdr:colOff>
      <xdr:row>79</xdr:row>
      <xdr:rowOff>4536</xdr:rowOff>
    </xdr:to>
    <xdr:sp macro="" textlink="">
      <xdr:nvSpPr>
        <xdr:cNvPr id="698" name="楕円 697">
          <a:extLst>
            <a:ext uri="{FF2B5EF4-FFF2-40B4-BE49-F238E27FC236}">
              <a16:creationId xmlns:a16="http://schemas.microsoft.com/office/drawing/2014/main" id="{AB1AF46A-E613-475D-890F-9F15F00CB3A7}"/>
            </a:ext>
          </a:extLst>
        </xdr:cNvPr>
        <xdr:cNvSpPr/>
      </xdr:nvSpPr>
      <xdr:spPr>
        <a:xfrm>
          <a:off x="20383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125186</xdr:rowOff>
    </xdr:from>
    <xdr:to>
      <xdr:col>111</xdr:col>
      <xdr:colOff>177800</xdr:colOff>
      <xdr:row>78</xdr:row>
      <xdr:rowOff>125186</xdr:rowOff>
    </xdr:to>
    <xdr:cxnSp macro="">
      <xdr:nvCxnSpPr>
        <xdr:cNvPr id="699" name="直線コネクタ 698">
          <a:extLst>
            <a:ext uri="{FF2B5EF4-FFF2-40B4-BE49-F238E27FC236}">
              <a16:creationId xmlns:a16="http://schemas.microsoft.com/office/drawing/2014/main" id="{7E0DCC9B-56A7-48E8-88AF-F82DD49D0C0E}"/>
            </a:ext>
          </a:extLst>
        </xdr:cNvPr>
        <xdr:cNvCxnSpPr/>
      </xdr:nvCxnSpPr>
      <xdr:spPr>
        <a:xfrm>
          <a:off x="20434300" y="13498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74386</xdr:rowOff>
    </xdr:from>
    <xdr:to>
      <xdr:col>102</xdr:col>
      <xdr:colOff>165100</xdr:colOff>
      <xdr:row>79</xdr:row>
      <xdr:rowOff>4536</xdr:rowOff>
    </xdr:to>
    <xdr:sp macro="" textlink="">
      <xdr:nvSpPr>
        <xdr:cNvPr id="700" name="楕円 699">
          <a:extLst>
            <a:ext uri="{FF2B5EF4-FFF2-40B4-BE49-F238E27FC236}">
              <a16:creationId xmlns:a16="http://schemas.microsoft.com/office/drawing/2014/main" id="{55CCB4F0-7820-4257-BBC4-CEBAC5A91080}"/>
            </a:ext>
          </a:extLst>
        </xdr:cNvPr>
        <xdr:cNvSpPr/>
      </xdr:nvSpPr>
      <xdr:spPr>
        <a:xfrm>
          <a:off x="19494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125186</xdr:rowOff>
    </xdr:from>
    <xdr:to>
      <xdr:col>107</xdr:col>
      <xdr:colOff>50800</xdr:colOff>
      <xdr:row>78</xdr:row>
      <xdr:rowOff>125186</xdr:rowOff>
    </xdr:to>
    <xdr:cxnSp macro="">
      <xdr:nvCxnSpPr>
        <xdr:cNvPr id="701" name="直線コネクタ 700">
          <a:extLst>
            <a:ext uri="{FF2B5EF4-FFF2-40B4-BE49-F238E27FC236}">
              <a16:creationId xmlns:a16="http://schemas.microsoft.com/office/drawing/2014/main" id="{645A4E5F-0860-499F-BCEB-8892D18944FE}"/>
            </a:ext>
          </a:extLst>
        </xdr:cNvPr>
        <xdr:cNvCxnSpPr/>
      </xdr:nvCxnSpPr>
      <xdr:spPr>
        <a:xfrm>
          <a:off x="19545300" y="13498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11793</xdr:rowOff>
    </xdr:from>
    <xdr:to>
      <xdr:col>98</xdr:col>
      <xdr:colOff>38100</xdr:colOff>
      <xdr:row>79</xdr:row>
      <xdr:rowOff>113393</xdr:rowOff>
    </xdr:to>
    <xdr:sp macro="" textlink="">
      <xdr:nvSpPr>
        <xdr:cNvPr id="702" name="楕円 701">
          <a:extLst>
            <a:ext uri="{FF2B5EF4-FFF2-40B4-BE49-F238E27FC236}">
              <a16:creationId xmlns:a16="http://schemas.microsoft.com/office/drawing/2014/main" id="{14F0A1AA-A568-4301-84BA-DBBED97ED617}"/>
            </a:ext>
          </a:extLst>
        </xdr:cNvPr>
        <xdr:cNvSpPr/>
      </xdr:nvSpPr>
      <xdr:spPr>
        <a:xfrm>
          <a:off x="18605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125186</xdr:rowOff>
    </xdr:from>
    <xdr:to>
      <xdr:col>102</xdr:col>
      <xdr:colOff>114300</xdr:colOff>
      <xdr:row>79</xdr:row>
      <xdr:rowOff>62593</xdr:rowOff>
    </xdr:to>
    <xdr:cxnSp macro="">
      <xdr:nvCxnSpPr>
        <xdr:cNvPr id="703" name="直線コネクタ 702">
          <a:extLst>
            <a:ext uri="{FF2B5EF4-FFF2-40B4-BE49-F238E27FC236}">
              <a16:creationId xmlns:a16="http://schemas.microsoft.com/office/drawing/2014/main" id="{69105DC3-9FB9-40CE-9E6E-340E829109E1}"/>
            </a:ext>
          </a:extLst>
        </xdr:cNvPr>
        <xdr:cNvCxnSpPr/>
      </xdr:nvCxnSpPr>
      <xdr:spPr>
        <a:xfrm flipV="1">
          <a:off x="18656300" y="134982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4" name="n_1aveValue【図書館】&#10;一人当たり面積">
          <a:extLst>
            <a:ext uri="{FF2B5EF4-FFF2-40B4-BE49-F238E27FC236}">
              <a16:creationId xmlns:a16="http://schemas.microsoft.com/office/drawing/2014/main" id="{9F616EDF-C8D7-4ABC-9326-BAF848931A10}"/>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5" name="n_2aveValue【図書館】&#10;一人当たり面積">
          <a:extLst>
            <a:ext uri="{FF2B5EF4-FFF2-40B4-BE49-F238E27FC236}">
              <a16:creationId xmlns:a16="http://schemas.microsoft.com/office/drawing/2014/main" id="{A85AFD89-89CE-40C4-B23E-871765F08049}"/>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6" name="n_3aveValue【図書館】&#10;一人当たり面積">
          <a:extLst>
            <a:ext uri="{FF2B5EF4-FFF2-40B4-BE49-F238E27FC236}">
              <a16:creationId xmlns:a16="http://schemas.microsoft.com/office/drawing/2014/main" id="{4ADA6FEC-A1D4-48D3-9D83-3C354045A700}"/>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7" name="n_4aveValue【図書館】&#10;一人当たり面積">
          <a:extLst>
            <a:ext uri="{FF2B5EF4-FFF2-40B4-BE49-F238E27FC236}">
              <a16:creationId xmlns:a16="http://schemas.microsoft.com/office/drawing/2014/main" id="{DD7710FA-A91D-4802-90EF-63D8A52E5F92}"/>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21063</xdr:rowOff>
    </xdr:from>
    <xdr:ext cx="469744" cy="259045"/>
    <xdr:sp macro="" textlink="">
      <xdr:nvSpPr>
        <xdr:cNvPr id="708" name="n_1mainValue【図書館】&#10;一人当たり面積">
          <a:extLst>
            <a:ext uri="{FF2B5EF4-FFF2-40B4-BE49-F238E27FC236}">
              <a16:creationId xmlns:a16="http://schemas.microsoft.com/office/drawing/2014/main" id="{1F8E6D20-B729-4255-8380-85434FED4B74}"/>
            </a:ext>
          </a:extLst>
        </xdr:cNvPr>
        <xdr:cNvSpPr txBox="1"/>
      </xdr:nvSpPr>
      <xdr:spPr>
        <a:xfrm>
          <a:off x="210757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21063</xdr:rowOff>
    </xdr:from>
    <xdr:ext cx="469744" cy="259045"/>
    <xdr:sp macro="" textlink="">
      <xdr:nvSpPr>
        <xdr:cNvPr id="709" name="n_2mainValue【図書館】&#10;一人当たり面積">
          <a:extLst>
            <a:ext uri="{FF2B5EF4-FFF2-40B4-BE49-F238E27FC236}">
              <a16:creationId xmlns:a16="http://schemas.microsoft.com/office/drawing/2014/main" id="{35E1141B-5411-42C9-8900-D2E9BA28B674}"/>
            </a:ext>
          </a:extLst>
        </xdr:cNvPr>
        <xdr:cNvSpPr txBox="1"/>
      </xdr:nvSpPr>
      <xdr:spPr>
        <a:xfrm>
          <a:off x="20199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21063</xdr:rowOff>
    </xdr:from>
    <xdr:ext cx="469744" cy="259045"/>
    <xdr:sp macro="" textlink="">
      <xdr:nvSpPr>
        <xdr:cNvPr id="710" name="n_3mainValue【図書館】&#10;一人当たり面積">
          <a:extLst>
            <a:ext uri="{FF2B5EF4-FFF2-40B4-BE49-F238E27FC236}">
              <a16:creationId xmlns:a16="http://schemas.microsoft.com/office/drawing/2014/main" id="{E854B747-B04C-4163-A21C-DA6F5163BE7F}"/>
            </a:ext>
          </a:extLst>
        </xdr:cNvPr>
        <xdr:cNvSpPr txBox="1"/>
      </xdr:nvSpPr>
      <xdr:spPr>
        <a:xfrm>
          <a:off x="19310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129920</xdr:rowOff>
    </xdr:from>
    <xdr:ext cx="469744" cy="259045"/>
    <xdr:sp macro="" textlink="">
      <xdr:nvSpPr>
        <xdr:cNvPr id="711" name="n_4mainValue【図書館】&#10;一人当たり面積">
          <a:extLst>
            <a:ext uri="{FF2B5EF4-FFF2-40B4-BE49-F238E27FC236}">
              <a16:creationId xmlns:a16="http://schemas.microsoft.com/office/drawing/2014/main" id="{AE2DFB67-1FD2-4262-BB22-A8A30BB084D8}"/>
            </a:ext>
          </a:extLst>
        </xdr:cNvPr>
        <xdr:cNvSpPr txBox="1"/>
      </xdr:nvSpPr>
      <xdr:spPr>
        <a:xfrm>
          <a:off x="18421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6F96559-6422-40F4-B776-669AD41723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3" name="正方形/長方形 712">
          <a:extLst>
            <a:ext uri="{FF2B5EF4-FFF2-40B4-BE49-F238E27FC236}">
              <a16:creationId xmlns:a16="http://schemas.microsoft.com/office/drawing/2014/main" id="{44BAC0C4-A6BC-4239-A0F6-D4A451A4D595}"/>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4" name="正方形/長方形 713">
          <a:extLst>
            <a:ext uri="{FF2B5EF4-FFF2-40B4-BE49-F238E27FC236}">
              <a16:creationId xmlns:a16="http://schemas.microsoft.com/office/drawing/2014/main" id="{0EEE2292-DED5-4F86-9DDC-3965CE6A1920}"/>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5" name="正方形/長方形 714">
          <a:extLst>
            <a:ext uri="{FF2B5EF4-FFF2-40B4-BE49-F238E27FC236}">
              <a16:creationId xmlns:a16="http://schemas.microsoft.com/office/drawing/2014/main" id="{8F64E0BC-EF7F-4E3B-8F8A-26BC083F4455}"/>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6" name="正方形/長方形 715">
          <a:extLst>
            <a:ext uri="{FF2B5EF4-FFF2-40B4-BE49-F238E27FC236}">
              <a16:creationId xmlns:a16="http://schemas.microsoft.com/office/drawing/2014/main" id="{7EE53C68-C6BB-4688-B051-262A04179F3F}"/>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E49B435C-FFCB-44F8-A9B5-60AFE0A1E3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A88A4925-EEAD-4F4D-BA15-20FB1CC66C6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0E06B7DC-CE28-4491-AF6A-E70E41646A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36ED0BE6-C686-474A-AB7E-3B2B099280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1" name="直線コネクタ 720">
          <a:extLst>
            <a:ext uri="{FF2B5EF4-FFF2-40B4-BE49-F238E27FC236}">
              <a16:creationId xmlns:a16="http://schemas.microsoft.com/office/drawing/2014/main" id="{2181779F-C8AB-4932-8381-E4510AB0B86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2" name="テキスト ボックス 721">
          <a:extLst>
            <a:ext uri="{FF2B5EF4-FFF2-40B4-BE49-F238E27FC236}">
              <a16:creationId xmlns:a16="http://schemas.microsoft.com/office/drawing/2014/main" id="{3A8BDFDD-267D-4367-A3DA-021B9B3F73D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3" name="直線コネクタ 722">
          <a:extLst>
            <a:ext uri="{FF2B5EF4-FFF2-40B4-BE49-F238E27FC236}">
              <a16:creationId xmlns:a16="http://schemas.microsoft.com/office/drawing/2014/main" id="{61C08F02-5426-4AEE-90BD-16B153F22C2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4" name="テキスト ボックス 723">
          <a:extLst>
            <a:ext uri="{FF2B5EF4-FFF2-40B4-BE49-F238E27FC236}">
              <a16:creationId xmlns:a16="http://schemas.microsoft.com/office/drawing/2014/main" id="{7EBFF3AE-13F7-4FB0-8FA6-70D79A05CAF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5" name="直線コネクタ 724">
          <a:extLst>
            <a:ext uri="{FF2B5EF4-FFF2-40B4-BE49-F238E27FC236}">
              <a16:creationId xmlns:a16="http://schemas.microsoft.com/office/drawing/2014/main" id="{86338BC0-BA92-4D35-8248-9EF3094098A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6" name="テキスト ボックス 725">
          <a:extLst>
            <a:ext uri="{FF2B5EF4-FFF2-40B4-BE49-F238E27FC236}">
              <a16:creationId xmlns:a16="http://schemas.microsoft.com/office/drawing/2014/main" id="{1CE81162-BE2D-4696-85EA-FB05A1F66AA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7" name="直線コネクタ 726">
          <a:extLst>
            <a:ext uri="{FF2B5EF4-FFF2-40B4-BE49-F238E27FC236}">
              <a16:creationId xmlns:a16="http://schemas.microsoft.com/office/drawing/2014/main" id="{8093B353-96D9-451F-AFD8-9FD54D75429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8" name="テキスト ボックス 727">
          <a:extLst>
            <a:ext uri="{FF2B5EF4-FFF2-40B4-BE49-F238E27FC236}">
              <a16:creationId xmlns:a16="http://schemas.microsoft.com/office/drawing/2014/main" id="{24F785EF-113B-4EE9-9B46-DCF688F3B0EA}"/>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E183B157-89B3-41E1-88A4-9E2BAA3F97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a:extLst>
            <a:ext uri="{FF2B5EF4-FFF2-40B4-BE49-F238E27FC236}">
              <a16:creationId xmlns:a16="http://schemas.microsoft.com/office/drawing/2014/main" id="{1FB68D79-9574-4C1E-90DC-345C9910DBE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博物館】&#10;有形固定資産減価償却率グラフ枠">
          <a:extLst>
            <a:ext uri="{FF2B5EF4-FFF2-40B4-BE49-F238E27FC236}">
              <a16:creationId xmlns:a16="http://schemas.microsoft.com/office/drawing/2014/main" id="{11F509D2-FEF4-49B0-8988-C44E11FFFF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732" name="直線コネクタ 731">
          <a:extLst>
            <a:ext uri="{FF2B5EF4-FFF2-40B4-BE49-F238E27FC236}">
              <a16:creationId xmlns:a16="http://schemas.microsoft.com/office/drawing/2014/main" id="{8FE65960-75B8-4D4A-AC90-824C6029C222}"/>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733" name="【博物館】&#10;有形固定資産減価償却率最小値テキスト">
          <a:extLst>
            <a:ext uri="{FF2B5EF4-FFF2-40B4-BE49-F238E27FC236}">
              <a16:creationId xmlns:a16="http://schemas.microsoft.com/office/drawing/2014/main" id="{3FDF32D8-7B6F-4FD9-9B6E-05DBD7C4359B}"/>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34" name="直線コネクタ 733">
          <a:extLst>
            <a:ext uri="{FF2B5EF4-FFF2-40B4-BE49-F238E27FC236}">
              <a16:creationId xmlns:a16="http://schemas.microsoft.com/office/drawing/2014/main" id="{EC1AFA9F-CA43-4FFF-9410-EACEBDEF6AED}"/>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735" name="【博物館】&#10;有形固定資産減価償却率最大値テキスト">
          <a:extLst>
            <a:ext uri="{FF2B5EF4-FFF2-40B4-BE49-F238E27FC236}">
              <a16:creationId xmlns:a16="http://schemas.microsoft.com/office/drawing/2014/main" id="{5C6F075F-BF05-4058-A1F1-C840A44BD82A}"/>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36" name="直線コネクタ 735">
          <a:extLst>
            <a:ext uri="{FF2B5EF4-FFF2-40B4-BE49-F238E27FC236}">
              <a16:creationId xmlns:a16="http://schemas.microsoft.com/office/drawing/2014/main" id="{3782CF96-8597-4E31-AAC4-AEA6AA279026}"/>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102125</xdr:rowOff>
    </xdr:from>
    <xdr:ext cx="405111" cy="259045"/>
    <xdr:sp macro="" textlink="">
      <xdr:nvSpPr>
        <xdr:cNvPr id="737" name="【博物館】&#10;有形固定資産減価償却率平均値テキスト">
          <a:extLst>
            <a:ext uri="{FF2B5EF4-FFF2-40B4-BE49-F238E27FC236}">
              <a16:creationId xmlns:a16="http://schemas.microsoft.com/office/drawing/2014/main" id="{02075813-1A51-4CE0-BFB8-02ADEC56DC48}"/>
            </a:ext>
          </a:extLst>
        </xdr:cNvPr>
        <xdr:cNvSpPr txBox="1"/>
      </xdr:nvSpPr>
      <xdr:spPr>
        <a:xfrm>
          <a:off x="16370300" y="1793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738" name="フローチャート: 判断 737">
          <a:extLst>
            <a:ext uri="{FF2B5EF4-FFF2-40B4-BE49-F238E27FC236}">
              <a16:creationId xmlns:a16="http://schemas.microsoft.com/office/drawing/2014/main" id="{54721C10-9BF7-49CD-92F7-B88E00E9CFD4}"/>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739" name="フローチャート: 判断 738">
          <a:extLst>
            <a:ext uri="{FF2B5EF4-FFF2-40B4-BE49-F238E27FC236}">
              <a16:creationId xmlns:a16="http://schemas.microsoft.com/office/drawing/2014/main" id="{58B75B27-8181-4113-B07E-382D691B3C44}"/>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740" name="フローチャート: 判断 739">
          <a:extLst>
            <a:ext uri="{FF2B5EF4-FFF2-40B4-BE49-F238E27FC236}">
              <a16:creationId xmlns:a16="http://schemas.microsoft.com/office/drawing/2014/main" id="{76578644-5CB7-4DC7-AC0F-BE1508C1220A}"/>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741" name="フローチャート: 判断 740">
          <a:extLst>
            <a:ext uri="{FF2B5EF4-FFF2-40B4-BE49-F238E27FC236}">
              <a16:creationId xmlns:a16="http://schemas.microsoft.com/office/drawing/2014/main" id="{FBCD23E7-630D-4787-8704-5B7438DA60C4}"/>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42" name="フローチャート: 判断 741">
          <a:extLst>
            <a:ext uri="{FF2B5EF4-FFF2-40B4-BE49-F238E27FC236}">
              <a16:creationId xmlns:a16="http://schemas.microsoft.com/office/drawing/2014/main" id="{C6A95ACD-19D9-47B7-98DF-BD0D2F417C58}"/>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3D13B173-2228-41A8-96CB-FF378E1195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72C3A19-A01E-4963-BA6B-884449F854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3646D6BF-E3CB-4DE3-883A-AE921E1E59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1F3CFB4-DEE7-4C8E-B422-D14763F9D1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BA47560-747D-4FEA-95E2-8F18B7B8DB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160274</xdr:rowOff>
    </xdr:from>
    <xdr:to>
      <xdr:col>85</xdr:col>
      <xdr:colOff>177800</xdr:colOff>
      <xdr:row>103</xdr:row>
      <xdr:rowOff>90424</xdr:rowOff>
    </xdr:to>
    <xdr:sp macro="" textlink="">
      <xdr:nvSpPr>
        <xdr:cNvPr id="748" name="楕円 747">
          <a:extLst>
            <a:ext uri="{FF2B5EF4-FFF2-40B4-BE49-F238E27FC236}">
              <a16:creationId xmlns:a16="http://schemas.microsoft.com/office/drawing/2014/main" id="{21D0E118-B82E-4FE2-B5A7-0CCDA020D7FC}"/>
            </a:ext>
          </a:extLst>
        </xdr:cNvPr>
        <xdr:cNvSpPr/>
      </xdr:nvSpPr>
      <xdr:spPr>
        <a:xfrm>
          <a:off x="162687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11701</xdr:rowOff>
    </xdr:from>
    <xdr:ext cx="405111" cy="259045"/>
    <xdr:sp macro="" textlink="">
      <xdr:nvSpPr>
        <xdr:cNvPr id="749" name="【博物館】&#10;有形固定資産減価償却率該当値テキスト">
          <a:extLst>
            <a:ext uri="{FF2B5EF4-FFF2-40B4-BE49-F238E27FC236}">
              <a16:creationId xmlns:a16="http://schemas.microsoft.com/office/drawing/2014/main" id="{A822A82C-442D-4B39-B243-3EDCC6858EB8}"/>
            </a:ext>
          </a:extLst>
        </xdr:cNvPr>
        <xdr:cNvSpPr txBox="1"/>
      </xdr:nvSpPr>
      <xdr:spPr>
        <a:xfrm>
          <a:off x="16370300" y="174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91694</xdr:rowOff>
    </xdr:from>
    <xdr:to>
      <xdr:col>81</xdr:col>
      <xdr:colOff>101600</xdr:colOff>
      <xdr:row>103</xdr:row>
      <xdr:rowOff>21844</xdr:rowOff>
    </xdr:to>
    <xdr:sp macro="" textlink="">
      <xdr:nvSpPr>
        <xdr:cNvPr id="750" name="楕円 749">
          <a:extLst>
            <a:ext uri="{FF2B5EF4-FFF2-40B4-BE49-F238E27FC236}">
              <a16:creationId xmlns:a16="http://schemas.microsoft.com/office/drawing/2014/main" id="{66B134CC-3E1F-4BC1-B50B-AC12B5B45A22}"/>
            </a:ext>
          </a:extLst>
        </xdr:cNvPr>
        <xdr:cNvSpPr/>
      </xdr:nvSpPr>
      <xdr:spPr>
        <a:xfrm>
          <a:off x="15430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142494</xdr:rowOff>
    </xdr:from>
    <xdr:to>
      <xdr:col>85</xdr:col>
      <xdr:colOff>127000</xdr:colOff>
      <xdr:row>103</xdr:row>
      <xdr:rowOff>39624</xdr:rowOff>
    </xdr:to>
    <xdr:cxnSp macro="">
      <xdr:nvCxnSpPr>
        <xdr:cNvPr id="751" name="直線コネクタ 750">
          <a:extLst>
            <a:ext uri="{FF2B5EF4-FFF2-40B4-BE49-F238E27FC236}">
              <a16:creationId xmlns:a16="http://schemas.microsoft.com/office/drawing/2014/main" id="{69BE822A-A0B9-47A3-8889-964B90CFCBAC}"/>
            </a:ext>
          </a:extLst>
        </xdr:cNvPr>
        <xdr:cNvCxnSpPr/>
      </xdr:nvCxnSpPr>
      <xdr:spPr>
        <a:xfrm>
          <a:off x="15481300" y="176303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23113</xdr:rowOff>
    </xdr:from>
    <xdr:to>
      <xdr:col>76</xdr:col>
      <xdr:colOff>165100</xdr:colOff>
      <xdr:row>102</xdr:row>
      <xdr:rowOff>124713</xdr:rowOff>
    </xdr:to>
    <xdr:sp macro="" textlink="">
      <xdr:nvSpPr>
        <xdr:cNvPr id="752" name="楕円 751">
          <a:extLst>
            <a:ext uri="{FF2B5EF4-FFF2-40B4-BE49-F238E27FC236}">
              <a16:creationId xmlns:a16="http://schemas.microsoft.com/office/drawing/2014/main" id="{4D5E9190-CED7-4D6B-83E7-C8117B43587B}"/>
            </a:ext>
          </a:extLst>
        </xdr:cNvPr>
        <xdr:cNvSpPr/>
      </xdr:nvSpPr>
      <xdr:spPr>
        <a:xfrm>
          <a:off x="145415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73913</xdr:rowOff>
    </xdr:from>
    <xdr:to>
      <xdr:col>81</xdr:col>
      <xdr:colOff>50800</xdr:colOff>
      <xdr:row>102</xdr:row>
      <xdr:rowOff>142494</xdr:rowOff>
    </xdr:to>
    <xdr:cxnSp macro="">
      <xdr:nvCxnSpPr>
        <xdr:cNvPr id="753" name="直線コネクタ 752">
          <a:extLst>
            <a:ext uri="{FF2B5EF4-FFF2-40B4-BE49-F238E27FC236}">
              <a16:creationId xmlns:a16="http://schemas.microsoft.com/office/drawing/2014/main" id="{993C70AD-382C-4950-91ED-49BCAB828D18}"/>
            </a:ext>
          </a:extLst>
        </xdr:cNvPr>
        <xdr:cNvCxnSpPr/>
      </xdr:nvCxnSpPr>
      <xdr:spPr>
        <a:xfrm>
          <a:off x="14592300" y="1756181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54" name="楕円 753">
          <a:extLst>
            <a:ext uri="{FF2B5EF4-FFF2-40B4-BE49-F238E27FC236}">
              <a16:creationId xmlns:a16="http://schemas.microsoft.com/office/drawing/2014/main" id="{BAAB0795-6D48-4CFE-8B35-D619F52CE2D4}"/>
            </a:ext>
          </a:extLst>
        </xdr:cNvPr>
        <xdr:cNvSpPr/>
      </xdr:nvSpPr>
      <xdr:spPr>
        <a:xfrm>
          <a:off x="13652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73913</xdr:rowOff>
    </xdr:from>
    <xdr:to>
      <xdr:col>76</xdr:col>
      <xdr:colOff>114300</xdr:colOff>
      <xdr:row>104</xdr:row>
      <xdr:rowOff>83058</xdr:rowOff>
    </xdr:to>
    <xdr:cxnSp macro="">
      <xdr:nvCxnSpPr>
        <xdr:cNvPr id="755" name="直線コネクタ 754">
          <a:extLst>
            <a:ext uri="{FF2B5EF4-FFF2-40B4-BE49-F238E27FC236}">
              <a16:creationId xmlns:a16="http://schemas.microsoft.com/office/drawing/2014/main" id="{F9FDEB81-F0B1-44E7-B997-3711EA447E56}"/>
            </a:ext>
          </a:extLst>
        </xdr:cNvPr>
        <xdr:cNvCxnSpPr/>
      </xdr:nvCxnSpPr>
      <xdr:spPr>
        <a:xfrm flipV="1">
          <a:off x="13703300" y="17561813"/>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146558</xdr:rowOff>
    </xdr:from>
    <xdr:to>
      <xdr:col>67</xdr:col>
      <xdr:colOff>101600</xdr:colOff>
      <xdr:row>104</xdr:row>
      <xdr:rowOff>76708</xdr:rowOff>
    </xdr:to>
    <xdr:sp macro="" textlink="">
      <xdr:nvSpPr>
        <xdr:cNvPr id="756" name="楕円 755">
          <a:extLst>
            <a:ext uri="{FF2B5EF4-FFF2-40B4-BE49-F238E27FC236}">
              <a16:creationId xmlns:a16="http://schemas.microsoft.com/office/drawing/2014/main" id="{2AC661E3-2553-4AEB-B3FB-D07086E72F79}"/>
            </a:ext>
          </a:extLst>
        </xdr:cNvPr>
        <xdr:cNvSpPr/>
      </xdr:nvSpPr>
      <xdr:spPr>
        <a:xfrm>
          <a:off x="12763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25908</xdr:rowOff>
    </xdr:from>
    <xdr:to>
      <xdr:col>71</xdr:col>
      <xdr:colOff>177800</xdr:colOff>
      <xdr:row>104</xdr:row>
      <xdr:rowOff>83058</xdr:rowOff>
    </xdr:to>
    <xdr:cxnSp macro="">
      <xdr:nvCxnSpPr>
        <xdr:cNvPr id="757" name="直線コネクタ 756">
          <a:extLst>
            <a:ext uri="{FF2B5EF4-FFF2-40B4-BE49-F238E27FC236}">
              <a16:creationId xmlns:a16="http://schemas.microsoft.com/office/drawing/2014/main" id="{6C76E55D-1F6F-4AC1-9B35-15F2AFDE1AF5}"/>
            </a:ext>
          </a:extLst>
        </xdr:cNvPr>
        <xdr:cNvCxnSpPr/>
      </xdr:nvCxnSpPr>
      <xdr:spPr>
        <a:xfrm>
          <a:off x="12814300" y="178567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19829</xdr:rowOff>
    </xdr:from>
    <xdr:ext cx="405111" cy="259045"/>
    <xdr:sp macro="" textlink="">
      <xdr:nvSpPr>
        <xdr:cNvPr id="758" name="n_1aveValue【博物館】&#10;有形固定資産減価償却率">
          <a:extLst>
            <a:ext uri="{FF2B5EF4-FFF2-40B4-BE49-F238E27FC236}">
              <a16:creationId xmlns:a16="http://schemas.microsoft.com/office/drawing/2014/main" id="{362B8776-E0F2-4CE4-B4DE-8B09788E9C0C}"/>
            </a:ext>
          </a:extLst>
        </xdr:cNvPr>
        <xdr:cNvSpPr txBox="1"/>
      </xdr:nvSpPr>
      <xdr:spPr>
        <a:xfrm>
          <a:off x="152660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6114</xdr:rowOff>
    </xdr:from>
    <xdr:ext cx="405111" cy="259045"/>
    <xdr:sp macro="" textlink="">
      <xdr:nvSpPr>
        <xdr:cNvPr id="759" name="n_2aveValue【博物館】&#10;有形固定資産減価償却率">
          <a:extLst>
            <a:ext uri="{FF2B5EF4-FFF2-40B4-BE49-F238E27FC236}">
              <a16:creationId xmlns:a16="http://schemas.microsoft.com/office/drawing/2014/main" id="{E4CDE16C-8437-4D52-B251-F940ED1A7F7C}"/>
            </a:ext>
          </a:extLst>
        </xdr:cNvPr>
        <xdr:cNvSpPr txBox="1"/>
      </xdr:nvSpPr>
      <xdr:spPr>
        <a:xfrm>
          <a:off x="14389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35831</xdr:rowOff>
    </xdr:from>
    <xdr:ext cx="405111" cy="259045"/>
    <xdr:sp macro="" textlink="">
      <xdr:nvSpPr>
        <xdr:cNvPr id="760" name="n_3aveValue【博物館】&#10;有形固定資産減価償却率">
          <a:extLst>
            <a:ext uri="{FF2B5EF4-FFF2-40B4-BE49-F238E27FC236}">
              <a16:creationId xmlns:a16="http://schemas.microsoft.com/office/drawing/2014/main" id="{D2C3D517-78AA-4C83-A089-D5A40FBA67CE}"/>
            </a:ext>
          </a:extLst>
        </xdr:cNvPr>
        <xdr:cNvSpPr txBox="1"/>
      </xdr:nvSpPr>
      <xdr:spPr>
        <a:xfrm>
          <a:off x="13500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761" name="n_4aveValue【博物館】&#10;有形固定資産減価償却率">
          <a:extLst>
            <a:ext uri="{FF2B5EF4-FFF2-40B4-BE49-F238E27FC236}">
              <a16:creationId xmlns:a16="http://schemas.microsoft.com/office/drawing/2014/main" id="{318659B1-002C-430B-A33B-BD427FF52CFB}"/>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38371</xdr:rowOff>
    </xdr:from>
    <xdr:ext cx="405111" cy="259045"/>
    <xdr:sp macro="" textlink="">
      <xdr:nvSpPr>
        <xdr:cNvPr id="762" name="n_1mainValue【博物館】&#10;有形固定資産減価償却率">
          <a:extLst>
            <a:ext uri="{FF2B5EF4-FFF2-40B4-BE49-F238E27FC236}">
              <a16:creationId xmlns:a16="http://schemas.microsoft.com/office/drawing/2014/main" id="{DE60A7B2-C258-4C92-8DFE-298992A8247C}"/>
            </a:ext>
          </a:extLst>
        </xdr:cNvPr>
        <xdr:cNvSpPr txBox="1"/>
      </xdr:nvSpPr>
      <xdr:spPr>
        <a:xfrm>
          <a:off x="152660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141240</xdr:rowOff>
    </xdr:from>
    <xdr:ext cx="405111" cy="259045"/>
    <xdr:sp macro="" textlink="">
      <xdr:nvSpPr>
        <xdr:cNvPr id="763" name="n_2mainValue【博物館】&#10;有形固定資産減価償却率">
          <a:extLst>
            <a:ext uri="{FF2B5EF4-FFF2-40B4-BE49-F238E27FC236}">
              <a16:creationId xmlns:a16="http://schemas.microsoft.com/office/drawing/2014/main" id="{90EA65D9-BB69-4D27-8204-2ABA3FA9527F}"/>
            </a:ext>
          </a:extLst>
        </xdr:cNvPr>
        <xdr:cNvSpPr txBox="1"/>
      </xdr:nvSpPr>
      <xdr:spPr>
        <a:xfrm>
          <a:off x="14389744" y="1728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64" name="n_3mainValue【博物館】&#10;有形固定資産減価償却率">
          <a:extLst>
            <a:ext uri="{FF2B5EF4-FFF2-40B4-BE49-F238E27FC236}">
              <a16:creationId xmlns:a16="http://schemas.microsoft.com/office/drawing/2014/main" id="{1AEF3CA4-3D39-4264-8078-D3AB1655C2BF}"/>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93235</xdr:rowOff>
    </xdr:from>
    <xdr:ext cx="405111" cy="259045"/>
    <xdr:sp macro="" textlink="">
      <xdr:nvSpPr>
        <xdr:cNvPr id="765" name="n_4mainValue【博物館】&#10;有形固定資産減価償却率">
          <a:extLst>
            <a:ext uri="{FF2B5EF4-FFF2-40B4-BE49-F238E27FC236}">
              <a16:creationId xmlns:a16="http://schemas.microsoft.com/office/drawing/2014/main" id="{CEC00D49-2BE3-4683-AEE0-9FC21124E416}"/>
            </a:ext>
          </a:extLst>
        </xdr:cNvPr>
        <xdr:cNvSpPr txBox="1"/>
      </xdr:nvSpPr>
      <xdr:spPr>
        <a:xfrm>
          <a:off x="12611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a:extLst>
            <a:ext uri="{FF2B5EF4-FFF2-40B4-BE49-F238E27FC236}">
              <a16:creationId xmlns:a16="http://schemas.microsoft.com/office/drawing/2014/main" id="{405DA4D2-A5A9-44F3-B702-C4F124A410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7" name="正方形/長方形 766">
          <a:extLst>
            <a:ext uri="{FF2B5EF4-FFF2-40B4-BE49-F238E27FC236}">
              <a16:creationId xmlns:a16="http://schemas.microsoft.com/office/drawing/2014/main" id="{437F0188-E96E-4CE0-9823-2809C08299E5}"/>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8" name="正方形/長方形 767">
          <a:extLst>
            <a:ext uri="{FF2B5EF4-FFF2-40B4-BE49-F238E27FC236}">
              <a16:creationId xmlns:a16="http://schemas.microsoft.com/office/drawing/2014/main" id="{AE2770AB-F77B-4055-9F35-1F11CA40535D}"/>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9" name="正方形/長方形 768">
          <a:extLst>
            <a:ext uri="{FF2B5EF4-FFF2-40B4-BE49-F238E27FC236}">
              <a16:creationId xmlns:a16="http://schemas.microsoft.com/office/drawing/2014/main" id="{AC1CF689-40D8-4448-8E72-FF61B6645C57}"/>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0" name="正方形/長方形 769">
          <a:extLst>
            <a:ext uri="{FF2B5EF4-FFF2-40B4-BE49-F238E27FC236}">
              <a16:creationId xmlns:a16="http://schemas.microsoft.com/office/drawing/2014/main" id="{1748DC56-FFAE-4A7C-A39E-337B67E2BA97}"/>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47D83EA6-DC50-42FC-BF58-8928D940DBD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BF5E37C2-E878-4620-8FEC-F98FDDA752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3D1067AA-58C3-4115-A14A-27F9DEE0FC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4" name="直線コネクタ 773">
          <a:extLst>
            <a:ext uri="{FF2B5EF4-FFF2-40B4-BE49-F238E27FC236}">
              <a16:creationId xmlns:a16="http://schemas.microsoft.com/office/drawing/2014/main" id="{149097C2-C455-47D1-8AFD-38408666545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5" name="テキスト ボックス 774">
          <a:extLst>
            <a:ext uri="{FF2B5EF4-FFF2-40B4-BE49-F238E27FC236}">
              <a16:creationId xmlns:a16="http://schemas.microsoft.com/office/drawing/2014/main" id="{E37FD6DC-BFE4-4546-9FCC-06391ADD85D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6" name="直線コネクタ 775">
          <a:extLst>
            <a:ext uri="{FF2B5EF4-FFF2-40B4-BE49-F238E27FC236}">
              <a16:creationId xmlns:a16="http://schemas.microsoft.com/office/drawing/2014/main" id="{AFA9CA4B-2CF9-4D33-B0A8-45E966C623C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7" name="テキスト ボックス 776">
          <a:extLst>
            <a:ext uri="{FF2B5EF4-FFF2-40B4-BE49-F238E27FC236}">
              <a16:creationId xmlns:a16="http://schemas.microsoft.com/office/drawing/2014/main" id="{567A63F4-AF04-4B94-860A-213808F1E4C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8" name="直線コネクタ 777">
          <a:extLst>
            <a:ext uri="{FF2B5EF4-FFF2-40B4-BE49-F238E27FC236}">
              <a16:creationId xmlns:a16="http://schemas.microsoft.com/office/drawing/2014/main" id="{01487A55-FD90-4AB4-88C2-CBD19D6F975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9" name="テキスト ボックス 778">
          <a:extLst>
            <a:ext uri="{FF2B5EF4-FFF2-40B4-BE49-F238E27FC236}">
              <a16:creationId xmlns:a16="http://schemas.microsoft.com/office/drawing/2014/main" id="{4738DE09-7CA3-4F42-9015-B1DF1401426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0" name="直線コネクタ 779">
          <a:extLst>
            <a:ext uri="{FF2B5EF4-FFF2-40B4-BE49-F238E27FC236}">
              <a16:creationId xmlns:a16="http://schemas.microsoft.com/office/drawing/2014/main" id="{04AEA4B4-48A3-470E-83C7-093AB6785ED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1" name="テキスト ボックス 780">
          <a:extLst>
            <a:ext uri="{FF2B5EF4-FFF2-40B4-BE49-F238E27FC236}">
              <a16:creationId xmlns:a16="http://schemas.microsoft.com/office/drawing/2014/main" id="{029DBFE9-338E-44BC-9B67-58D320053CE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212168A9-C920-4858-8254-0E24A768CA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B7777317-2783-4EAB-A28F-7277340440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博物館】&#10;一人当たり面積グラフ枠">
          <a:extLst>
            <a:ext uri="{FF2B5EF4-FFF2-40B4-BE49-F238E27FC236}">
              <a16:creationId xmlns:a16="http://schemas.microsoft.com/office/drawing/2014/main" id="{DD54253B-9701-4F4E-96B9-CD6289C265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5" name="直線コネクタ 784">
          <a:extLst>
            <a:ext uri="{FF2B5EF4-FFF2-40B4-BE49-F238E27FC236}">
              <a16:creationId xmlns:a16="http://schemas.microsoft.com/office/drawing/2014/main" id="{13AFF218-BE7E-470A-AFB9-98DA95C7322C}"/>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6" name="【博物館】&#10;一人当たり面積最小値テキスト">
          <a:extLst>
            <a:ext uri="{FF2B5EF4-FFF2-40B4-BE49-F238E27FC236}">
              <a16:creationId xmlns:a16="http://schemas.microsoft.com/office/drawing/2014/main" id="{35003B1F-751B-42F3-AB1E-5E8C9769B9CA}"/>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7" name="直線コネクタ 786">
          <a:extLst>
            <a:ext uri="{FF2B5EF4-FFF2-40B4-BE49-F238E27FC236}">
              <a16:creationId xmlns:a16="http://schemas.microsoft.com/office/drawing/2014/main" id="{E6B0232A-294C-4C6C-9911-1A0A95F89E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8" name="【博物館】&#10;一人当たり面積最大値テキスト">
          <a:extLst>
            <a:ext uri="{FF2B5EF4-FFF2-40B4-BE49-F238E27FC236}">
              <a16:creationId xmlns:a16="http://schemas.microsoft.com/office/drawing/2014/main" id="{1D1847BB-B78D-47C7-9D33-1FD2E546DD88}"/>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9" name="直線コネクタ 788">
          <a:extLst>
            <a:ext uri="{FF2B5EF4-FFF2-40B4-BE49-F238E27FC236}">
              <a16:creationId xmlns:a16="http://schemas.microsoft.com/office/drawing/2014/main" id="{3C8F2613-119D-4AE7-97F0-0DD78A9B55A7}"/>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90" name="【博物館】&#10;一人当たり面積平均値テキスト">
          <a:extLst>
            <a:ext uri="{FF2B5EF4-FFF2-40B4-BE49-F238E27FC236}">
              <a16:creationId xmlns:a16="http://schemas.microsoft.com/office/drawing/2014/main" id="{0B5616A5-8FDD-4B45-8C23-375E8D5669FE}"/>
            </a:ext>
          </a:extLst>
        </xdr:cNvPr>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1" name="フローチャート: 判断 790">
          <a:extLst>
            <a:ext uri="{FF2B5EF4-FFF2-40B4-BE49-F238E27FC236}">
              <a16:creationId xmlns:a16="http://schemas.microsoft.com/office/drawing/2014/main" id="{DDF0DCD6-FAE1-4785-9FCC-A789F62452C7}"/>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2" name="フローチャート: 判断 791">
          <a:extLst>
            <a:ext uri="{FF2B5EF4-FFF2-40B4-BE49-F238E27FC236}">
              <a16:creationId xmlns:a16="http://schemas.microsoft.com/office/drawing/2014/main" id="{DCF814FB-4301-4A2D-B751-D6A22AC56974}"/>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3" name="フローチャート: 判断 792">
          <a:extLst>
            <a:ext uri="{FF2B5EF4-FFF2-40B4-BE49-F238E27FC236}">
              <a16:creationId xmlns:a16="http://schemas.microsoft.com/office/drawing/2014/main" id="{F89DE005-A9DF-4429-A5A8-439FD1437947}"/>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4" name="フローチャート: 判断 793">
          <a:extLst>
            <a:ext uri="{FF2B5EF4-FFF2-40B4-BE49-F238E27FC236}">
              <a16:creationId xmlns:a16="http://schemas.microsoft.com/office/drawing/2014/main" id="{4E43EC4F-5A90-465D-B67E-A827DFBE3D91}"/>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5" name="フローチャート: 判断 794">
          <a:extLst>
            <a:ext uri="{FF2B5EF4-FFF2-40B4-BE49-F238E27FC236}">
              <a16:creationId xmlns:a16="http://schemas.microsoft.com/office/drawing/2014/main" id="{EF7280A5-2AEA-4D31-9FFB-CCF7270EC8D7}"/>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7D1F0208-25B6-4FDD-876E-034C5AAF13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3DD1AFF4-DDD6-4D3F-873F-7804AA9767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4DA3ACEF-4074-4377-B27F-1AAE470184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E88E79D-659D-4624-ABD6-D8FD88FB36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3E83B153-EF64-4622-8B08-DD5A4A8DD7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801" name="楕円 800">
          <a:extLst>
            <a:ext uri="{FF2B5EF4-FFF2-40B4-BE49-F238E27FC236}">
              <a16:creationId xmlns:a16="http://schemas.microsoft.com/office/drawing/2014/main" id="{E450EF77-1E90-4E2B-9D83-5EA476A98EAB}"/>
            </a:ext>
          </a:extLst>
        </xdr:cNvPr>
        <xdr:cNvSpPr/>
      </xdr:nvSpPr>
      <xdr:spPr>
        <a:xfrm>
          <a:off x="22110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802" name="【博物館】&#10;一人当たり面積該当値テキスト">
          <a:extLst>
            <a:ext uri="{FF2B5EF4-FFF2-40B4-BE49-F238E27FC236}">
              <a16:creationId xmlns:a16="http://schemas.microsoft.com/office/drawing/2014/main" id="{397002B1-EC5C-4241-B9F1-970044580179}"/>
            </a:ext>
          </a:extLst>
        </xdr:cNvPr>
        <xdr:cNvSpPr txBox="1"/>
      </xdr:nvSpPr>
      <xdr:spPr>
        <a:xfrm>
          <a:off x="222123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803" name="楕円 802">
          <a:extLst>
            <a:ext uri="{FF2B5EF4-FFF2-40B4-BE49-F238E27FC236}">
              <a16:creationId xmlns:a16="http://schemas.microsoft.com/office/drawing/2014/main" id="{878053A7-41CF-4451-B9E2-6757D816C0AC}"/>
            </a:ext>
          </a:extLst>
        </xdr:cNvPr>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64770</xdr:rowOff>
    </xdr:to>
    <xdr:cxnSp macro="">
      <xdr:nvCxnSpPr>
        <xdr:cNvPr id="804" name="直線コネクタ 803">
          <a:extLst>
            <a:ext uri="{FF2B5EF4-FFF2-40B4-BE49-F238E27FC236}">
              <a16:creationId xmlns:a16="http://schemas.microsoft.com/office/drawing/2014/main" id="{60D29D2D-DF55-46CF-B08F-B5EE2CD56BC4}"/>
            </a:ext>
          </a:extLst>
        </xdr:cNvPr>
        <xdr:cNvCxnSpPr/>
      </xdr:nvCxnSpPr>
      <xdr:spPr>
        <a:xfrm>
          <a:off x="21323300" y="1772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805" name="楕円 804">
          <a:extLst>
            <a:ext uri="{FF2B5EF4-FFF2-40B4-BE49-F238E27FC236}">
              <a16:creationId xmlns:a16="http://schemas.microsoft.com/office/drawing/2014/main" id="{E758DE22-520E-4311-B19F-55B06713FAE9}"/>
            </a:ext>
          </a:extLst>
        </xdr:cNvPr>
        <xdr:cNvSpPr/>
      </xdr:nvSpPr>
      <xdr:spPr>
        <a:xfrm>
          <a:off x="2038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64770</xdr:rowOff>
    </xdr:to>
    <xdr:cxnSp macro="">
      <xdr:nvCxnSpPr>
        <xdr:cNvPr id="806" name="直線コネクタ 805">
          <a:extLst>
            <a:ext uri="{FF2B5EF4-FFF2-40B4-BE49-F238E27FC236}">
              <a16:creationId xmlns:a16="http://schemas.microsoft.com/office/drawing/2014/main" id="{4A041091-7F51-4CEE-80E2-1C9747010998}"/>
            </a:ext>
          </a:extLst>
        </xdr:cNvPr>
        <xdr:cNvCxnSpPr/>
      </xdr:nvCxnSpPr>
      <xdr:spPr>
        <a:xfrm>
          <a:off x="20434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807" name="楕円 806">
          <a:extLst>
            <a:ext uri="{FF2B5EF4-FFF2-40B4-BE49-F238E27FC236}">
              <a16:creationId xmlns:a16="http://schemas.microsoft.com/office/drawing/2014/main" id="{BEDD3D7C-5F0A-48F1-BBA7-2790DDCBD21B}"/>
            </a:ext>
          </a:extLst>
        </xdr:cNvPr>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104</xdr:row>
      <xdr:rowOff>30480</xdr:rowOff>
    </xdr:to>
    <xdr:cxnSp macro="">
      <xdr:nvCxnSpPr>
        <xdr:cNvPr id="808" name="直線コネクタ 807">
          <a:extLst>
            <a:ext uri="{FF2B5EF4-FFF2-40B4-BE49-F238E27FC236}">
              <a16:creationId xmlns:a16="http://schemas.microsoft.com/office/drawing/2014/main" id="{211D2B79-37E2-4CF8-AC7D-397084C397D2}"/>
            </a:ext>
          </a:extLst>
        </xdr:cNvPr>
        <xdr:cNvCxnSpPr/>
      </xdr:nvCxnSpPr>
      <xdr:spPr>
        <a:xfrm flipV="1">
          <a:off x="19545300" y="17724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809" name="楕円 808">
          <a:extLst>
            <a:ext uri="{FF2B5EF4-FFF2-40B4-BE49-F238E27FC236}">
              <a16:creationId xmlns:a16="http://schemas.microsoft.com/office/drawing/2014/main" id="{B0202775-B9F9-4A87-BB7F-C452B54C8AAA}"/>
            </a:ext>
          </a:extLst>
        </xdr:cNvPr>
        <xdr:cNvSpPr/>
      </xdr:nvSpPr>
      <xdr:spPr>
        <a:xfrm>
          <a:off x="18605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30480</xdr:rowOff>
    </xdr:from>
    <xdr:to>
      <xdr:col>102</xdr:col>
      <xdr:colOff>114300</xdr:colOff>
      <xdr:row>104</xdr:row>
      <xdr:rowOff>30480</xdr:rowOff>
    </xdr:to>
    <xdr:cxnSp macro="">
      <xdr:nvCxnSpPr>
        <xdr:cNvPr id="810" name="直線コネクタ 809">
          <a:extLst>
            <a:ext uri="{FF2B5EF4-FFF2-40B4-BE49-F238E27FC236}">
              <a16:creationId xmlns:a16="http://schemas.microsoft.com/office/drawing/2014/main" id="{6FF736F2-5F67-4DF0-96ED-43347708759B}"/>
            </a:ext>
          </a:extLst>
        </xdr:cNvPr>
        <xdr:cNvCxnSpPr/>
      </xdr:nvCxnSpPr>
      <xdr:spPr>
        <a:xfrm>
          <a:off x="18656300" y="1786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11" name="n_1aveValue【博物館】&#10;一人当たり面積">
          <a:extLst>
            <a:ext uri="{FF2B5EF4-FFF2-40B4-BE49-F238E27FC236}">
              <a16:creationId xmlns:a16="http://schemas.microsoft.com/office/drawing/2014/main" id="{19251367-ABDD-41DA-8063-F3DE09BF6B8B}"/>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12" name="n_2aveValue【博物館】&#10;一人当たり面積">
          <a:extLst>
            <a:ext uri="{FF2B5EF4-FFF2-40B4-BE49-F238E27FC236}">
              <a16:creationId xmlns:a16="http://schemas.microsoft.com/office/drawing/2014/main" id="{5B834FAA-F3C6-4D9B-B3BB-3EFA6E161162}"/>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3" name="n_3aveValue【博物館】&#10;一人当たり面積">
          <a:extLst>
            <a:ext uri="{FF2B5EF4-FFF2-40B4-BE49-F238E27FC236}">
              <a16:creationId xmlns:a16="http://schemas.microsoft.com/office/drawing/2014/main" id="{EF99F8B3-A958-40C3-BC4C-78D4778707A2}"/>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4" name="n_4aveValue【博物館】&#10;一人当たり面積">
          <a:extLst>
            <a:ext uri="{FF2B5EF4-FFF2-40B4-BE49-F238E27FC236}">
              <a16:creationId xmlns:a16="http://schemas.microsoft.com/office/drawing/2014/main" id="{52F8DACE-373C-4119-9FF7-C7EE8D7CA0F0}"/>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815" name="n_1mainValue【博物館】&#10;一人当たり面積">
          <a:extLst>
            <a:ext uri="{FF2B5EF4-FFF2-40B4-BE49-F238E27FC236}">
              <a16:creationId xmlns:a16="http://schemas.microsoft.com/office/drawing/2014/main" id="{0F47B6C9-AA18-402B-AFF3-C56031256EB1}"/>
            </a:ext>
          </a:extLst>
        </xdr:cNvPr>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816" name="n_2mainValue【博物館】&#10;一人当たり面積">
          <a:extLst>
            <a:ext uri="{FF2B5EF4-FFF2-40B4-BE49-F238E27FC236}">
              <a16:creationId xmlns:a16="http://schemas.microsoft.com/office/drawing/2014/main" id="{F1FEAD29-78C5-4FA8-ABB5-59201D3DF0BE}"/>
            </a:ext>
          </a:extLst>
        </xdr:cNvPr>
        <xdr:cNvSpPr txBox="1"/>
      </xdr:nvSpPr>
      <xdr:spPr>
        <a:xfrm>
          <a:off x="20199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817" name="n_3mainValue【博物館】&#10;一人当たり面積">
          <a:extLst>
            <a:ext uri="{FF2B5EF4-FFF2-40B4-BE49-F238E27FC236}">
              <a16:creationId xmlns:a16="http://schemas.microsoft.com/office/drawing/2014/main" id="{F8003CF5-1340-4A17-9E08-64340E738B85}"/>
            </a:ext>
          </a:extLst>
        </xdr:cNvPr>
        <xdr:cNvSpPr txBox="1"/>
      </xdr:nvSpPr>
      <xdr:spPr>
        <a:xfrm>
          <a:off x="19310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818" name="n_4mainValue【博物館】&#10;一人当たり面積">
          <a:extLst>
            <a:ext uri="{FF2B5EF4-FFF2-40B4-BE49-F238E27FC236}">
              <a16:creationId xmlns:a16="http://schemas.microsoft.com/office/drawing/2014/main" id="{21668588-61D0-460F-B5A3-B44FBE8150E6}"/>
            </a:ext>
          </a:extLst>
        </xdr:cNvPr>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ECC85CDC-1E51-40FE-8CB6-145BD0D754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DDD64B3D-67E6-4025-BB37-CA8223ED02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1B374C7D-437F-499B-9844-B78B0B3669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類似団体と比較して有形固定資産減価償却率が特に高くなっている施設は公営住宅である一方、特に低くなっている施設は博物館である。</a:t>
          </a:r>
        </a:p>
        <a:p>
          <a:r>
            <a:rPr kumimoji="1" lang="ja-JP" altLang="en-US" sz="1300">
              <a:latin typeface="ＭＳ Ｐゴシック" panose="020B0600070205080204" pitchFamily="50" charset="-128"/>
              <a:ea typeface="ＭＳ Ｐゴシック" panose="020B0600070205080204" pitchFamily="50" charset="-128"/>
            </a:rPr>
            <a:t>　博物館については、類似団体と比較して有形固定資産減価償却率が高くなっていたところ、新たな資産の取得（</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：岐阜関ケ原古戦場記念館）等により、類似団体より低い水準となっている。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公営住宅については、昭和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中頃に供給されたストックが耐用年限の半分を超え、更新時期を迎えていることを背景に、十分な安全性や居住性を備え長期活用を図るべき住棟について、予防保全の観点からの中長期的な維持管理を行うため、「岐阜県公営住宅等長寿命化計画」を策定し、施設の老朽化対策に取り組んで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2165E7-194E-4D04-994C-47854C7E3A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9977ED-E07C-4EC6-8960-97960A3858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DED94D-578A-4908-8FAD-B28C4F16AC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F72400-28FD-431F-9B80-778F5CB39E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A83E6C-1B39-4C89-B654-33DBA5D4B2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891F7D-6E10-485D-A11B-0DF6833CF9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5B97DE-06AF-4E97-99EB-E9739398DB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7A71C8-B024-4B6F-8E9F-6CA8E680B0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78C240-8946-4C3F-8FC2-49452BB4BA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62AA83-E020-476B-B70F-FC7FBFF485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1,982,294
1,921,494
10,621.29
981,072,160
961,418,272
9,704,078
484,482,950
1,747,831,790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9E93CC-EF09-40D7-A21D-052FA0EA77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1D9B06-E84F-4A24-9517-F7E28713D4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B2C98A-8CEB-44B4-B78A-C15CE625CA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599E3A-566F-40A9-9E60-23647FC93E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DB6319-26FD-4CAD-910E-F5A6A94A95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324635-9E32-475D-908E-6DB4C3FE34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8D9BE8-978B-4B67-B8E0-C94642AA53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76D483-2900-401A-BA90-1173FDFCD1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02784F-94FE-4F2B-8531-FD1FBCE177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33CF88-A65B-4402-B581-B3848CBAF0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418995-C30A-4916-AF9B-E4A83A04BF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DFE7A1-A902-45EC-98F3-B31EE7B577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CF7A8E-120C-4C5C-9747-A9AC6EB366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428D17-BF3D-44E2-8511-139C0CC16E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BD9CB7-4946-4D82-80CA-BA6036E029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E58368-C872-495C-8FAF-1BEE726602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C61CAC-F50D-45E7-A82B-8491BE6B2B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C88B7B4-4CB8-47B0-9C56-ACA40847373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E3A7219-088C-45D3-A660-5AFA2A71EBBF}"/>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66BF42E-0F84-4AE7-A9A5-E6F45B2421CE}"/>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0E035DE-BBB0-4C84-9456-036DB24F421C}"/>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7C8037A-E07A-43F2-A779-3114FCC1AC1A}"/>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4809AED-96D8-4F76-9A2A-94D9813C9D3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B71A3A9-3A6F-4C5F-A93E-15DEDD2B06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A819054-6198-40FE-B867-B8A4456521C0}"/>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1937465-50C9-4C0A-9B25-4470C85A41E8}"/>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EF69793-1C0F-4303-9268-7C90A84D5C86}"/>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7956EBE-6A77-4DBB-A5AE-1649208FF305}"/>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03420C-96AA-43F2-8FDC-6677EFDCCF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AB2312-798B-4686-992B-CCF2647516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6CDFCD-2D90-411F-8E92-8794A17B7B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4C498D-965C-4F2A-8F08-48313F5185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D519D17-6191-426D-96F9-12B409FF476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7564659-B058-4650-92D5-4B7AC20E1E5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0EDA84-61D5-4DAC-929D-19D2A28656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47A04E3-23F7-4DB6-A712-EFAA1FBD2D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D2EFD00-B2BF-44D7-A6A0-B07D149FC90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8C2776-4FF4-49DB-9238-B49FC5524E2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F21B68-0F2B-4FBC-9B68-8E18BEA6432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F71F3FE-A443-4059-A708-2CA8D5BB2F2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08FC458-6595-4536-B113-3B851ED54F1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CA5643-40A9-4FF9-B2FD-8D06A47D5C0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A4B3C45-69F6-48F6-B1BF-9ADFEBABCF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8653D0-0061-4A1D-9360-4A8E8BB87A3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6E71BE1B-0166-4A48-B273-CC478D3D45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2E0FA944-64A9-4853-A599-523B42EE077C}"/>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DF1590F2-902D-496A-8960-5E1B070724E3}"/>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E5032E2C-45A2-4842-ABDB-4F11BB7BC097}"/>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0BEDD7A4-A1D0-4CF6-8B8E-F5D3240D8962}"/>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F4F06ECD-9BCC-4DCD-BDCB-7F3520B2ABF4}"/>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160672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00C44CFD-E640-4479-9BE1-EEED659D9E61}"/>
            </a:ext>
          </a:extLst>
        </xdr:cNvPr>
        <xdr:cNvSpPr txBox="1"/>
      </xdr:nvSpPr>
      <xdr:spPr>
        <a:xfrm>
          <a:off x="4686300"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5678410A-435B-43B7-ADD9-2DB3967B905B}"/>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0397B0F9-3544-4D6B-87B5-5F150DEBC159}"/>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E3247C4C-8173-4682-945B-0E50CA28CCFD}"/>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16DBA78C-EA21-4938-A5EF-18A190C3F9F4}"/>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011B05FC-3159-4C67-8D72-915A5905293D}"/>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02673A-F90A-4103-AA5C-315F8B7B38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C567C4-ED27-446F-AE9C-455BCA937B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248D1A-7BCB-49DA-B027-2CA6DF24F6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0CF5A9-FFB7-48E2-B1FB-873532B681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15EC4F-25A5-4407-82A6-C6D7E38FB3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a:extLst>
            <a:ext uri="{FF2B5EF4-FFF2-40B4-BE49-F238E27FC236}">
              <a16:creationId xmlns:a16="http://schemas.microsoft.com/office/drawing/2014/main" id="{A22F3D4F-253F-43AF-AF4B-8A213163A27D}"/>
            </a:ext>
          </a:extLst>
        </xdr:cNvPr>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DF434507-6A74-48A5-9E47-6AD49383CB0B}"/>
            </a:ext>
          </a:extLst>
        </xdr:cNvPr>
        <xdr:cNvSpPr txBox="1"/>
      </xdr:nvSpPr>
      <xdr:spPr>
        <a:xfrm>
          <a:off x="46863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50F7B8F7-F17B-40CB-8955-973E0F07B5B1}"/>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72390</xdr:rowOff>
    </xdr:to>
    <xdr:cxnSp macro="">
      <xdr:nvCxnSpPr>
        <xdr:cNvPr id="76" name="直線コネクタ 75">
          <a:extLst>
            <a:ext uri="{FF2B5EF4-FFF2-40B4-BE49-F238E27FC236}">
              <a16:creationId xmlns:a16="http://schemas.microsoft.com/office/drawing/2014/main" id="{A477067E-4AC3-4C37-9430-4BA79D549DB4}"/>
            </a:ext>
          </a:extLst>
        </xdr:cNvPr>
        <xdr:cNvCxnSpPr/>
      </xdr:nvCxnSpPr>
      <xdr:spPr>
        <a:xfrm>
          <a:off x="3797300" y="6362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84455</xdr:rowOff>
    </xdr:from>
    <xdr:to>
      <xdr:col>15</xdr:col>
      <xdr:colOff>101600</xdr:colOff>
      <xdr:row>37</xdr:row>
      <xdr:rowOff>14605</xdr:rowOff>
    </xdr:to>
    <xdr:sp macro="" textlink="">
      <xdr:nvSpPr>
        <xdr:cNvPr id="77" name="楕円 76">
          <a:extLst>
            <a:ext uri="{FF2B5EF4-FFF2-40B4-BE49-F238E27FC236}">
              <a16:creationId xmlns:a16="http://schemas.microsoft.com/office/drawing/2014/main" id="{B5B17B3D-9E6A-4BC5-83D2-9C43ACA2F1DC}"/>
            </a:ext>
          </a:extLst>
        </xdr:cNvPr>
        <xdr:cNvSpPr/>
      </xdr:nvSpPr>
      <xdr:spPr>
        <a:xfrm>
          <a:off x="2857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135255</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A710CFE6-D2B4-4662-92AB-BE2476F3D4FA}"/>
            </a:ext>
          </a:extLst>
        </xdr:cNvPr>
        <xdr:cNvCxnSpPr/>
      </xdr:nvCxnSpPr>
      <xdr:spPr>
        <a:xfrm>
          <a:off x="2908300" y="63074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macro="" textlink="">
      <xdr:nvSpPr>
        <xdr:cNvPr id="79" name="楕円 78">
          <a:extLst>
            <a:ext uri="{FF2B5EF4-FFF2-40B4-BE49-F238E27FC236}">
              <a16:creationId xmlns:a16="http://schemas.microsoft.com/office/drawing/2014/main" id="{254B410C-F78F-4535-A04D-48BF72890139}"/>
            </a:ext>
          </a:extLst>
        </xdr:cNvPr>
        <xdr:cNvSpPr/>
      </xdr:nvSpPr>
      <xdr:spPr>
        <a:xfrm>
          <a:off x="1968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81915</xdr:rowOff>
    </xdr:from>
    <xdr:to>
      <xdr:col>15</xdr:col>
      <xdr:colOff>50800</xdr:colOff>
      <xdr:row>36</xdr:row>
      <xdr:rowOff>135255</xdr:rowOff>
    </xdr:to>
    <xdr:cxnSp macro="">
      <xdr:nvCxnSpPr>
        <xdr:cNvPr id="80" name="直線コネクタ 79">
          <a:extLst>
            <a:ext uri="{FF2B5EF4-FFF2-40B4-BE49-F238E27FC236}">
              <a16:creationId xmlns:a16="http://schemas.microsoft.com/office/drawing/2014/main" id="{6316E30F-1124-4914-BFB2-E29730A0CDEB}"/>
            </a:ext>
          </a:extLst>
        </xdr:cNvPr>
        <xdr:cNvCxnSpPr/>
      </xdr:nvCxnSpPr>
      <xdr:spPr>
        <a:xfrm>
          <a:off x="2019300" y="62541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170180</xdr:rowOff>
    </xdr:from>
    <xdr:to>
      <xdr:col>6</xdr:col>
      <xdr:colOff>38100</xdr:colOff>
      <xdr:row>36</xdr:row>
      <xdr:rowOff>100330</xdr:rowOff>
    </xdr:to>
    <xdr:sp macro="" textlink="">
      <xdr:nvSpPr>
        <xdr:cNvPr id="81" name="楕円 80">
          <a:extLst>
            <a:ext uri="{FF2B5EF4-FFF2-40B4-BE49-F238E27FC236}">
              <a16:creationId xmlns:a16="http://schemas.microsoft.com/office/drawing/2014/main" id="{E5DC70F1-532F-4C33-8028-F756E0064610}"/>
            </a:ext>
          </a:extLst>
        </xdr:cNvPr>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81915</xdr:rowOff>
    </xdr:to>
    <xdr:cxnSp macro="">
      <xdr:nvCxnSpPr>
        <xdr:cNvPr id="82" name="直線コネクタ 81">
          <a:extLst>
            <a:ext uri="{FF2B5EF4-FFF2-40B4-BE49-F238E27FC236}">
              <a16:creationId xmlns:a16="http://schemas.microsoft.com/office/drawing/2014/main" id="{B644BA9A-471B-419A-ADC2-25C3F03D9B26}"/>
            </a:ext>
          </a:extLst>
        </xdr:cNvPr>
        <xdr:cNvCxnSpPr/>
      </xdr:nvCxnSpPr>
      <xdr:spPr>
        <a:xfrm>
          <a:off x="1130300" y="6221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macro="" textlink="">
      <xdr:nvSpPr>
        <xdr:cNvPr id="83" name="n_1aveValue【体育館・プール】&#10;有形固定資産減価償却率">
          <a:extLst>
            <a:ext uri="{FF2B5EF4-FFF2-40B4-BE49-F238E27FC236}">
              <a16:creationId xmlns:a16="http://schemas.microsoft.com/office/drawing/2014/main" id="{DEE150B1-4C45-4C09-B551-139C764988B9}"/>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5732</xdr:rowOff>
    </xdr:from>
    <xdr:ext cx="405111" cy="259045"/>
    <xdr:sp macro="" textlink="">
      <xdr:nvSpPr>
        <xdr:cNvPr id="84" name="n_2aveValue【体育館・プール】&#10;有形固定資産減価償却率">
          <a:extLst>
            <a:ext uri="{FF2B5EF4-FFF2-40B4-BE49-F238E27FC236}">
              <a16:creationId xmlns:a16="http://schemas.microsoft.com/office/drawing/2014/main" id="{2B1248D3-C8C6-4D24-BCCE-038B4661768A}"/>
            </a:ext>
          </a:extLst>
        </xdr:cNvPr>
        <xdr:cNvSpPr txBox="1"/>
      </xdr:nvSpPr>
      <xdr:spPr>
        <a:xfrm>
          <a:off x="27057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1922</xdr:rowOff>
    </xdr:from>
    <xdr:ext cx="405111" cy="259045"/>
    <xdr:sp macro="" textlink="">
      <xdr:nvSpPr>
        <xdr:cNvPr id="85" name="n_3aveValue【体育館・プール】&#10;有形固定資産減価償却率">
          <a:extLst>
            <a:ext uri="{FF2B5EF4-FFF2-40B4-BE49-F238E27FC236}">
              <a16:creationId xmlns:a16="http://schemas.microsoft.com/office/drawing/2014/main" id="{15BB86D0-46D7-462F-94FF-A50B6D84626E}"/>
            </a:ext>
          </a:extLst>
        </xdr:cNvPr>
        <xdr:cNvSpPr txBox="1"/>
      </xdr:nvSpPr>
      <xdr:spPr>
        <a:xfrm>
          <a:off x="18167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体育館・プール】&#10;有形固定資産減価償却率">
          <a:extLst>
            <a:ext uri="{FF2B5EF4-FFF2-40B4-BE49-F238E27FC236}">
              <a16:creationId xmlns:a16="http://schemas.microsoft.com/office/drawing/2014/main" id="{22EDF83B-4908-4042-A8EF-740E2F8639FC}"/>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7" name="n_1mainValue【体育館・プール】&#10;有形固定資産減価償却率">
          <a:extLst>
            <a:ext uri="{FF2B5EF4-FFF2-40B4-BE49-F238E27FC236}">
              <a16:creationId xmlns:a16="http://schemas.microsoft.com/office/drawing/2014/main" id="{41487EBB-4F03-4267-B6C5-D22C371B7670}"/>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8" name="n_2mainValue【体育館・プール】&#10;有形固定資産減価償却率">
          <a:extLst>
            <a:ext uri="{FF2B5EF4-FFF2-40B4-BE49-F238E27FC236}">
              <a16:creationId xmlns:a16="http://schemas.microsoft.com/office/drawing/2014/main" id="{9FA93F89-FA6A-4835-95A5-F2586C5BBA5E}"/>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149242</xdr:rowOff>
    </xdr:from>
    <xdr:ext cx="405111" cy="259045"/>
    <xdr:sp macro="" textlink="">
      <xdr:nvSpPr>
        <xdr:cNvPr id="89" name="n_3mainValue【体育館・プール】&#10;有形固定資産減価償却率">
          <a:extLst>
            <a:ext uri="{FF2B5EF4-FFF2-40B4-BE49-F238E27FC236}">
              <a16:creationId xmlns:a16="http://schemas.microsoft.com/office/drawing/2014/main" id="{40ADA8BB-7D64-4CC0-96D1-D99A0DABACF0}"/>
            </a:ext>
          </a:extLst>
        </xdr:cNvPr>
        <xdr:cNvSpPr txBox="1"/>
      </xdr:nvSpPr>
      <xdr:spPr>
        <a:xfrm>
          <a:off x="1816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90" name="n_4mainValue【体育館・プール】&#10;有形固定資産減価償却率">
          <a:extLst>
            <a:ext uri="{FF2B5EF4-FFF2-40B4-BE49-F238E27FC236}">
              <a16:creationId xmlns:a16="http://schemas.microsoft.com/office/drawing/2014/main" id="{27326425-E659-44C4-8C26-D0489EC7B4C3}"/>
            </a:ext>
          </a:extLst>
        </xdr:cNvPr>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BD16C09-B9D0-433C-A269-D858892086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DEC1FC90-AA6F-47D0-87FF-39F729F33C60}"/>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03DFA5D8-D29F-4F1E-8D98-3AF4C515F344}"/>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1832D4B1-36F3-4E10-87CA-87FED07C502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BDDEB3DA-42D2-4A85-911B-D1191126EA86}"/>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92333E8-4D8C-432C-B3D1-48831F6660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49E23C7D-BF63-43C5-BBA6-55008A0DA2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A953357-E57F-4B56-B727-04394392E3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75070613-1D7C-4398-8D5D-D1451EB57C4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4F67415-3737-4D11-B78E-4B541E59571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3E0D60A9-331F-4FD7-A31F-79E4A2D3B9D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9812BBC5-534B-48D0-BF3B-1A9A5F91E4F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3024E62C-8CB0-4D0E-B38E-BDCE0FF6D15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CB74EA81-E660-4B16-8295-F8FED563628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CF7A85DB-C623-4FAB-AF87-42F5FD486E6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A636274B-234C-4CC3-B4F8-ED11DB9A4AF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57777F3E-A9FA-466B-B9F6-120A7A875B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6DEB5C5F-4812-44AB-9AA3-7FBD804F65D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9D2ACCAF-602D-44EB-BAF0-16AC55CADEE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E7100761-7E16-48C5-AD01-7764759430B5}"/>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06A06659-CE04-40F6-840A-1A2DD5FC36A9}"/>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BDE1DEF9-1AB8-4C3A-911C-556D999270FE}"/>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79C07768-912B-4F07-B556-4DF5177464EC}"/>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EDC16FDE-90F0-4FFF-8F0D-2517D171A804}"/>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72407</xdr:rowOff>
    </xdr:from>
    <xdr:ext cx="469744" cy="259045"/>
    <xdr:sp macro="" textlink="">
      <xdr:nvSpPr>
        <xdr:cNvPr id="115" name="【体育館・プール】&#10;一人当たり面積平均値テキスト">
          <a:extLst>
            <a:ext uri="{FF2B5EF4-FFF2-40B4-BE49-F238E27FC236}">
              <a16:creationId xmlns:a16="http://schemas.microsoft.com/office/drawing/2014/main" id="{0644C479-3EBA-455E-B948-61E8E4B9B47D}"/>
            </a:ext>
          </a:extLst>
        </xdr:cNvPr>
        <xdr:cNvSpPr txBox="1"/>
      </xdr:nvSpPr>
      <xdr:spPr>
        <a:xfrm>
          <a:off x="105283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47E181F7-DA6A-4BA3-8A2A-8A65C89A2DCA}"/>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94395FAA-DDEF-42AC-B55C-0C727FF4B26F}"/>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462E16A8-0700-4846-9F14-51E5B211E7FE}"/>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A52D7DF8-CB1C-4DC6-AA32-2E46DA0955DB}"/>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69B914D2-D129-42EB-95C8-5C45BDCE0026}"/>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63BE3DE-C0A7-423C-B24B-7CD0085A53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599F264-09AB-43AC-8633-BFF8F95D35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F6C94B6-9A90-4E4B-828A-B9E0F18A74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80F3404-09D6-402E-9170-D1C93F758F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FD713A-84BA-4EE4-9DD6-EE37FC0E21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6" name="楕円 125">
          <a:extLst>
            <a:ext uri="{FF2B5EF4-FFF2-40B4-BE49-F238E27FC236}">
              <a16:creationId xmlns:a16="http://schemas.microsoft.com/office/drawing/2014/main" id="{4E5240FA-C056-4755-8E09-AD0564B82744}"/>
            </a:ext>
          </a:extLst>
        </xdr:cNvPr>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13987</xdr:rowOff>
    </xdr:from>
    <xdr:ext cx="469744" cy="259045"/>
    <xdr:sp macro="" textlink="">
      <xdr:nvSpPr>
        <xdr:cNvPr id="127" name="【体育館・プール】&#10;一人当たり面積該当値テキスト">
          <a:extLst>
            <a:ext uri="{FF2B5EF4-FFF2-40B4-BE49-F238E27FC236}">
              <a16:creationId xmlns:a16="http://schemas.microsoft.com/office/drawing/2014/main" id="{7A2E3DA8-1736-4E90-A43C-ACE7A03E3CAB}"/>
            </a:ext>
          </a:extLst>
        </xdr:cNvPr>
        <xdr:cNvSpPr txBox="1"/>
      </xdr:nvSpPr>
      <xdr:spPr>
        <a:xfrm>
          <a:off x="105283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8" name="楕円 127">
          <a:extLst>
            <a:ext uri="{FF2B5EF4-FFF2-40B4-BE49-F238E27FC236}">
              <a16:creationId xmlns:a16="http://schemas.microsoft.com/office/drawing/2014/main" id="{38D731AE-650C-409F-BF2B-5AFCC8060FB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87630</xdr:rowOff>
    </xdr:to>
    <xdr:cxnSp macro="">
      <xdr:nvCxnSpPr>
        <xdr:cNvPr id="129" name="直線コネクタ 128">
          <a:extLst>
            <a:ext uri="{FF2B5EF4-FFF2-40B4-BE49-F238E27FC236}">
              <a16:creationId xmlns:a16="http://schemas.microsoft.com/office/drawing/2014/main" id="{B4D81270-C794-4540-ADB5-A2646C487ED5}"/>
            </a:ext>
          </a:extLst>
        </xdr:cNvPr>
        <xdr:cNvCxnSpPr/>
      </xdr:nvCxnSpPr>
      <xdr:spPr>
        <a:xfrm flipV="1">
          <a:off x="9639300" y="6385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0" name="楕円 129">
          <a:extLst>
            <a:ext uri="{FF2B5EF4-FFF2-40B4-BE49-F238E27FC236}">
              <a16:creationId xmlns:a16="http://schemas.microsoft.com/office/drawing/2014/main" id="{BA67BCDA-1DE3-431B-A33B-D3137C6A8723}"/>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1" name="直線コネクタ 130">
          <a:extLst>
            <a:ext uri="{FF2B5EF4-FFF2-40B4-BE49-F238E27FC236}">
              <a16:creationId xmlns:a16="http://schemas.microsoft.com/office/drawing/2014/main" id="{12183929-80D1-4D05-A8E9-7A9F7D424248}"/>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2" name="楕円 131">
          <a:extLst>
            <a:ext uri="{FF2B5EF4-FFF2-40B4-BE49-F238E27FC236}">
              <a16:creationId xmlns:a16="http://schemas.microsoft.com/office/drawing/2014/main" id="{36840687-8F26-4BCB-87D2-B122E742E093}"/>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3" name="直線コネクタ 132">
          <a:extLst>
            <a:ext uri="{FF2B5EF4-FFF2-40B4-BE49-F238E27FC236}">
              <a16:creationId xmlns:a16="http://schemas.microsoft.com/office/drawing/2014/main" id="{2F4B56FB-8779-44A4-9C89-B9830B438303}"/>
            </a:ext>
          </a:extLst>
        </xdr:cNvPr>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4" name="楕円 133">
          <a:extLst>
            <a:ext uri="{FF2B5EF4-FFF2-40B4-BE49-F238E27FC236}">
              <a16:creationId xmlns:a16="http://schemas.microsoft.com/office/drawing/2014/main" id="{449C2FBC-1793-43F1-B1B1-7DB8B85EAEB5}"/>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87630</xdr:rowOff>
    </xdr:to>
    <xdr:cxnSp macro="">
      <xdr:nvCxnSpPr>
        <xdr:cNvPr id="135" name="直線コネクタ 134">
          <a:extLst>
            <a:ext uri="{FF2B5EF4-FFF2-40B4-BE49-F238E27FC236}">
              <a16:creationId xmlns:a16="http://schemas.microsoft.com/office/drawing/2014/main" id="{9BB2CFF1-9ADC-433C-87CA-FE4A67BC5BE9}"/>
            </a:ext>
          </a:extLst>
        </xdr:cNvPr>
        <xdr:cNvCxnSpPr/>
      </xdr:nvCxnSpPr>
      <xdr:spPr>
        <a:xfrm>
          <a:off x="6972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15257</xdr:rowOff>
    </xdr:from>
    <xdr:ext cx="469744" cy="259045"/>
    <xdr:sp macro="" textlink="">
      <xdr:nvSpPr>
        <xdr:cNvPr id="136" name="n_1aveValue【体育館・プール】&#10;一人当たり面積">
          <a:extLst>
            <a:ext uri="{FF2B5EF4-FFF2-40B4-BE49-F238E27FC236}">
              <a16:creationId xmlns:a16="http://schemas.microsoft.com/office/drawing/2014/main" id="{4AA5928D-F971-4A44-A62B-9080DF06D7D2}"/>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37" name="n_2aveValue【体育館・プール】&#10;一人当たり面積">
          <a:extLst>
            <a:ext uri="{FF2B5EF4-FFF2-40B4-BE49-F238E27FC236}">
              <a16:creationId xmlns:a16="http://schemas.microsoft.com/office/drawing/2014/main" id="{A79E3E51-0AB8-4DFB-80E5-99F642334E21}"/>
            </a:ext>
          </a:extLst>
        </xdr:cNvPr>
        <xdr:cNvSpPr txBox="1"/>
      </xdr:nvSpPr>
      <xdr:spPr>
        <a:xfrm>
          <a:off x="8515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8" name="n_3aveValue【体育館・プール】&#10;一人当たり面積">
          <a:extLst>
            <a:ext uri="{FF2B5EF4-FFF2-40B4-BE49-F238E27FC236}">
              <a16:creationId xmlns:a16="http://schemas.microsoft.com/office/drawing/2014/main" id="{0A1E2A67-11D3-40EE-869D-1FB6AA4D4FD3}"/>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39" name="n_4aveValue【体育館・プール】&#10;一人当たり面積">
          <a:extLst>
            <a:ext uri="{FF2B5EF4-FFF2-40B4-BE49-F238E27FC236}">
              <a16:creationId xmlns:a16="http://schemas.microsoft.com/office/drawing/2014/main" id="{715EBB07-6B63-43D1-AF74-DF6BADF462C2}"/>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0" name="n_1mainValue【体育館・プール】&#10;一人当たり面積">
          <a:extLst>
            <a:ext uri="{FF2B5EF4-FFF2-40B4-BE49-F238E27FC236}">
              <a16:creationId xmlns:a16="http://schemas.microsoft.com/office/drawing/2014/main" id="{AF72C640-89AE-4FE8-B089-D0CD7D8F0CB1}"/>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1" name="n_2mainValue【体育館・プール】&#10;一人当たり面積">
          <a:extLst>
            <a:ext uri="{FF2B5EF4-FFF2-40B4-BE49-F238E27FC236}">
              <a16:creationId xmlns:a16="http://schemas.microsoft.com/office/drawing/2014/main" id="{61E7D1E9-BC47-4564-9650-6044A710063C}"/>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42" name="n_3mainValue【体育館・プール】&#10;一人当たり面積">
          <a:extLst>
            <a:ext uri="{FF2B5EF4-FFF2-40B4-BE49-F238E27FC236}">
              <a16:creationId xmlns:a16="http://schemas.microsoft.com/office/drawing/2014/main" id="{AB7EB8B2-7B00-4ED8-98BB-D6FF472702B9}"/>
            </a:ext>
          </a:extLst>
        </xdr:cNvPr>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3" name="n_4mainValue【体育館・プール】&#10;一人当たり面積">
          <a:extLst>
            <a:ext uri="{FF2B5EF4-FFF2-40B4-BE49-F238E27FC236}">
              <a16:creationId xmlns:a16="http://schemas.microsoft.com/office/drawing/2014/main" id="{84E4F943-B194-48E7-82CB-FD00B546067F}"/>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4656CCAC-71B8-4599-8D43-46E830F0AA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C9192FFA-EBED-493C-82E8-965EF0ED3A07}"/>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1573B6AC-ECF2-4D40-BB51-1DC87BA03EAC}"/>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98F88B63-8518-4C0F-B8E5-3016685D7A8B}"/>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EB6AB29F-7218-4EEF-A566-BA10DD3B093E}"/>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3B283336-87BE-4400-86B2-8A5DF73C5B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F787C02D-90D8-49E3-817D-3E7D2DDCBB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C89CC184-2402-44B7-A636-4CFCB3DABD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27551AD1-EB3B-4CF7-B7A0-7073331E1B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A4904A99-6B34-4C07-82F8-61758E3F864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9D86F46F-4372-4B7A-88CF-CDDFF2A0B44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743AE9D0-C7AF-473D-A22D-9C2A53A3E52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C59E7CE5-83C9-4C28-BE40-8C14BB855D5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53D37AAB-59DE-4B19-A120-2470502098E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CE46AE88-5425-44DE-8DF6-E65ADCFFD15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0EE18DF2-66F6-4D83-8031-FBEF77BB35C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8562316C-EE36-42E1-A2D8-80CCB4DB0CE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29E15A53-5A18-448F-B825-54EF327D5C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5615579C-BC97-4F76-BBCF-BF5F53620FD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E9AF4BAC-7904-4DA3-982F-25A3B14150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E67B9D4F-B7B4-45F6-8438-43F5CC0B8FA7}"/>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F34A4BA1-ADBF-4FEB-9B4F-EB938B06AC66}"/>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C20104C1-3A65-4B0F-A11F-C3B6150573C9}"/>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07FC4BEC-9ECC-4FCB-A924-AD69F6E66936}"/>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191BE2D7-A5AD-4CC4-841D-BFB416F1BFA4}"/>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57929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AD18E976-5640-4E0A-AAF5-C1C2B4AC6DDD}"/>
            </a:ext>
          </a:extLst>
        </xdr:cNvPr>
        <xdr:cNvSpPr txBox="1"/>
      </xdr:nvSpPr>
      <xdr:spPr>
        <a:xfrm>
          <a:off x="46863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E965E1FF-2283-4C20-8B84-B55E43D961C4}"/>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60B15BCB-190C-43B7-B4F6-1119E7FB3EB0}"/>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EDD3E7FA-D880-47AC-B86F-F1D4941BF292}"/>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E10B1DF4-6E47-4C1B-BF18-6F6C5D8FC1D5}"/>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8296D940-6A6D-45BC-8332-DF02B2CF501B}"/>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C28477D-A63C-41D8-BB9E-34D476E438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F2FA9BA-1141-4BBA-B6FA-0F3511ECCB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D2B404B-2BDB-4EE7-A230-022DEE6764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06F4C52-05A5-4D00-9FDE-F33B3E94B6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C495604-70E2-410A-884C-59F8415741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80" name="楕円 179">
          <a:extLst>
            <a:ext uri="{FF2B5EF4-FFF2-40B4-BE49-F238E27FC236}">
              <a16:creationId xmlns:a16="http://schemas.microsoft.com/office/drawing/2014/main" id="{44DDC2AB-3EAA-47D1-A543-C9D8AFBF906A}"/>
            </a:ext>
          </a:extLst>
        </xdr:cNvPr>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52087</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B645B427-9247-436E-8165-7CE2487E5A42}"/>
            </a:ext>
          </a:extLst>
        </xdr:cNvPr>
        <xdr:cNvSpPr txBox="1"/>
      </xdr:nvSpPr>
      <xdr:spPr>
        <a:xfrm>
          <a:off x="46863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113792</xdr:rowOff>
    </xdr:from>
    <xdr:to>
      <xdr:col>20</xdr:col>
      <xdr:colOff>38100</xdr:colOff>
      <xdr:row>58</xdr:row>
      <xdr:rowOff>43942</xdr:rowOff>
    </xdr:to>
    <xdr:sp macro="" textlink="">
      <xdr:nvSpPr>
        <xdr:cNvPr id="182" name="楕円 181">
          <a:extLst>
            <a:ext uri="{FF2B5EF4-FFF2-40B4-BE49-F238E27FC236}">
              <a16:creationId xmlns:a16="http://schemas.microsoft.com/office/drawing/2014/main" id="{D4A86E52-E5EE-43D0-B74D-8ED15208D49F}"/>
            </a:ext>
          </a:extLst>
        </xdr:cNvPr>
        <xdr:cNvSpPr/>
      </xdr:nvSpPr>
      <xdr:spPr>
        <a:xfrm>
          <a:off x="3746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164592</xdr:rowOff>
    </xdr:from>
    <xdr:to>
      <xdr:col>24</xdr:col>
      <xdr:colOff>63500</xdr:colOff>
      <xdr:row>58</xdr:row>
      <xdr:rowOff>80010</xdr:rowOff>
    </xdr:to>
    <xdr:cxnSp macro="">
      <xdr:nvCxnSpPr>
        <xdr:cNvPr id="183" name="直線コネクタ 182">
          <a:extLst>
            <a:ext uri="{FF2B5EF4-FFF2-40B4-BE49-F238E27FC236}">
              <a16:creationId xmlns:a16="http://schemas.microsoft.com/office/drawing/2014/main" id="{99763599-1084-4E3C-A62B-1A51FB3EF16C}"/>
            </a:ext>
          </a:extLst>
        </xdr:cNvPr>
        <xdr:cNvCxnSpPr/>
      </xdr:nvCxnSpPr>
      <xdr:spPr>
        <a:xfrm>
          <a:off x="3797300" y="993724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26924</xdr:rowOff>
    </xdr:from>
    <xdr:to>
      <xdr:col>15</xdr:col>
      <xdr:colOff>101600</xdr:colOff>
      <xdr:row>57</xdr:row>
      <xdr:rowOff>128524</xdr:rowOff>
    </xdr:to>
    <xdr:sp macro="" textlink="">
      <xdr:nvSpPr>
        <xdr:cNvPr id="184" name="楕円 183">
          <a:extLst>
            <a:ext uri="{FF2B5EF4-FFF2-40B4-BE49-F238E27FC236}">
              <a16:creationId xmlns:a16="http://schemas.microsoft.com/office/drawing/2014/main" id="{78FDA6E1-5B2E-45CC-B121-B56D3FFFE513}"/>
            </a:ext>
          </a:extLst>
        </xdr:cNvPr>
        <xdr:cNvSpPr/>
      </xdr:nvSpPr>
      <xdr:spPr>
        <a:xfrm>
          <a:off x="2857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77724</xdr:rowOff>
    </xdr:from>
    <xdr:to>
      <xdr:col>19</xdr:col>
      <xdr:colOff>177800</xdr:colOff>
      <xdr:row>57</xdr:row>
      <xdr:rowOff>164592</xdr:rowOff>
    </xdr:to>
    <xdr:cxnSp macro="">
      <xdr:nvCxnSpPr>
        <xdr:cNvPr id="185" name="直線コネクタ 184">
          <a:extLst>
            <a:ext uri="{FF2B5EF4-FFF2-40B4-BE49-F238E27FC236}">
              <a16:creationId xmlns:a16="http://schemas.microsoft.com/office/drawing/2014/main" id="{24DC8652-A329-4C35-A24F-13C349D3C307}"/>
            </a:ext>
          </a:extLst>
        </xdr:cNvPr>
        <xdr:cNvCxnSpPr/>
      </xdr:nvCxnSpPr>
      <xdr:spPr>
        <a:xfrm>
          <a:off x="2908300" y="98503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129794</xdr:rowOff>
    </xdr:from>
    <xdr:to>
      <xdr:col>10</xdr:col>
      <xdr:colOff>165100</xdr:colOff>
      <xdr:row>57</xdr:row>
      <xdr:rowOff>59944</xdr:rowOff>
    </xdr:to>
    <xdr:sp macro="" textlink="">
      <xdr:nvSpPr>
        <xdr:cNvPr id="186" name="楕円 185">
          <a:extLst>
            <a:ext uri="{FF2B5EF4-FFF2-40B4-BE49-F238E27FC236}">
              <a16:creationId xmlns:a16="http://schemas.microsoft.com/office/drawing/2014/main" id="{10215B3F-B69A-4FCA-A738-7EE2B82F3281}"/>
            </a:ext>
          </a:extLst>
        </xdr:cNvPr>
        <xdr:cNvSpPr/>
      </xdr:nvSpPr>
      <xdr:spPr>
        <a:xfrm>
          <a:off x="1968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9144</xdr:rowOff>
    </xdr:from>
    <xdr:to>
      <xdr:col>15</xdr:col>
      <xdr:colOff>50800</xdr:colOff>
      <xdr:row>57</xdr:row>
      <xdr:rowOff>77724</xdr:rowOff>
    </xdr:to>
    <xdr:cxnSp macro="">
      <xdr:nvCxnSpPr>
        <xdr:cNvPr id="187" name="直線コネクタ 186">
          <a:extLst>
            <a:ext uri="{FF2B5EF4-FFF2-40B4-BE49-F238E27FC236}">
              <a16:creationId xmlns:a16="http://schemas.microsoft.com/office/drawing/2014/main" id="{311273CB-19F5-4C15-9F7B-A7E4B0DD05AB}"/>
            </a:ext>
          </a:extLst>
        </xdr:cNvPr>
        <xdr:cNvCxnSpPr/>
      </xdr:nvCxnSpPr>
      <xdr:spPr>
        <a:xfrm>
          <a:off x="2019300" y="97817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143510</xdr:rowOff>
    </xdr:from>
    <xdr:to>
      <xdr:col>6</xdr:col>
      <xdr:colOff>38100</xdr:colOff>
      <xdr:row>57</xdr:row>
      <xdr:rowOff>73660</xdr:rowOff>
    </xdr:to>
    <xdr:sp macro="" textlink="">
      <xdr:nvSpPr>
        <xdr:cNvPr id="188" name="楕円 187">
          <a:extLst>
            <a:ext uri="{FF2B5EF4-FFF2-40B4-BE49-F238E27FC236}">
              <a16:creationId xmlns:a16="http://schemas.microsoft.com/office/drawing/2014/main" id="{BC29B4B8-11F3-4420-8A3D-6AB9BB4F0115}"/>
            </a:ext>
          </a:extLst>
        </xdr:cNvPr>
        <xdr:cNvSpPr/>
      </xdr:nvSpPr>
      <xdr:spPr>
        <a:xfrm>
          <a:off x="1079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9144</xdr:rowOff>
    </xdr:from>
    <xdr:to>
      <xdr:col>10</xdr:col>
      <xdr:colOff>114300</xdr:colOff>
      <xdr:row>57</xdr:row>
      <xdr:rowOff>22860</xdr:rowOff>
    </xdr:to>
    <xdr:cxnSp macro="">
      <xdr:nvCxnSpPr>
        <xdr:cNvPr id="189" name="直線コネクタ 188">
          <a:extLst>
            <a:ext uri="{FF2B5EF4-FFF2-40B4-BE49-F238E27FC236}">
              <a16:creationId xmlns:a16="http://schemas.microsoft.com/office/drawing/2014/main" id="{3DCF5A84-9C31-4330-9145-63E48E7AB408}"/>
            </a:ext>
          </a:extLst>
        </xdr:cNvPr>
        <xdr:cNvCxnSpPr/>
      </xdr:nvCxnSpPr>
      <xdr:spPr>
        <a:xfrm flipV="1">
          <a:off x="1130300" y="97817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62623242-820D-4215-A027-A324951C5012}"/>
            </a:ext>
          </a:extLst>
        </xdr:cNvPr>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160799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B71DFA98-ED15-46DB-9792-C046660A7D2E}"/>
            </a:ext>
          </a:extLst>
        </xdr:cNvPr>
        <xdr:cNvSpPr txBox="1"/>
      </xdr:nvSpPr>
      <xdr:spPr>
        <a:xfrm>
          <a:off x="2705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67073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50B2247C-616B-4D68-9AF3-96ED3DC54C36}"/>
            </a:ext>
          </a:extLst>
        </xdr:cNvPr>
        <xdr:cNvSpPr txBox="1"/>
      </xdr:nvSpPr>
      <xdr:spPr>
        <a:xfrm>
          <a:off x="1816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23323706-031F-497B-95FA-CE48E52C288F}"/>
            </a:ext>
          </a:extLst>
        </xdr:cNvPr>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60469</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F17E22CC-806F-40ED-B3E7-390752F5BB17}"/>
            </a:ext>
          </a:extLst>
        </xdr:cNvPr>
        <xdr:cNvSpPr txBox="1"/>
      </xdr:nvSpPr>
      <xdr:spPr>
        <a:xfrm>
          <a:off x="35820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145051</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2A9DA7BD-21E3-4374-B8A5-0E6C5EE3E1A0}"/>
            </a:ext>
          </a:extLst>
        </xdr:cNvPr>
        <xdr:cNvSpPr txBox="1"/>
      </xdr:nvSpPr>
      <xdr:spPr>
        <a:xfrm>
          <a:off x="27057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76471</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C2CE7BD1-DE69-4FFB-9B2B-C3ACA3A1DBEB}"/>
            </a:ext>
          </a:extLst>
        </xdr:cNvPr>
        <xdr:cNvSpPr txBox="1"/>
      </xdr:nvSpPr>
      <xdr:spPr>
        <a:xfrm>
          <a:off x="1816744" y="95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90187</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07E554DB-A2A9-4A1C-BAA3-5698213AE835}"/>
            </a:ext>
          </a:extLst>
        </xdr:cNvPr>
        <xdr:cNvSpPr txBox="1"/>
      </xdr:nvSpPr>
      <xdr:spPr>
        <a:xfrm>
          <a:off x="927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838CAD30-3A9D-4548-9CD8-901F5533F20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7E6AA1F3-F6AB-485E-A51A-157B61141989}"/>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A9EA5379-C198-438E-BB1C-BF77222772B5}"/>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0D48066C-FAD3-46BA-BB51-40FB6EB4620B}"/>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56CBDB0C-8310-44CC-A6F9-1F54FD1A89D1}"/>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68D641E-7F92-42CD-A927-6F9FA1BF57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36F46A1-C6DF-4A75-BCFD-1C06C41097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7486C30-B2D0-42AD-A657-D70E5F1C85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6440F28F-8669-423E-9187-210F89A09B4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47DC5AEE-E14E-42D4-8236-A56823143D7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D624B9FD-E344-4544-ACAD-91DA0FDD055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F49DAC97-A890-489F-A360-C089B1B3C50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15D84578-FC70-414C-92E2-1D5768B84F1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5B8566DE-B011-4CDC-B484-02E407B03A4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CB0FDF17-F1B1-4CFA-801B-5A2DE2CF98A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0B5C93C1-2B3D-49D3-AE9C-F2D452159E1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7B6DB459-FD62-4021-ADA9-C8B4C2753DE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A45BEE13-D065-439E-8346-9E152A3EDD8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4C125B1D-F86A-41B8-89FA-671FE8B6C58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7811D8DE-0E8F-47CA-857E-21BD6E65F03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F029B07D-F5A7-4CDF-85CC-C577ADC005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3F6F482-3518-4C56-96D7-4F2ABA7F42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3B7AACF0-3796-4D7C-9B88-8F0E5D8D9D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75ED77FF-07BD-47D4-A492-87F956B85CAE}"/>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9BEA30B7-A7C6-417D-A638-FA3E69C168EA}"/>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F120F02A-7073-4F1B-9BC7-68C3B3C7F4DC}"/>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9DF0BE49-6522-4797-8ECE-00EC836F5E0E}"/>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FFA1710E-DFE0-402A-A978-88A5F32089E6}"/>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74E4C49D-308A-450C-80B6-7041D6EE9F69}"/>
            </a:ext>
          </a:extLst>
        </xdr:cNvPr>
        <xdr:cNvSpPr txBox="1"/>
      </xdr:nvSpPr>
      <xdr:spPr>
        <a:xfrm>
          <a:off x="10528300" y="1068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6F72D9AA-C199-4C5C-AF89-DB62908C7CA9}"/>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55525378-4B87-4276-A36D-664F6E987B53}"/>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6DA8A8DD-2034-4607-838C-6645D01E4055}"/>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1B140F90-4B62-49E1-B860-9CAEBCA0F33A}"/>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ABD72B97-1C95-4AF2-8274-AF17120C4CD7}"/>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A927D91-EE65-4D4D-A23D-C0FC3B81DC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4367AE1-5ED6-4B55-A113-B02D90A60B4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CE98CB9-67E7-4EF9-90E2-001B69ADE7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F94EE13-B162-4366-9621-3138D1A4C6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0EF833C-3C4B-4E34-8451-45A34F11BE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47172</xdr:rowOff>
    </xdr:from>
    <xdr:to>
      <xdr:col>55</xdr:col>
      <xdr:colOff>50800</xdr:colOff>
      <xdr:row>60</xdr:row>
      <xdr:rowOff>148772</xdr:rowOff>
    </xdr:to>
    <xdr:sp macro="" textlink="">
      <xdr:nvSpPr>
        <xdr:cNvPr id="237" name="楕円 236">
          <a:extLst>
            <a:ext uri="{FF2B5EF4-FFF2-40B4-BE49-F238E27FC236}">
              <a16:creationId xmlns:a16="http://schemas.microsoft.com/office/drawing/2014/main" id="{344A9DCF-F2D8-4430-A077-297AB686A8DD}"/>
            </a:ext>
          </a:extLst>
        </xdr:cNvPr>
        <xdr:cNvSpPr/>
      </xdr:nvSpPr>
      <xdr:spPr>
        <a:xfrm>
          <a:off x="10426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70049</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ED7B4FB0-D491-40DB-B677-D973EA715C15}"/>
            </a:ext>
          </a:extLst>
        </xdr:cNvPr>
        <xdr:cNvSpPr txBox="1"/>
      </xdr:nvSpPr>
      <xdr:spPr>
        <a:xfrm>
          <a:off x="10528300"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47172</xdr:rowOff>
    </xdr:from>
    <xdr:to>
      <xdr:col>50</xdr:col>
      <xdr:colOff>165100</xdr:colOff>
      <xdr:row>60</xdr:row>
      <xdr:rowOff>148772</xdr:rowOff>
    </xdr:to>
    <xdr:sp macro="" textlink="">
      <xdr:nvSpPr>
        <xdr:cNvPr id="239" name="楕円 238">
          <a:extLst>
            <a:ext uri="{FF2B5EF4-FFF2-40B4-BE49-F238E27FC236}">
              <a16:creationId xmlns:a16="http://schemas.microsoft.com/office/drawing/2014/main" id="{E9AFB248-60A7-49D2-9D2F-78089BC98379}"/>
            </a:ext>
          </a:extLst>
        </xdr:cNvPr>
        <xdr:cNvSpPr/>
      </xdr:nvSpPr>
      <xdr:spPr>
        <a:xfrm>
          <a:off x="958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97972</xdr:rowOff>
    </xdr:from>
    <xdr:to>
      <xdr:col>55</xdr:col>
      <xdr:colOff>0</xdr:colOff>
      <xdr:row>60</xdr:row>
      <xdr:rowOff>97972</xdr:rowOff>
    </xdr:to>
    <xdr:cxnSp macro="">
      <xdr:nvCxnSpPr>
        <xdr:cNvPr id="240" name="直線コネクタ 239">
          <a:extLst>
            <a:ext uri="{FF2B5EF4-FFF2-40B4-BE49-F238E27FC236}">
              <a16:creationId xmlns:a16="http://schemas.microsoft.com/office/drawing/2014/main" id="{7B2E27DA-3630-4905-8CA5-01BCFAE39090}"/>
            </a:ext>
          </a:extLst>
        </xdr:cNvPr>
        <xdr:cNvCxnSpPr/>
      </xdr:nvCxnSpPr>
      <xdr:spPr>
        <a:xfrm>
          <a:off x="9639300" y="1038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58057</xdr:rowOff>
    </xdr:from>
    <xdr:to>
      <xdr:col>46</xdr:col>
      <xdr:colOff>38100</xdr:colOff>
      <xdr:row>60</xdr:row>
      <xdr:rowOff>159657</xdr:rowOff>
    </xdr:to>
    <xdr:sp macro="" textlink="">
      <xdr:nvSpPr>
        <xdr:cNvPr id="241" name="楕円 240">
          <a:extLst>
            <a:ext uri="{FF2B5EF4-FFF2-40B4-BE49-F238E27FC236}">
              <a16:creationId xmlns:a16="http://schemas.microsoft.com/office/drawing/2014/main" id="{2A43EE43-92FD-4EDB-B744-DA53402A5688}"/>
            </a:ext>
          </a:extLst>
        </xdr:cNvPr>
        <xdr:cNvSpPr/>
      </xdr:nvSpPr>
      <xdr:spPr>
        <a:xfrm>
          <a:off x="8699500" y="10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97972</xdr:rowOff>
    </xdr:from>
    <xdr:to>
      <xdr:col>50</xdr:col>
      <xdr:colOff>114300</xdr:colOff>
      <xdr:row>60</xdr:row>
      <xdr:rowOff>108857</xdr:rowOff>
    </xdr:to>
    <xdr:cxnSp macro="">
      <xdr:nvCxnSpPr>
        <xdr:cNvPr id="242" name="直線コネクタ 241">
          <a:extLst>
            <a:ext uri="{FF2B5EF4-FFF2-40B4-BE49-F238E27FC236}">
              <a16:creationId xmlns:a16="http://schemas.microsoft.com/office/drawing/2014/main" id="{B84FB6EB-8701-45F3-B46A-C3E3BF49D0DB}"/>
            </a:ext>
          </a:extLst>
        </xdr:cNvPr>
        <xdr:cNvCxnSpPr/>
      </xdr:nvCxnSpPr>
      <xdr:spPr>
        <a:xfrm flipV="1">
          <a:off x="8750300" y="10384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68943</xdr:rowOff>
    </xdr:from>
    <xdr:to>
      <xdr:col>41</xdr:col>
      <xdr:colOff>101600</xdr:colOff>
      <xdr:row>60</xdr:row>
      <xdr:rowOff>170543</xdr:rowOff>
    </xdr:to>
    <xdr:sp macro="" textlink="">
      <xdr:nvSpPr>
        <xdr:cNvPr id="243" name="楕円 242">
          <a:extLst>
            <a:ext uri="{FF2B5EF4-FFF2-40B4-BE49-F238E27FC236}">
              <a16:creationId xmlns:a16="http://schemas.microsoft.com/office/drawing/2014/main" id="{3ECC2564-461D-47E9-BC49-5D9EB5EE5B2B}"/>
            </a:ext>
          </a:extLst>
        </xdr:cNvPr>
        <xdr:cNvSpPr/>
      </xdr:nvSpPr>
      <xdr:spPr>
        <a:xfrm>
          <a:off x="7810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108857</xdr:rowOff>
    </xdr:from>
    <xdr:to>
      <xdr:col>45</xdr:col>
      <xdr:colOff>177800</xdr:colOff>
      <xdr:row>60</xdr:row>
      <xdr:rowOff>119743</xdr:rowOff>
    </xdr:to>
    <xdr:cxnSp macro="">
      <xdr:nvCxnSpPr>
        <xdr:cNvPr id="244" name="直線コネクタ 243">
          <a:extLst>
            <a:ext uri="{FF2B5EF4-FFF2-40B4-BE49-F238E27FC236}">
              <a16:creationId xmlns:a16="http://schemas.microsoft.com/office/drawing/2014/main" id="{7A9AC228-7B97-4F8A-9951-FCC75C40D022}"/>
            </a:ext>
          </a:extLst>
        </xdr:cNvPr>
        <xdr:cNvCxnSpPr/>
      </xdr:nvCxnSpPr>
      <xdr:spPr>
        <a:xfrm flipV="1">
          <a:off x="7861300" y="1039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68943</xdr:rowOff>
    </xdr:from>
    <xdr:to>
      <xdr:col>36</xdr:col>
      <xdr:colOff>165100</xdr:colOff>
      <xdr:row>60</xdr:row>
      <xdr:rowOff>170543</xdr:rowOff>
    </xdr:to>
    <xdr:sp macro="" textlink="">
      <xdr:nvSpPr>
        <xdr:cNvPr id="245" name="楕円 244">
          <a:extLst>
            <a:ext uri="{FF2B5EF4-FFF2-40B4-BE49-F238E27FC236}">
              <a16:creationId xmlns:a16="http://schemas.microsoft.com/office/drawing/2014/main" id="{FA50D2E4-0F3C-44C3-8293-52E6B5B7DB6A}"/>
            </a:ext>
          </a:extLst>
        </xdr:cNvPr>
        <xdr:cNvSpPr/>
      </xdr:nvSpPr>
      <xdr:spPr>
        <a:xfrm>
          <a:off x="6921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119743</xdr:rowOff>
    </xdr:from>
    <xdr:to>
      <xdr:col>41</xdr:col>
      <xdr:colOff>50800</xdr:colOff>
      <xdr:row>60</xdr:row>
      <xdr:rowOff>119743</xdr:rowOff>
    </xdr:to>
    <xdr:cxnSp macro="">
      <xdr:nvCxnSpPr>
        <xdr:cNvPr id="246" name="直線コネクタ 245">
          <a:extLst>
            <a:ext uri="{FF2B5EF4-FFF2-40B4-BE49-F238E27FC236}">
              <a16:creationId xmlns:a16="http://schemas.microsoft.com/office/drawing/2014/main" id="{021642DE-8FA9-4A6B-8AB5-1282688AC098}"/>
            </a:ext>
          </a:extLst>
        </xdr:cNvPr>
        <xdr:cNvCxnSpPr/>
      </xdr:nvCxnSpPr>
      <xdr:spPr>
        <a:xfrm>
          <a:off x="6972300" y="10406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597B5325-9C52-4715-902F-81803AB3FA66}"/>
            </a:ext>
          </a:extLst>
        </xdr:cNvPr>
        <xdr:cNvSpPr txBox="1"/>
      </xdr:nvSpPr>
      <xdr:spPr>
        <a:xfrm>
          <a:off x="9391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99B2C5E9-EA6E-4152-8A5E-129A60F1EDA4}"/>
            </a:ext>
          </a:extLst>
        </xdr:cNvPr>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D7396782-C6F7-47CA-A499-2EA2F9703F4A}"/>
            </a:ext>
          </a:extLst>
        </xdr:cNvPr>
        <xdr:cNvSpPr txBox="1"/>
      </xdr:nvSpPr>
      <xdr:spPr>
        <a:xfrm>
          <a:off x="7626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17434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8B54EF38-02A6-422E-824A-F1FD9088081B}"/>
            </a:ext>
          </a:extLst>
        </xdr:cNvPr>
        <xdr:cNvSpPr txBox="1"/>
      </xdr:nvSpPr>
      <xdr:spPr>
        <a:xfrm>
          <a:off x="6737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165299</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AAC2D576-5506-4DE7-A4E2-5C1636EE876D}"/>
            </a:ext>
          </a:extLst>
        </xdr:cNvPr>
        <xdr:cNvSpPr txBox="1"/>
      </xdr:nvSpPr>
      <xdr:spPr>
        <a:xfrm>
          <a:off x="9391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4734</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8E3D18E5-EE17-4E77-B063-948357D2F035}"/>
            </a:ext>
          </a:extLst>
        </xdr:cNvPr>
        <xdr:cNvSpPr txBox="1"/>
      </xdr:nvSpPr>
      <xdr:spPr>
        <a:xfrm>
          <a:off x="8515427"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15620</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46DFF3B4-9B44-4D07-8181-7B05547A786C}"/>
            </a:ext>
          </a:extLst>
        </xdr:cNvPr>
        <xdr:cNvSpPr txBox="1"/>
      </xdr:nvSpPr>
      <xdr:spPr>
        <a:xfrm>
          <a:off x="76264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15620</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C842D273-B3A8-414B-B02B-3BB545C8D256}"/>
            </a:ext>
          </a:extLst>
        </xdr:cNvPr>
        <xdr:cNvSpPr txBox="1"/>
      </xdr:nvSpPr>
      <xdr:spPr>
        <a:xfrm>
          <a:off x="67374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79A66B88-8C11-4031-99E3-E704071119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0F6471A8-0CB4-4B4C-B3FC-95ABFB6066EE}"/>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DE080D8C-998A-48B6-BC5D-6D41DD82C165}"/>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1C2B1B1A-DA1D-4421-9F8E-A668BF780493}"/>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A30050AA-8A6B-481A-AB5E-2C9E1BD96A7C}"/>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45CA7267-8D7E-4BEF-9BB4-A13695A15C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35C793BC-DB7F-4C0E-B3C4-1391269C34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9A795D53-3D98-419D-BB64-D432B5725A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63CE192F-731C-4498-ACE6-05C6FFFA847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4713442E-4161-4793-ADD8-E96CA6E72BD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12292A6A-02D6-483E-9D32-A55A3E36B27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E8010031-BFF8-4B02-B078-065DD5A889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913033CB-59AE-4400-B8D9-73BEDAC7C07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4FA633A3-B957-45AE-ACF9-DDA8843EF61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C613D14A-DD20-46AE-A5EC-0F0B4568F4D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B5259C7F-53CA-43EF-A902-559A5B7104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2703008D-0978-41A5-B21B-C65A419A49D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72ADFF97-0AD9-40D6-B9A4-C1694CD4025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55D87A04-1F9E-4FFE-BEA1-7B959DCC8ED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FC806CFD-6FCF-4B83-938B-CA294FFF01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76A0F1B9-4921-4D68-8143-D018B4A8986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5801EF01-27DE-4068-916A-CB7736AADB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D2D7F6CA-CB63-447F-B75F-C01661FDEB7C}"/>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47F6F1C0-C35D-4250-8467-35F5CA4B633C}"/>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87AF2A91-D163-49FC-8C23-A90AB250164C}"/>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BDC04A8B-4531-42B9-8F10-EE72421CCEBB}"/>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11959F6E-7FF4-4F6A-A180-BBED9F7AB7EF}"/>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125747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363CC6F0-AA09-4533-A81F-C2FF9C4B1439}"/>
            </a:ext>
          </a:extLst>
        </xdr:cNvPr>
        <xdr:cNvSpPr txBox="1"/>
      </xdr:nvSpPr>
      <xdr:spPr>
        <a:xfrm>
          <a:off x="46863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6F49EFDB-950E-4974-8B83-C1F2A022B6A4}"/>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E1E2FB3F-DA32-49C5-A767-87AB9641DFF1}"/>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984878B4-92D3-4C39-BD23-5BCD1B218968}"/>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5F46B66A-CDAA-49D5-A396-4ADE23468A2D}"/>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95DFBB86-8586-4F60-855D-D4CA2AF71B43}"/>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BA1B6E6-7814-4CDE-8B5E-AE0388914F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919BD0B-0159-49B0-AAE2-9703B33E8E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D76A5A8-105E-4FC8-A30C-ECB0AF76F2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CD80B4E-D767-4993-B5A8-D066239368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C7645C8-B2D6-4984-9D48-99E2898E97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293" name="楕円 292">
          <a:extLst>
            <a:ext uri="{FF2B5EF4-FFF2-40B4-BE49-F238E27FC236}">
              <a16:creationId xmlns:a16="http://schemas.microsoft.com/office/drawing/2014/main" id="{F4F18658-B7A2-45CD-835A-1556CBE65D12}"/>
            </a:ext>
          </a:extLst>
        </xdr:cNvPr>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33038</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987F2C69-3EC7-4881-9D92-F27138AF53C2}"/>
            </a:ext>
          </a:extLst>
        </xdr:cNvPr>
        <xdr:cNvSpPr txBox="1"/>
      </xdr:nvSpPr>
      <xdr:spPr>
        <a:xfrm>
          <a:off x="46863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95" name="楕円 294">
          <a:extLst>
            <a:ext uri="{FF2B5EF4-FFF2-40B4-BE49-F238E27FC236}">
              <a16:creationId xmlns:a16="http://schemas.microsoft.com/office/drawing/2014/main" id="{3A020F13-A5D9-47BB-B990-9D99BD443074}"/>
            </a:ext>
          </a:extLst>
        </xdr:cNvPr>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41911</xdr:rowOff>
    </xdr:from>
    <xdr:to>
      <xdr:col>24</xdr:col>
      <xdr:colOff>63500</xdr:colOff>
      <xdr:row>80</xdr:row>
      <xdr:rowOff>60961</xdr:rowOff>
    </xdr:to>
    <xdr:cxnSp macro="">
      <xdr:nvCxnSpPr>
        <xdr:cNvPr id="296" name="直線コネクタ 295">
          <a:extLst>
            <a:ext uri="{FF2B5EF4-FFF2-40B4-BE49-F238E27FC236}">
              <a16:creationId xmlns:a16="http://schemas.microsoft.com/office/drawing/2014/main" id="{2BB27A58-8FF8-4004-964D-A206F63FF34D}"/>
            </a:ext>
          </a:extLst>
        </xdr:cNvPr>
        <xdr:cNvCxnSpPr/>
      </xdr:nvCxnSpPr>
      <xdr:spPr>
        <a:xfrm>
          <a:off x="3797300" y="137579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29211</xdr:rowOff>
    </xdr:from>
    <xdr:to>
      <xdr:col>15</xdr:col>
      <xdr:colOff>101600</xdr:colOff>
      <xdr:row>79</xdr:row>
      <xdr:rowOff>130811</xdr:rowOff>
    </xdr:to>
    <xdr:sp macro="" textlink="">
      <xdr:nvSpPr>
        <xdr:cNvPr id="297" name="楕円 296">
          <a:extLst>
            <a:ext uri="{FF2B5EF4-FFF2-40B4-BE49-F238E27FC236}">
              <a16:creationId xmlns:a16="http://schemas.microsoft.com/office/drawing/2014/main" id="{6695CD94-3134-49BD-88AE-233BF4187F41}"/>
            </a:ext>
          </a:extLst>
        </xdr:cNvPr>
        <xdr:cNvSpPr/>
      </xdr:nvSpPr>
      <xdr:spPr>
        <a:xfrm>
          <a:off x="2857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80011</xdr:rowOff>
    </xdr:from>
    <xdr:to>
      <xdr:col>19</xdr:col>
      <xdr:colOff>177800</xdr:colOff>
      <xdr:row>80</xdr:row>
      <xdr:rowOff>41911</xdr:rowOff>
    </xdr:to>
    <xdr:cxnSp macro="">
      <xdr:nvCxnSpPr>
        <xdr:cNvPr id="298" name="直線コネクタ 297">
          <a:extLst>
            <a:ext uri="{FF2B5EF4-FFF2-40B4-BE49-F238E27FC236}">
              <a16:creationId xmlns:a16="http://schemas.microsoft.com/office/drawing/2014/main" id="{C463697F-4E0F-4212-AFA4-319EBCCE12D4}"/>
            </a:ext>
          </a:extLst>
        </xdr:cNvPr>
        <xdr:cNvCxnSpPr/>
      </xdr:nvCxnSpPr>
      <xdr:spPr>
        <a:xfrm>
          <a:off x="2908300" y="136245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120650</xdr:rowOff>
    </xdr:from>
    <xdr:to>
      <xdr:col>10</xdr:col>
      <xdr:colOff>165100</xdr:colOff>
      <xdr:row>79</xdr:row>
      <xdr:rowOff>50800</xdr:rowOff>
    </xdr:to>
    <xdr:sp macro="" textlink="">
      <xdr:nvSpPr>
        <xdr:cNvPr id="299" name="楕円 298">
          <a:extLst>
            <a:ext uri="{FF2B5EF4-FFF2-40B4-BE49-F238E27FC236}">
              <a16:creationId xmlns:a16="http://schemas.microsoft.com/office/drawing/2014/main" id="{8E029F9F-2D33-4758-8802-D9A01C83FD34}"/>
            </a:ext>
          </a:extLst>
        </xdr:cNvPr>
        <xdr:cNvSpPr/>
      </xdr:nvSpPr>
      <xdr:spPr>
        <a:xfrm>
          <a:off x="1968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0</xdr:rowOff>
    </xdr:from>
    <xdr:to>
      <xdr:col>15</xdr:col>
      <xdr:colOff>50800</xdr:colOff>
      <xdr:row>79</xdr:row>
      <xdr:rowOff>80011</xdr:rowOff>
    </xdr:to>
    <xdr:cxnSp macro="">
      <xdr:nvCxnSpPr>
        <xdr:cNvPr id="300" name="直線コネクタ 299">
          <a:extLst>
            <a:ext uri="{FF2B5EF4-FFF2-40B4-BE49-F238E27FC236}">
              <a16:creationId xmlns:a16="http://schemas.microsoft.com/office/drawing/2014/main" id="{2E8D51F2-6F2C-4496-8B1E-AE552A49A8FF}"/>
            </a:ext>
          </a:extLst>
        </xdr:cNvPr>
        <xdr:cNvCxnSpPr/>
      </xdr:nvCxnSpPr>
      <xdr:spPr>
        <a:xfrm>
          <a:off x="2019300" y="135445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40639</xdr:rowOff>
    </xdr:from>
    <xdr:to>
      <xdr:col>6</xdr:col>
      <xdr:colOff>38100</xdr:colOff>
      <xdr:row>78</xdr:row>
      <xdr:rowOff>142239</xdr:rowOff>
    </xdr:to>
    <xdr:sp macro="" textlink="">
      <xdr:nvSpPr>
        <xdr:cNvPr id="301" name="楕円 300">
          <a:extLst>
            <a:ext uri="{FF2B5EF4-FFF2-40B4-BE49-F238E27FC236}">
              <a16:creationId xmlns:a16="http://schemas.microsoft.com/office/drawing/2014/main" id="{4A170227-F6FF-44CB-992F-A304D85B1897}"/>
            </a:ext>
          </a:extLst>
        </xdr:cNvPr>
        <xdr:cNvSpPr/>
      </xdr:nvSpPr>
      <xdr:spPr>
        <a:xfrm>
          <a:off x="1079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91439</xdr:rowOff>
    </xdr:from>
    <xdr:to>
      <xdr:col>10</xdr:col>
      <xdr:colOff>114300</xdr:colOff>
      <xdr:row>79</xdr:row>
      <xdr:rowOff>0</xdr:rowOff>
    </xdr:to>
    <xdr:cxnSp macro="">
      <xdr:nvCxnSpPr>
        <xdr:cNvPr id="302" name="直線コネクタ 301">
          <a:extLst>
            <a:ext uri="{FF2B5EF4-FFF2-40B4-BE49-F238E27FC236}">
              <a16:creationId xmlns:a16="http://schemas.microsoft.com/office/drawing/2014/main" id="{D2F90D4A-1277-4384-9B3B-9557BDFBC23E}"/>
            </a:ext>
          </a:extLst>
        </xdr:cNvPr>
        <xdr:cNvCxnSpPr/>
      </xdr:nvCxnSpPr>
      <xdr:spPr>
        <a:xfrm>
          <a:off x="1130300" y="134645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xdr:rowOff>
    </xdr:from>
    <xdr:ext cx="405111" cy="259045"/>
    <xdr:sp macro="" textlink="">
      <xdr:nvSpPr>
        <xdr:cNvPr id="303" name="n_1aveValue【県民会館】&#10;有形固定資産減価償却率">
          <a:extLst>
            <a:ext uri="{FF2B5EF4-FFF2-40B4-BE49-F238E27FC236}">
              <a16:creationId xmlns:a16="http://schemas.microsoft.com/office/drawing/2014/main" id="{0E98C5C4-39CF-4D65-A3B6-6CC43218783C}"/>
            </a:ext>
          </a:extLst>
        </xdr:cNvPr>
        <xdr:cNvSpPr txBox="1"/>
      </xdr:nvSpPr>
      <xdr:spPr>
        <a:xfrm>
          <a:off x="35820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04" name="n_2aveValue【県民会館】&#10;有形固定資産減価償却率">
          <a:extLst>
            <a:ext uri="{FF2B5EF4-FFF2-40B4-BE49-F238E27FC236}">
              <a16:creationId xmlns:a16="http://schemas.microsoft.com/office/drawing/2014/main" id="{A4A99D4A-D964-4D7D-B4F3-BFEFE2D4E241}"/>
            </a:ext>
          </a:extLst>
        </xdr:cNvPr>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5" name="n_3aveValue【県民会館】&#10;有形固定資産減価償却率">
          <a:extLst>
            <a:ext uri="{FF2B5EF4-FFF2-40B4-BE49-F238E27FC236}">
              <a16:creationId xmlns:a16="http://schemas.microsoft.com/office/drawing/2014/main" id="{EDC370C8-A61C-47C7-850A-9403A1036C6A}"/>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49547</xdr:rowOff>
    </xdr:from>
    <xdr:ext cx="405111" cy="259045"/>
    <xdr:sp macro="" textlink="">
      <xdr:nvSpPr>
        <xdr:cNvPr id="306" name="n_4aveValue【県民会館】&#10;有形固定資産減価償却率">
          <a:extLst>
            <a:ext uri="{FF2B5EF4-FFF2-40B4-BE49-F238E27FC236}">
              <a16:creationId xmlns:a16="http://schemas.microsoft.com/office/drawing/2014/main" id="{2AF73206-B130-438E-97F4-FA0EE7804441}"/>
            </a:ext>
          </a:extLst>
        </xdr:cNvPr>
        <xdr:cNvSpPr txBox="1"/>
      </xdr:nvSpPr>
      <xdr:spPr>
        <a:xfrm>
          <a:off x="927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307" name="n_1mainValue【県民会館】&#10;有形固定資産減価償却率">
          <a:extLst>
            <a:ext uri="{FF2B5EF4-FFF2-40B4-BE49-F238E27FC236}">
              <a16:creationId xmlns:a16="http://schemas.microsoft.com/office/drawing/2014/main" id="{5718B093-0AE2-4A66-9088-15571986711E}"/>
            </a:ext>
          </a:extLst>
        </xdr:cNvPr>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147338</xdr:rowOff>
    </xdr:from>
    <xdr:ext cx="405111" cy="259045"/>
    <xdr:sp macro="" textlink="">
      <xdr:nvSpPr>
        <xdr:cNvPr id="308" name="n_2mainValue【県民会館】&#10;有形固定資産減価償却率">
          <a:extLst>
            <a:ext uri="{FF2B5EF4-FFF2-40B4-BE49-F238E27FC236}">
              <a16:creationId xmlns:a16="http://schemas.microsoft.com/office/drawing/2014/main" id="{34E1DC65-ECEC-489C-8500-3D108A7BDFAD}"/>
            </a:ext>
          </a:extLst>
        </xdr:cNvPr>
        <xdr:cNvSpPr txBox="1"/>
      </xdr:nvSpPr>
      <xdr:spPr>
        <a:xfrm>
          <a:off x="2705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67327</xdr:rowOff>
    </xdr:from>
    <xdr:ext cx="405111" cy="259045"/>
    <xdr:sp macro="" textlink="">
      <xdr:nvSpPr>
        <xdr:cNvPr id="309" name="n_3mainValue【県民会館】&#10;有形固定資産減価償却率">
          <a:extLst>
            <a:ext uri="{FF2B5EF4-FFF2-40B4-BE49-F238E27FC236}">
              <a16:creationId xmlns:a16="http://schemas.microsoft.com/office/drawing/2014/main" id="{1B34FE38-7A20-4906-A0D5-06F4C6A7B523}"/>
            </a:ext>
          </a:extLst>
        </xdr:cNvPr>
        <xdr:cNvSpPr txBox="1"/>
      </xdr:nvSpPr>
      <xdr:spPr>
        <a:xfrm>
          <a:off x="1816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158766</xdr:rowOff>
    </xdr:from>
    <xdr:ext cx="405111" cy="259045"/>
    <xdr:sp macro="" textlink="">
      <xdr:nvSpPr>
        <xdr:cNvPr id="310" name="n_4mainValue【県民会館】&#10;有形固定資産減価償却率">
          <a:extLst>
            <a:ext uri="{FF2B5EF4-FFF2-40B4-BE49-F238E27FC236}">
              <a16:creationId xmlns:a16="http://schemas.microsoft.com/office/drawing/2014/main" id="{2B2680A5-EEEA-4526-8A31-576C8D5BBAFE}"/>
            </a:ext>
          </a:extLst>
        </xdr:cNvPr>
        <xdr:cNvSpPr txBox="1"/>
      </xdr:nvSpPr>
      <xdr:spPr>
        <a:xfrm>
          <a:off x="927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9DE19086-4438-453D-8F0D-DE2BC637FA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BCACD241-0B6A-479E-9C4B-883C7FBB90A6}"/>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B2CB8951-FFA9-435E-8219-83FEF93A844E}"/>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CA8D0F28-0C1D-45BD-8776-A366A2AA87E0}"/>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DECF041C-ED10-438E-94FA-137966D84BF2}"/>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A79FCC11-F933-43C8-8291-0303BE8F5E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7E1CC7BC-5376-4B40-9D0F-D9CC773C61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F8E071AD-41A6-4A85-AFB8-736AF98EED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BA6019CD-DD51-4812-9850-AF247F6A254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707BD887-C63E-4D5D-898D-BCCD72BF83A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B335E0D4-3001-408E-B9C5-849751D046D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D77611AA-4E4A-430F-BD22-05CF889AF69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DC738E65-B734-44A0-992E-29C22D351FB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62E41E42-5DD8-45C6-9A53-BC71972E54F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77E8BE77-C7F0-4528-9C85-5254F4C60C1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2E3E7A92-478E-485A-B4B5-D3BB2DC9C3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C323B110-DB71-41AA-B5F8-5902316349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C896F350-C339-4D9C-B24F-73F3407C191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24DF1F51-5F12-4D29-A6CB-EDB6BB7BCB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4FE7EA7D-5411-407D-943D-D5557E19200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5A3A0BFD-8C6D-492B-A3E2-C8C634A96D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F61F6B21-958D-4744-80FC-D5D4A2145D7E}"/>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10E4BF1A-CDE5-4A79-96F9-6DA554574A6B}"/>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D900107D-61C4-46BA-AB0A-71D563BDAB7B}"/>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426CFAC7-80F0-436B-A60A-1A039C28E564}"/>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0EBD8A4A-2A83-4A8D-90C2-325D31ADDE66}"/>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7" name="【県民会館】&#10;一人当たり面積平均値テキスト">
          <a:extLst>
            <a:ext uri="{FF2B5EF4-FFF2-40B4-BE49-F238E27FC236}">
              <a16:creationId xmlns:a16="http://schemas.microsoft.com/office/drawing/2014/main" id="{30131F00-94A6-4338-8823-7E32F6C59EB5}"/>
            </a:ext>
          </a:extLst>
        </xdr:cNvPr>
        <xdr:cNvSpPr txBox="1"/>
      </xdr:nvSpPr>
      <xdr:spPr>
        <a:xfrm>
          <a:off x="105283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3C38833E-3169-4970-B56A-88E9A6084871}"/>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F8EFAE4B-EB0B-4F9C-B4F4-A177B042B57D}"/>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07888D6B-A604-419E-A521-E406DB23A4C7}"/>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456CB157-C0C5-4697-90C5-340B0A1C4E3A}"/>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3C6C2FA3-1488-4CD8-8D81-BC6D19DB80EE}"/>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F9B1EC1-CD18-419C-8A27-F6AFCCBFB6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E0FAB5E-065E-41A5-B7D9-12640D09D2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C1740AB-488E-43DF-BC51-0E16FA1967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A0DE199-D29B-44C8-8EEC-0D5955CC60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E2DC715-F921-49B4-912D-73B9E79263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82550</xdr:rowOff>
    </xdr:from>
    <xdr:to>
      <xdr:col>55</xdr:col>
      <xdr:colOff>50800</xdr:colOff>
      <xdr:row>78</xdr:row>
      <xdr:rowOff>12700</xdr:rowOff>
    </xdr:to>
    <xdr:sp macro="" textlink="">
      <xdr:nvSpPr>
        <xdr:cNvPr id="348" name="楕円 347">
          <a:extLst>
            <a:ext uri="{FF2B5EF4-FFF2-40B4-BE49-F238E27FC236}">
              <a16:creationId xmlns:a16="http://schemas.microsoft.com/office/drawing/2014/main" id="{39ED4131-4A1A-45A4-A79B-1E14B7C3B719}"/>
            </a:ext>
          </a:extLst>
        </xdr:cNvPr>
        <xdr:cNvSpPr/>
      </xdr:nvSpPr>
      <xdr:spPr>
        <a:xfrm>
          <a:off x="10426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35577</xdr:rowOff>
    </xdr:from>
    <xdr:ext cx="469744" cy="259045"/>
    <xdr:sp macro="" textlink="">
      <xdr:nvSpPr>
        <xdr:cNvPr id="349" name="【県民会館】&#10;一人当たり面積該当値テキスト">
          <a:extLst>
            <a:ext uri="{FF2B5EF4-FFF2-40B4-BE49-F238E27FC236}">
              <a16:creationId xmlns:a16="http://schemas.microsoft.com/office/drawing/2014/main" id="{6D21CA2C-1573-496B-863A-C6FC0A7E9BD0}"/>
            </a:ext>
          </a:extLst>
        </xdr:cNvPr>
        <xdr:cNvSpPr txBox="1"/>
      </xdr:nvSpPr>
      <xdr:spPr>
        <a:xfrm>
          <a:off x="105283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101600</xdr:rowOff>
    </xdr:from>
    <xdr:to>
      <xdr:col>50</xdr:col>
      <xdr:colOff>165100</xdr:colOff>
      <xdr:row>78</xdr:row>
      <xdr:rowOff>31750</xdr:rowOff>
    </xdr:to>
    <xdr:sp macro="" textlink="">
      <xdr:nvSpPr>
        <xdr:cNvPr id="350" name="楕円 349">
          <a:extLst>
            <a:ext uri="{FF2B5EF4-FFF2-40B4-BE49-F238E27FC236}">
              <a16:creationId xmlns:a16="http://schemas.microsoft.com/office/drawing/2014/main" id="{A00F9870-160D-4F2D-B1D4-66BB21FB5544}"/>
            </a:ext>
          </a:extLst>
        </xdr:cNvPr>
        <xdr:cNvSpPr/>
      </xdr:nvSpPr>
      <xdr:spPr>
        <a:xfrm>
          <a:off x="9588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133350</xdr:rowOff>
    </xdr:from>
    <xdr:to>
      <xdr:col>55</xdr:col>
      <xdr:colOff>0</xdr:colOff>
      <xdr:row>77</xdr:row>
      <xdr:rowOff>152400</xdr:rowOff>
    </xdr:to>
    <xdr:cxnSp macro="">
      <xdr:nvCxnSpPr>
        <xdr:cNvPr id="351" name="直線コネクタ 350">
          <a:extLst>
            <a:ext uri="{FF2B5EF4-FFF2-40B4-BE49-F238E27FC236}">
              <a16:creationId xmlns:a16="http://schemas.microsoft.com/office/drawing/2014/main" id="{2C1135C6-C58F-4260-B8D6-4AE2F037C962}"/>
            </a:ext>
          </a:extLst>
        </xdr:cNvPr>
        <xdr:cNvCxnSpPr/>
      </xdr:nvCxnSpPr>
      <xdr:spPr>
        <a:xfrm flipV="1">
          <a:off x="9639300" y="13335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101600</xdr:rowOff>
    </xdr:from>
    <xdr:to>
      <xdr:col>46</xdr:col>
      <xdr:colOff>38100</xdr:colOff>
      <xdr:row>78</xdr:row>
      <xdr:rowOff>31750</xdr:rowOff>
    </xdr:to>
    <xdr:sp macro="" textlink="">
      <xdr:nvSpPr>
        <xdr:cNvPr id="352" name="楕円 351">
          <a:extLst>
            <a:ext uri="{FF2B5EF4-FFF2-40B4-BE49-F238E27FC236}">
              <a16:creationId xmlns:a16="http://schemas.microsoft.com/office/drawing/2014/main" id="{11CFD410-3277-4F4A-87AC-F93D56D44DF3}"/>
            </a:ext>
          </a:extLst>
        </xdr:cNvPr>
        <xdr:cNvSpPr/>
      </xdr:nvSpPr>
      <xdr:spPr>
        <a:xfrm>
          <a:off x="869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152400</xdr:rowOff>
    </xdr:from>
    <xdr:to>
      <xdr:col>50</xdr:col>
      <xdr:colOff>114300</xdr:colOff>
      <xdr:row>77</xdr:row>
      <xdr:rowOff>152400</xdr:rowOff>
    </xdr:to>
    <xdr:cxnSp macro="">
      <xdr:nvCxnSpPr>
        <xdr:cNvPr id="353" name="直線コネクタ 352">
          <a:extLst>
            <a:ext uri="{FF2B5EF4-FFF2-40B4-BE49-F238E27FC236}">
              <a16:creationId xmlns:a16="http://schemas.microsoft.com/office/drawing/2014/main" id="{1F5F72B0-B3A0-450C-BB13-5DFD8209E7D8}"/>
            </a:ext>
          </a:extLst>
        </xdr:cNvPr>
        <xdr:cNvCxnSpPr/>
      </xdr:nvCxnSpPr>
      <xdr:spPr>
        <a:xfrm>
          <a:off x="8750300" y="13354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50800</xdr:rowOff>
    </xdr:to>
    <xdr:sp macro="" textlink="">
      <xdr:nvSpPr>
        <xdr:cNvPr id="354" name="楕円 353">
          <a:extLst>
            <a:ext uri="{FF2B5EF4-FFF2-40B4-BE49-F238E27FC236}">
              <a16:creationId xmlns:a16="http://schemas.microsoft.com/office/drawing/2014/main" id="{CD3FB556-A0DF-487E-A1B0-56BA3051E9C9}"/>
            </a:ext>
          </a:extLst>
        </xdr:cNvPr>
        <xdr:cNvSpPr/>
      </xdr:nvSpPr>
      <xdr:spPr>
        <a:xfrm>
          <a:off x="781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152400</xdr:rowOff>
    </xdr:from>
    <xdr:to>
      <xdr:col>45</xdr:col>
      <xdr:colOff>177800</xdr:colOff>
      <xdr:row>78</xdr:row>
      <xdr:rowOff>0</xdr:rowOff>
    </xdr:to>
    <xdr:cxnSp macro="">
      <xdr:nvCxnSpPr>
        <xdr:cNvPr id="355" name="直線コネクタ 354">
          <a:extLst>
            <a:ext uri="{FF2B5EF4-FFF2-40B4-BE49-F238E27FC236}">
              <a16:creationId xmlns:a16="http://schemas.microsoft.com/office/drawing/2014/main" id="{81193DD3-1EE8-4E38-8624-C53E3BB39259}"/>
            </a:ext>
          </a:extLst>
        </xdr:cNvPr>
        <xdr:cNvCxnSpPr/>
      </xdr:nvCxnSpPr>
      <xdr:spPr>
        <a:xfrm flipV="1">
          <a:off x="7861300" y="13354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120650</xdr:rowOff>
    </xdr:from>
    <xdr:to>
      <xdr:col>36</xdr:col>
      <xdr:colOff>165100</xdr:colOff>
      <xdr:row>78</xdr:row>
      <xdr:rowOff>50800</xdr:rowOff>
    </xdr:to>
    <xdr:sp macro="" textlink="">
      <xdr:nvSpPr>
        <xdr:cNvPr id="356" name="楕円 355">
          <a:extLst>
            <a:ext uri="{FF2B5EF4-FFF2-40B4-BE49-F238E27FC236}">
              <a16:creationId xmlns:a16="http://schemas.microsoft.com/office/drawing/2014/main" id="{9FABF20B-981D-4DD2-95B3-35D690383C30}"/>
            </a:ext>
          </a:extLst>
        </xdr:cNvPr>
        <xdr:cNvSpPr/>
      </xdr:nvSpPr>
      <xdr:spPr>
        <a:xfrm>
          <a:off x="6921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0</xdr:rowOff>
    </xdr:from>
    <xdr:to>
      <xdr:col>41</xdr:col>
      <xdr:colOff>50800</xdr:colOff>
      <xdr:row>78</xdr:row>
      <xdr:rowOff>0</xdr:rowOff>
    </xdr:to>
    <xdr:cxnSp macro="">
      <xdr:nvCxnSpPr>
        <xdr:cNvPr id="357" name="直線コネクタ 356">
          <a:extLst>
            <a:ext uri="{FF2B5EF4-FFF2-40B4-BE49-F238E27FC236}">
              <a16:creationId xmlns:a16="http://schemas.microsoft.com/office/drawing/2014/main" id="{81E6B191-6BF5-4BE2-8ED7-6B5F435C4869}"/>
            </a:ext>
          </a:extLst>
        </xdr:cNvPr>
        <xdr:cNvCxnSpPr/>
      </xdr:nvCxnSpPr>
      <xdr:spPr>
        <a:xfrm>
          <a:off x="6972300" y="1337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58" name="n_1aveValue【県民会館】&#10;一人当たり面積">
          <a:extLst>
            <a:ext uri="{FF2B5EF4-FFF2-40B4-BE49-F238E27FC236}">
              <a16:creationId xmlns:a16="http://schemas.microsoft.com/office/drawing/2014/main" id="{51062E44-3064-4721-BAB3-82988EC2370E}"/>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59" name="n_2aveValue【県民会館】&#10;一人当たり面積">
          <a:extLst>
            <a:ext uri="{FF2B5EF4-FFF2-40B4-BE49-F238E27FC236}">
              <a16:creationId xmlns:a16="http://schemas.microsoft.com/office/drawing/2014/main" id="{42B63CBC-AFBC-4F8F-AA54-C17C587BF1E5}"/>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60" name="n_3aveValue【県民会館】&#10;一人当たり面積">
          <a:extLst>
            <a:ext uri="{FF2B5EF4-FFF2-40B4-BE49-F238E27FC236}">
              <a16:creationId xmlns:a16="http://schemas.microsoft.com/office/drawing/2014/main" id="{9CBBC38F-A55B-4D09-BDDD-A69D88C08B71}"/>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1" name="n_4aveValue【県民会館】&#10;一人当たり面積">
          <a:extLst>
            <a:ext uri="{FF2B5EF4-FFF2-40B4-BE49-F238E27FC236}">
              <a16:creationId xmlns:a16="http://schemas.microsoft.com/office/drawing/2014/main" id="{A1030FAA-7567-46CF-A7DE-F243E531CCC1}"/>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48277</xdr:rowOff>
    </xdr:from>
    <xdr:ext cx="469744" cy="259045"/>
    <xdr:sp macro="" textlink="">
      <xdr:nvSpPr>
        <xdr:cNvPr id="362" name="n_1mainValue【県民会館】&#10;一人当たり面積">
          <a:extLst>
            <a:ext uri="{FF2B5EF4-FFF2-40B4-BE49-F238E27FC236}">
              <a16:creationId xmlns:a16="http://schemas.microsoft.com/office/drawing/2014/main" id="{7C26B199-570E-449C-81FD-1A8DAC84F5A5}"/>
            </a:ext>
          </a:extLst>
        </xdr:cNvPr>
        <xdr:cNvSpPr txBox="1"/>
      </xdr:nvSpPr>
      <xdr:spPr>
        <a:xfrm>
          <a:off x="93917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48277</xdr:rowOff>
    </xdr:from>
    <xdr:ext cx="469744" cy="259045"/>
    <xdr:sp macro="" textlink="">
      <xdr:nvSpPr>
        <xdr:cNvPr id="363" name="n_2mainValue【県民会館】&#10;一人当たり面積">
          <a:extLst>
            <a:ext uri="{FF2B5EF4-FFF2-40B4-BE49-F238E27FC236}">
              <a16:creationId xmlns:a16="http://schemas.microsoft.com/office/drawing/2014/main" id="{504AE65B-3125-4845-BAE6-CFCE2970F4BB}"/>
            </a:ext>
          </a:extLst>
        </xdr:cNvPr>
        <xdr:cNvSpPr txBox="1"/>
      </xdr:nvSpPr>
      <xdr:spPr>
        <a:xfrm>
          <a:off x="85154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67327</xdr:rowOff>
    </xdr:from>
    <xdr:ext cx="469744" cy="259045"/>
    <xdr:sp macro="" textlink="">
      <xdr:nvSpPr>
        <xdr:cNvPr id="364" name="n_3mainValue【県民会館】&#10;一人当たり面積">
          <a:extLst>
            <a:ext uri="{FF2B5EF4-FFF2-40B4-BE49-F238E27FC236}">
              <a16:creationId xmlns:a16="http://schemas.microsoft.com/office/drawing/2014/main" id="{20012933-D565-473E-8B69-691C9AB49105}"/>
            </a:ext>
          </a:extLst>
        </xdr:cNvPr>
        <xdr:cNvSpPr txBox="1"/>
      </xdr:nvSpPr>
      <xdr:spPr>
        <a:xfrm>
          <a:off x="7626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67327</xdr:rowOff>
    </xdr:from>
    <xdr:ext cx="469744" cy="259045"/>
    <xdr:sp macro="" textlink="">
      <xdr:nvSpPr>
        <xdr:cNvPr id="365" name="n_4mainValue【県民会館】&#10;一人当たり面積">
          <a:extLst>
            <a:ext uri="{FF2B5EF4-FFF2-40B4-BE49-F238E27FC236}">
              <a16:creationId xmlns:a16="http://schemas.microsoft.com/office/drawing/2014/main" id="{BA4ABABA-BFA7-48BD-85D6-4704573B87AC}"/>
            </a:ext>
          </a:extLst>
        </xdr:cNvPr>
        <xdr:cNvSpPr txBox="1"/>
      </xdr:nvSpPr>
      <xdr:spPr>
        <a:xfrm>
          <a:off x="6737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CD283E40-C4D4-421F-A09C-0AA5F86018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F811B07E-F150-4324-94DE-40BA439053A2}"/>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284EDE0A-6120-4B8A-B990-8AF8A0E2E7AF}"/>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275D8120-43C6-4815-84F6-7F92347A944E}"/>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D5527DFA-5E47-4721-BF20-5714B62F7E1F}"/>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125D4603-3906-4B8F-9FCF-15B3FEB875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10AC2761-A22F-402F-9E83-51000544F5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C5E1E843-6C5E-4E6E-92A9-91D5EDDF67B9}"/>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D02E22E9-8D03-497A-A34A-D8EAB114F874}"/>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F3BC4391-2027-4FB5-AB6F-481B23534887}"/>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3A1899CD-5C1B-4184-B978-B5EC97658D10}"/>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72EC0A0A-B431-46C5-A656-E0B0EBFCBBD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654E9494-6A6E-4D17-95F0-4AE0B1B5CE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4BE6EBAF-56A3-4D25-A2B2-095DCCADAB07}"/>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7511FDB2-16A3-485D-BFD6-FA43726CD450}"/>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2DA9C288-2708-4C23-B4B6-00726530AC48}"/>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75BC79F6-CC26-4725-83BA-5ED6CC4D5438}"/>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84F73A06-1417-435B-9153-542EA50FF4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F41DCA85-F458-4A95-A1C6-243852F664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7A75CDFD-7908-4CE5-BE31-837D4C1485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9B874EA8-4498-455A-8CCC-09781C77C0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98B06200-5BFC-4ED6-AA4C-442E553DC7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8" name="テキスト ボックス 387">
          <a:extLst>
            <a:ext uri="{FF2B5EF4-FFF2-40B4-BE49-F238E27FC236}">
              <a16:creationId xmlns:a16="http://schemas.microsoft.com/office/drawing/2014/main" id="{CEF67998-0676-41D1-BB55-318F47F3F9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6BC4B8A4-FE99-437E-9400-1EBE89D626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24DC460C-A10F-4612-8786-7FD9F8CD9A9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569D925E-CDB5-4A5F-8D94-620EBB105D5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BED20821-77AD-49C2-A1DC-7CA93068F7F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45DD82A8-02F5-4791-ABC6-292C7AA5868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5A1EAA50-C534-4FCB-B9D8-B69D578A41C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B55D9DFB-D8D3-4F2C-85CE-7B3F5EE2007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30C415EA-58DB-4167-AAFF-6B527A2DE2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47F30B0A-0001-4C0C-883D-787BD683AFB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8" name="テキスト ボックス 397">
          <a:extLst>
            <a:ext uri="{FF2B5EF4-FFF2-40B4-BE49-F238E27FC236}">
              <a16:creationId xmlns:a16="http://schemas.microsoft.com/office/drawing/2014/main" id="{4FC23657-4334-4C1A-ACAE-A0C86F5462E8}"/>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6E0E6B2B-B901-4B22-8120-58A2C6D517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0" name="テキスト ボックス 399">
          <a:extLst>
            <a:ext uri="{FF2B5EF4-FFF2-40B4-BE49-F238E27FC236}">
              <a16:creationId xmlns:a16="http://schemas.microsoft.com/office/drawing/2014/main" id="{D248F8A5-C351-4CE8-9FA9-CC1D82281F3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試験研究機関】&#10;有形固定資産減価償却率グラフ枠">
          <a:extLst>
            <a:ext uri="{FF2B5EF4-FFF2-40B4-BE49-F238E27FC236}">
              <a16:creationId xmlns:a16="http://schemas.microsoft.com/office/drawing/2014/main" id="{08BEABCF-4372-43D7-8697-554DA2D3DF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402" name="直線コネクタ 401">
          <a:extLst>
            <a:ext uri="{FF2B5EF4-FFF2-40B4-BE49-F238E27FC236}">
              <a16:creationId xmlns:a16="http://schemas.microsoft.com/office/drawing/2014/main" id="{31CB78C1-401C-405B-9A7B-9B3199D46183}"/>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403" name="【試験研究機関】&#10;有形固定資産減価償却率最小値テキスト">
          <a:extLst>
            <a:ext uri="{FF2B5EF4-FFF2-40B4-BE49-F238E27FC236}">
              <a16:creationId xmlns:a16="http://schemas.microsoft.com/office/drawing/2014/main" id="{F17E0E01-CE9A-4BAC-B3BC-70ECA79FD0EF}"/>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04" name="直線コネクタ 403">
          <a:extLst>
            <a:ext uri="{FF2B5EF4-FFF2-40B4-BE49-F238E27FC236}">
              <a16:creationId xmlns:a16="http://schemas.microsoft.com/office/drawing/2014/main" id="{8FBAA2ED-6ADC-4F9E-9EE4-FA86BD57AC71}"/>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405" name="【試験研究機関】&#10;有形固定資産減価償却率最大値テキスト">
          <a:extLst>
            <a:ext uri="{FF2B5EF4-FFF2-40B4-BE49-F238E27FC236}">
              <a16:creationId xmlns:a16="http://schemas.microsoft.com/office/drawing/2014/main" id="{EC803974-876C-4C80-A65C-B4867F909C0B}"/>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06" name="直線コネクタ 405">
          <a:extLst>
            <a:ext uri="{FF2B5EF4-FFF2-40B4-BE49-F238E27FC236}">
              <a16:creationId xmlns:a16="http://schemas.microsoft.com/office/drawing/2014/main" id="{EE97D5D9-B706-40AB-93B8-66288BA77F74}"/>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2194</xdr:rowOff>
    </xdr:from>
    <xdr:ext cx="405111" cy="259045"/>
    <xdr:sp macro="" textlink="">
      <xdr:nvSpPr>
        <xdr:cNvPr id="407" name="【試験研究機関】&#10;有形固定資産減価償却率平均値テキスト">
          <a:extLst>
            <a:ext uri="{FF2B5EF4-FFF2-40B4-BE49-F238E27FC236}">
              <a16:creationId xmlns:a16="http://schemas.microsoft.com/office/drawing/2014/main" id="{98D138C5-F342-48FC-AB1E-34581BF2EB6F}"/>
            </a:ext>
          </a:extLst>
        </xdr:cNvPr>
        <xdr:cNvSpPr txBox="1"/>
      </xdr:nvSpPr>
      <xdr:spPr>
        <a:xfrm>
          <a:off x="163703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408" name="フローチャート: 判断 407">
          <a:extLst>
            <a:ext uri="{FF2B5EF4-FFF2-40B4-BE49-F238E27FC236}">
              <a16:creationId xmlns:a16="http://schemas.microsoft.com/office/drawing/2014/main" id="{034A4229-B6ED-4A00-A490-A035F3EBAE35}"/>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409" name="フローチャート: 判断 408">
          <a:extLst>
            <a:ext uri="{FF2B5EF4-FFF2-40B4-BE49-F238E27FC236}">
              <a16:creationId xmlns:a16="http://schemas.microsoft.com/office/drawing/2014/main" id="{4A5F9DCB-234B-4086-A504-B01FFC2DA312}"/>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10" name="フローチャート: 判断 409">
          <a:extLst>
            <a:ext uri="{FF2B5EF4-FFF2-40B4-BE49-F238E27FC236}">
              <a16:creationId xmlns:a16="http://schemas.microsoft.com/office/drawing/2014/main" id="{0659E851-1708-4535-BF91-056B111D5AE5}"/>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411" name="フローチャート: 判断 410">
          <a:extLst>
            <a:ext uri="{FF2B5EF4-FFF2-40B4-BE49-F238E27FC236}">
              <a16:creationId xmlns:a16="http://schemas.microsoft.com/office/drawing/2014/main" id="{97801B9A-3FF4-41AB-8C76-821F3562EB18}"/>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412" name="フローチャート: 判断 411">
          <a:extLst>
            <a:ext uri="{FF2B5EF4-FFF2-40B4-BE49-F238E27FC236}">
              <a16:creationId xmlns:a16="http://schemas.microsoft.com/office/drawing/2014/main" id="{B74E6C30-6D93-42A1-941F-37CB0B8192C1}"/>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97375D9-F815-468F-AAB4-F340039114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A035B261-5FEA-4100-893F-2F4662E00D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DD1AE071-E4E9-4B33-BC52-3E6590A607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438AB9F-9063-4682-BA80-79C7CA540C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C48E9FDB-D59A-4AFE-AB0A-B151EE99DF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105410</xdr:rowOff>
    </xdr:from>
    <xdr:to>
      <xdr:col>85</xdr:col>
      <xdr:colOff>177800</xdr:colOff>
      <xdr:row>34</xdr:row>
      <xdr:rowOff>35560</xdr:rowOff>
    </xdr:to>
    <xdr:sp macro="" textlink="">
      <xdr:nvSpPr>
        <xdr:cNvPr id="418" name="楕円 417">
          <a:extLst>
            <a:ext uri="{FF2B5EF4-FFF2-40B4-BE49-F238E27FC236}">
              <a16:creationId xmlns:a16="http://schemas.microsoft.com/office/drawing/2014/main" id="{EDC5EAED-B496-49A7-BAFF-7FE9B7A977BA}"/>
            </a:ext>
          </a:extLst>
        </xdr:cNvPr>
        <xdr:cNvSpPr/>
      </xdr:nvSpPr>
      <xdr:spPr>
        <a:xfrm>
          <a:off x="16268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58437</xdr:rowOff>
    </xdr:from>
    <xdr:ext cx="405111" cy="259045"/>
    <xdr:sp macro="" textlink="">
      <xdr:nvSpPr>
        <xdr:cNvPr id="419" name="【試験研究機関】&#10;有形固定資産減価償却率該当値テキスト">
          <a:extLst>
            <a:ext uri="{FF2B5EF4-FFF2-40B4-BE49-F238E27FC236}">
              <a16:creationId xmlns:a16="http://schemas.microsoft.com/office/drawing/2014/main" id="{29A309A8-A29D-4568-AD67-784AA5821BCA}"/>
            </a:ext>
          </a:extLst>
        </xdr:cNvPr>
        <xdr:cNvSpPr txBox="1"/>
      </xdr:nvSpPr>
      <xdr:spPr>
        <a:xfrm>
          <a:off x="16370300"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157661</xdr:rowOff>
    </xdr:from>
    <xdr:to>
      <xdr:col>81</xdr:col>
      <xdr:colOff>101600</xdr:colOff>
      <xdr:row>34</xdr:row>
      <xdr:rowOff>87811</xdr:rowOff>
    </xdr:to>
    <xdr:sp macro="" textlink="">
      <xdr:nvSpPr>
        <xdr:cNvPr id="420" name="楕円 419">
          <a:extLst>
            <a:ext uri="{FF2B5EF4-FFF2-40B4-BE49-F238E27FC236}">
              <a16:creationId xmlns:a16="http://schemas.microsoft.com/office/drawing/2014/main" id="{D8719AC5-BEA1-4BF9-8CA2-CB22CB324A03}"/>
            </a:ext>
          </a:extLst>
        </xdr:cNvPr>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34</xdr:row>
      <xdr:rowOff>37011</xdr:rowOff>
    </xdr:to>
    <xdr:cxnSp macro="">
      <xdr:nvCxnSpPr>
        <xdr:cNvPr id="421" name="直線コネクタ 420">
          <a:extLst>
            <a:ext uri="{FF2B5EF4-FFF2-40B4-BE49-F238E27FC236}">
              <a16:creationId xmlns:a16="http://schemas.microsoft.com/office/drawing/2014/main" id="{E280EE1B-0602-44E5-9388-0B13AEAFF820}"/>
            </a:ext>
          </a:extLst>
        </xdr:cNvPr>
        <xdr:cNvCxnSpPr/>
      </xdr:nvCxnSpPr>
      <xdr:spPr>
        <a:xfrm flipV="1">
          <a:off x="15481300" y="581406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5806</xdr:rowOff>
    </xdr:from>
    <xdr:to>
      <xdr:col>76</xdr:col>
      <xdr:colOff>165100</xdr:colOff>
      <xdr:row>34</xdr:row>
      <xdr:rowOff>107406</xdr:rowOff>
    </xdr:to>
    <xdr:sp macro="" textlink="">
      <xdr:nvSpPr>
        <xdr:cNvPr id="422" name="楕円 421">
          <a:extLst>
            <a:ext uri="{FF2B5EF4-FFF2-40B4-BE49-F238E27FC236}">
              <a16:creationId xmlns:a16="http://schemas.microsoft.com/office/drawing/2014/main" id="{F61C1A07-1CA3-46DF-A9E5-FE71CF5C5FFA}"/>
            </a:ext>
          </a:extLst>
        </xdr:cNvPr>
        <xdr:cNvSpPr/>
      </xdr:nvSpPr>
      <xdr:spPr>
        <a:xfrm>
          <a:off x="14541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37011</xdr:rowOff>
    </xdr:from>
    <xdr:to>
      <xdr:col>81</xdr:col>
      <xdr:colOff>50800</xdr:colOff>
      <xdr:row>34</xdr:row>
      <xdr:rowOff>56606</xdr:rowOff>
    </xdr:to>
    <xdr:cxnSp macro="">
      <xdr:nvCxnSpPr>
        <xdr:cNvPr id="423" name="直線コネクタ 422">
          <a:extLst>
            <a:ext uri="{FF2B5EF4-FFF2-40B4-BE49-F238E27FC236}">
              <a16:creationId xmlns:a16="http://schemas.microsoft.com/office/drawing/2014/main" id="{6B084518-5B6D-41C2-BE32-D293DC28E6B7}"/>
            </a:ext>
          </a:extLst>
        </xdr:cNvPr>
        <xdr:cNvCxnSpPr/>
      </xdr:nvCxnSpPr>
      <xdr:spPr>
        <a:xfrm flipV="1">
          <a:off x="14592300" y="5866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24" name="楕円 423">
          <a:extLst>
            <a:ext uri="{FF2B5EF4-FFF2-40B4-BE49-F238E27FC236}">
              <a16:creationId xmlns:a16="http://schemas.microsoft.com/office/drawing/2014/main" id="{4FABAB8B-5E3F-42B0-8E0A-C647C8476F2A}"/>
            </a:ext>
          </a:extLst>
        </xdr:cNvPr>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56606</xdr:rowOff>
    </xdr:to>
    <xdr:cxnSp macro="">
      <xdr:nvCxnSpPr>
        <xdr:cNvPr id="425" name="直線コネクタ 424">
          <a:extLst>
            <a:ext uri="{FF2B5EF4-FFF2-40B4-BE49-F238E27FC236}">
              <a16:creationId xmlns:a16="http://schemas.microsoft.com/office/drawing/2014/main" id="{C4B6485C-A732-4BAE-92E8-7F1FEA9A03A0}"/>
            </a:ext>
          </a:extLst>
        </xdr:cNvPr>
        <xdr:cNvCxnSpPr/>
      </xdr:nvCxnSpPr>
      <xdr:spPr>
        <a:xfrm>
          <a:off x="13703300" y="5859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102144</xdr:rowOff>
    </xdr:from>
    <xdr:to>
      <xdr:col>67</xdr:col>
      <xdr:colOff>101600</xdr:colOff>
      <xdr:row>34</xdr:row>
      <xdr:rowOff>32294</xdr:rowOff>
    </xdr:to>
    <xdr:sp macro="" textlink="">
      <xdr:nvSpPr>
        <xdr:cNvPr id="426" name="楕円 425">
          <a:extLst>
            <a:ext uri="{FF2B5EF4-FFF2-40B4-BE49-F238E27FC236}">
              <a16:creationId xmlns:a16="http://schemas.microsoft.com/office/drawing/2014/main" id="{1CB0D895-F928-420C-85FB-96AC387FFB96}"/>
            </a:ext>
          </a:extLst>
        </xdr:cNvPr>
        <xdr:cNvSpPr/>
      </xdr:nvSpPr>
      <xdr:spPr>
        <a:xfrm>
          <a:off x="12763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152944</xdr:rowOff>
    </xdr:from>
    <xdr:to>
      <xdr:col>71</xdr:col>
      <xdr:colOff>177800</xdr:colOff>
      <xdr:row>34</xdr:row>
      <xdr:rowOff>30480</xdr:rowOff>
    </xdr:to>
    <xdr:cxnSp macro="">
      <xdr:nvCxnSpPr>
        <xdr:cNvPr id="427" name="直線コネクタ 426">
          <a:extLst>
            <a:ext uri="{FF2B5EF4-FFF2-40B4-BE49-F238E27FC236}">
              <a16:creationId xmlns:a16="http://schemas.microsoft.com/office/drawing/2014/main" id="{CF3F445F-005B-4439-B200-F40DE842C2E1}"/>
            </a:ext>
          </a:extLst>
        </xdr:cNvPr>
        <xdr:cNvCxnSpPr/>
      </xdr:nvCxnSpPr>
      <xdr:spPr>
        <a:xfrm>
          <a:off x="12814300" y="58107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96900</xdr:rowOff>
    </xdr:from>
    <xdr:ext cx="405111" cy="259045"/>
    <xdr:sp macro="" textlink="">
      <xdr:nvSpPr>
        <xdr:cNvPr id="428" name="n_1aveValue【試験研究機関】&#10;有形固定資産減価償却率">
          <a:extLst>
            <a:ext uri="{FF2B5EF4-FFF2-40B4-BE49-F238E27FC236}">
              <a16:creationId xmlns:a16="http://schemas.microsoft.com/office/drawing/2014/main" id="{3D647997-88A6-40EF-B1E8-85DE164F78AB}"/>
            </a:ext>
          </a:extLst>
        </xdr:cNvPr>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429" name="n_2aveValue【試験研究機関】&#10;有形固定資産減価償却率">
          <a:extLst>
            <a:ext uri="{FF2B5EF4-FFF2-40B4-BE49-F238E27FC236}">
              <a16:creationId xmlns:a16="http://schemas.microsoft.com/office/drawing/2014/main" id="{F3A0F7EE-21F2-404B-B2CE-473676F8BCE8}"/>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41383</xdr:rowOff>
    </xdr:from>
    <xdr:ext cx="405111" cy="259045"/>
    <xdr:sp macro="" textlink="">
      <xdr:nvSpPr>
        <xdr:cNvPr id="430" name="n_3aveValue【試験研究機関】&#10;有形固定資産減価償却率">
          <a:extLst>
            <a:ext uri="{FF2B5EF4-FFF2-40B4-BE49-F238E27FC236}">
              <a16:creationId xmlns:a16="http://schemas.microsoft.com/office/drawing/2014/main" id="{30DCEA8A-8D65-40AF-B978-D1D9504C8CDB}"/>
            </a:ext>
          </a:extLst>
        </xdr:cNvPr>
        <xdr:cNvSpPr txBox="1"/>
      </xdr:nvSpPr>
      <xdr:spPr>
        <a:xfrm>
          <a:off x="13500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11991</xdr:rowOff>
    </xdr:from>
    <xdr:ext cx="405111" cy="259045"/>
    <xdr:sp macro="" textlink="">
      <xdr:nvSpPr>
        <xdr:cNvPr id="431" name="n_4aveValue【試験研究機関】&#10;有形固定資産減価償却率">
          <a:extLst>
            <a:ext uri="{FF2B5EF4-FFF2-40B4-BE49-F238E27FC236}">
              <a16:creationId xmlns:a16="http://schemas.microsoft.com/office/drawing/2014/main" id="{AB59A52A-1CE0-48E8-BF6D-FA002EEBFE19}"/>
            </a:ext>
          </a:extLst>
        </xdr:cNvPr>
        <xdr:cNvSpPr txBox="1"/>
      </xdr:nvSpPr>
      <xdr:spPr>
        <a:xfrm>
          <a:off x="126117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104338</xdr:rowOff>
    </xdr:from>
    <xdr:ext cx="405111" cy="259045"/>
    <xdr:sp macro="" textlink="">
      <xdr:nvSpPr>
        <xdr:cNvPr id="432" name="n_1mainValue【試験研究機関】&#10;有形固定資産減価償却率">
          <a:extLst>
            <a:ext uri="{FF2B5EF4-FFF2-40B4-BE49-F238E27FC236}">
              <a16:creationId xmlns:a16="http://schemas.microsoft.com/office/drawing/2014/main" id="{BF836280-0AF5-49C2-83F2-19F0F4DEEC08}"/>
            </a:ext>
          </a:extLst>
        </xdr:cNvPr>
        <xdr:cNvSpPr txBox="1"/>
      </xdr:nvSpPr>
      <xdr:spPr>
        <a:xfrm>
          <a:off x="15266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123933</xdr:rowOff>
    </xdr:from>
    <xdr:ext cx="405111" cy="259045"/>
    <xdr:sp macro="" textlink="">
      <xdr:nvSpPr>
        <xdr:cNvPr id="433" name="n_2mainValue【試験研究機関】&#10;有形固定資産減価償却率">
          <a:extLst>
            <a:ext uri="{FF2B5EF4-FFF2-40B4-BE49-F238E27FC236}">
              <a16:creationId xmlns:a16="http://schemas.microsoft.com/office/drawing/2014/main" id="{6D1B1230-6147-40FF-BBE7-2BB544FF3F54}"/>
            </a:ext>
          </a:extLst>
        </xdr:cNvPr>
        <xdr:cNvSpPr txBox="1"/>
      </xdr:nvSpPr>
      <xdr:spPr>
        <a:xfrm>
          <a:off x="14389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434" name="n_3mainValue【試験研究機関】&#10;有形固定資産減価償却率">
          <a:extLst>
            <a:ext uri="{FF2B5EF4-FFF2-40B4-BE49-F238E27FC236}">
              <a16:creationId xmlns:a16="http://schemas.microsoft.com/office/drawing/2014/main" id="{0F8D7EA8-19FA-42BB-BBA7-2420CA69686E}"/>
            </a:ext>
          </a:extLst>
        </xdr:cNvPr>
        <xdr:cNvSpPr txBox="1"/>
      </xdr:nvSpPr>
      <xdr:spPr>
        <a:xfrm>
          <a:off x="13500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48821</xdr:rowOff>
    </xdr:from>
    <xdr:ext cx="405111" cy="259045"/>
    <xdr:sp macro="" textlink="">
      <xdr:nvSpPr>
        <xdr:cNvPr id="435" name="n_4mainValue【試験研究機関】&#10;有形固定資産減価償却率">
          <a:extLst>
            <a:ext uri="{FF2B5EF4-FFF2-40B4-BE49-F238E27FC236}">
              <a16:creationId xmlns:a16="http://schemas.microsoft.com/office/drawing/2014/main" id="{299FF582-FDC5-4B2B-B54C-F3BABFB9E18C}"/>
            </a:ext>
          </a:extLst>
        </xdr:cNvPr>
        <xdr:cNvSpPr txBox="1"/>
      </xdr:nvSpPr>
      <xdr:spPr>
        <a:xfrm>
          <a:off x="12611744" y="553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807A4134-B199-47C1-B1E1-332228FE36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7" name="正方形/長方形 436">
          <a:extLst>
            <a:ext uri="{FF2B5EF4-FFF2-40B4-BE49-F238E27FC236}">
              <a16:creationId xmlns:a16="http://schemas.microsoft.com/office/drawing/2014/main" id="{88D022E4-3957-4822-A9D6-64342DEF2E65}"/>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8" name="正方形/長方形 437">
          <a:extLst>
            <a:ext uri="{FF2B5EF4-FFF2-40B4-BE49-F238E27FC236}">
              <a16:creationId xmlns:a16="http://schemas.microsoft.com/office/drawing/2014/main" id="{F107BB87-3D54-4F02-9D01-B6389C458A07}"/>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9" name="正方形/長方形 438">
          <a:extLst>
            <a:ext uri="{FF2B5EF4-FFF2-40B4-BE49-F238E27FC236}">
              <a16:creationId xmlns:a16="http://schemas.microsoft.com/office/drawing/2014/main" id="{93793A5D-A966-420C-B804-7A04EF9814BE}"/>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0" name="正方形/長方形 439">
          <a:extLst>
            <a:ext uri="{FF2B5EF4-FFF2-40B4-BE49-F238E27FC236}">
              <a16:creationId xmlns:a16="http://schemas.microsoft.com/office/drawing/2014/main" id="{A6FF54DE-70BE-4F6B-92E8-3E61609C8397}"/>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56DDD7A0-C760-43B3-BCCB-AA3C81A963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C19E29C5-0EE3-4952-9AB5-CAE213A603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39555ACA-6B62-4183-B545-3AFF62D6A2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a:extLst>
            <a:ext uri="{FF2B5EF4-FFF2-40B4-BE49-F238E27FC236}">
              <a16:creationId xmlns:a16="http://schemas.microsoft.com/office/drawing/2014/main" id="{BAC0A4A2-0F8D-4B35-A949-CB698E1004D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a:extLst>
            <a:ext uri="{FF2B5EF4-FFF2-40B4-BE49-F238E27FC236}">
              <a16:creationId xmlns:a16="http://schemas.microsoft.com/office/drawing/2014/main" id="{C08CB5D7-F6A4-49DB-86E0-1419E86D430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a:extLst>
            <a:ext uri="{FF2B5EF4-FFF2-40B4-BE49-F238E27FC236}">
              <a16:creationId xmlns:a16="http://schemas.microsoft.com/office/drawing/2014/main" id="{832112BD-6782-48F1-9403-45AA800E6C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a:extLst>
            <a:ext uri="{FF2B5EF4-FFF2-40B4-BE49-F238E27FC236}">
              <a16:creationId xmlns:a16="http://schemas.microsoft.com/office/drawing/2014/main" id="{8FEB0A7D-CEE4-4F3C-94AE-4BB825446EA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a:extLst>
            <a:ext uri="{FF2B5EF4-FFF2-40B4-BE49-F238E27FC236}">
              <a16:creationId xmlns:a16="http://schemas.microsoft.com/office/drawing/2014/main" id="{F9D0A9AE-3AF7-4079-90E6-321E31EEE12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a:extLst>
            <a:ext uri="{FF2B5EF4-FFF2-40B4-BE49-F238E27FC236}">
              <a16:creationId xmlns:a16="http://schemas.microsoft.com/office/drawing/2014/main" id="{8A367D2E-CBD2-4C1C-B5CE-747876353C8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a:extLst>
            <a:ext uri="{FF2B5EF4-FFF2-40B4-BE49-F238E27FC236}">
              <a16:creationId xmlns:a16="http://schemas.microsoft.com/office/drawing/2014/main" id="{8AD5B717-4809-43CB-A89C-FB984E66C98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a:extLst>
            <a:ext uri="{FF2B5EF4-FFF2-40B4-BE49-F238E27FC236}">
              <a16:creationId xmlns:a16="http://schemas.microsoft.com/office/drawing/2014/main" id="{2421BC1C-8728-4823-B845-15303033951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a:extLst>
            <a:ext uri="{FF2B5EF4-FFF2-40B4-BE49-F238E27FC236}">
              <a16:creationId xmlns:a16="http://schemas.microsoft.com/office/drawing/2014/main" id="{163E2767-B7AE-4178-A5BE-951AABEC6B6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a:extLst>
            <a:ext uri="{FF2B5EF4-FFF2-40B4-BE49-F238E27FC236}">
              <a16:creationId xmlns:a16="http://schemas.microsoft.com/office/drawing/2014/main" id="{105A392B-310C-4972-90E7-11FB3BAB1DA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82023D32-9DB0-4B48-A566-A9FBBA29775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EEEB7BAD-BAE0-4794-936E-66F3C008C6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試験研究機関】&#10;一人当たり面積グラフ枠">
          <a:extLst>
            <a:ext uri="{FF2B5EF4-FFF2-40B4-BE49-F238E27FC236}">
              <a16:creationId xmlns:a16="http://schemas.microsoft.com/office/drawing/2014/main" id="{49E8FD74-C86D-4F74-86E8-BCD4661082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457" name="直線コネクタ 456">
          <a:extLst>
            <a:ext uri="{FF2B5EF4-FFF2-40B4-BE49-F238E27FC236}">
              <a16:creationId xmlns:a16="http://schemas.microsoft.com/office/drawing/2014/main" id="{EF2F5F51-FA8F-428B-A667-AD4EA87389C3}"/>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58" name="【試験研究機関】&#10;一人当たり面積最小値テキスト">
          <a:extLst>
            <a:ext uri="{FF2B5EF4-FFF2-40B4-BE49-F238E27FC236}">
              <a16:creationId xmlns:a16="http://schemas.microsoft.com/office/drawing/2014/main" id="{604B93CA-FF37-4684-85C9-2372C8508C37}"/>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59" name="直線コネクタ 458">
          <a:extLst>
            <a:ext uri="{FF2B5EF4-FFF2-40B4-BE49-F238E27FC236}">
              <a16:creationId xmlns:a16="http://schemas.microsoft.com/office/drawing/2014/main" id="{C155E919-3D2F-4286-854D-E732518BD30A}"/>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460" name="【試験研究機関】&#10;一人当たり面積最大値テキスト">
          <a:extLst>
            <a:ext uri="{FF2B5EF4-FFF2-40B4-BE49-F238E27FC236}">
              <a16:creationId xmlns:a16="http://schemas.microsoft.com/office/drawing/2014/main" id="{6C53F158-856B-4EF7-9E9C-C9F4A978CF00}"/>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61" name="直線コネクタ 460">
          <a:extLst>
            <a:ext uri="{FF2B5EF4-FFF2-40B4-BE49-F238E27FC236}">
              <a16:creationId xmlns:a16="http://schemas.microsoft.com/office/drawing/2014/main" id="{244DF745-EBE7-48B0-9BC2-BD69BBE41890}"/>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462" name="【試験研究機関】&#10;一人当たり面積平均値テキスト">
          <a:extLst>
            <a:ext uri="{FF2B5EF4-FFF2-40B4-BE49-F238E27FC236}">
              <a16:creationId xmlns:a16="http://schemas.microsoft.com/office/drawing/2014/main" id="{8B8FB652-1F58-4434-A1CD-82B2F6F6993B}"/>
            </a:ext>
          </a:extLst>
        </xdr:cNvPr>
        <xdr:cNvSpPr txBox="1"/>
      </xdr:nvSpPr>
      <xdr:spPr>
        <a:xfrm>
          <a:off x="22212300" y="665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463" name="フローチャート: 判断 462">
          <a:extLst>
            <a:ext uri="{FF2B5EF4-FFF2-40B4-BE49-F238E27FC236}">
              <a16:creationId xmlns:a16="http://schemas.microsoft.com/office/drawing/2014/main" id="{411DB7A4-F80C-4E2F-8CCB-8EA5EB3BA882}"/>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464" name="フローチャート: 判断 463">
          <a:extLst>
            <a:ext uri="{FF2B5EF4-FFF2-40B4-BE49-F238E27FC236}">
              <a16:creationId xmlns:a16="http://schemas.microsoft.com/office/drawing/2014/main" id="{080B6B0C-1B60-462A-B4F0-C0714BD521FA}"/>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65" name="フローチャート: 判断 464">
          <a:extLst>
            <a:ext uri="{FF2B5EF4-FFF2-40B4-BE49-F238E27FC236}">
              <a16:creationId xmlns:a16="http://schemas.microsoft.com/office/drawing/2014/main" id="{1528584A-6554-45B9-943D-30BE94820371}"/>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466" name="フローチャート: 判断 465">
          <a:extLst>
            <a:ext uri="{FF2B5EF4-FFF2-40B4-BE49-F238E27FC236}">
              <a16:creationId xmlns:a16="http://schemas.microsoft.com/office/drawing/2014/main" id="{11F42076-1034-474B-B315-71E2DB709E50}"/>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67" name="フローチャート: 判断 466">
          <a:extLst>
            <a:ext uri="{FF2B5EF4-FFF2-40B4-BE49-F238E27FC236}">
              <a16:creationId xmlns:a16="http://schemas.microsoft.com/office/drawing/2014/main" id="{BD7D0485-5722-4BD9-997C-8B533126958A}"/>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8B83DB6-0960-45BD-AA21-B6DBDFC4FC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23B87CA5-3539-47AB-AEC7-D720FCBE8B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82247211-BF98-4101-93C1-CA4263C51B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3DCF4DF2-C0EC-4228-BF08-8119AEC88A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D9C620EE-549F-4A74-9738-30BEB98244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139700</xdr:rowOff>
    </xdr:from>
    <xdr:to>
      <xdr:col>116</xdr:col>
      <xdr:colOff>114300</xdr:colOff>
      <xdr:row>38</xdr:row>
      <xdr:rowOff>69850</xdr:rowOff>
    </xdr:to>
    <xdr:sp macro="" textlink="">
      <xdr:nvSpPr>
        <xdr:cNvPr id="473" name="楕円 472">
          <a:extLst>
            <a:ext uri="{FF2B5EF4-FFF2-40B4-BE49-F238E27FC236}">
              <a16:creationId xmlns:a16="http://schemas.microsoft.com/office/drawing/2014/main" id="{4B2373D8-3EA9-4C2D-8C28-4EC8225B6F81}"/>
            </a:ext>
          </a:extLst>
        </xdr:cNvPr>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162577</xdr:rowOff>
    </xdr:from>
    <xdr:ext cx="469744" cy="259045"/>
    <xdr:sp macro="" textlink="">
      <xdr:nvSpPr>
        <xdr:cNvPr id="474" name="【試験研究機関】&#10;一人当たり面積該当値テキスト">
          <a:extLst>
            <a:ext uri="{FF2B5EF4-FFF2-40B4-BE49-F238E27FC236}">
              <a16:creationId xmlns:a16="http://schemas.microsoft.com/office/drawing/2014/main" id="{CB28FF1A-9F69-4BBA-A8CE-38771657CC90}"/>
            </a:ext>
          </a:extLst>
        </xdr:cNvPr>
        <xdr:cNvSpPr txBox="1"/>
      </xdr:nvSpPr>
      <xdr:spPr>
        <a:xfrm>
          <a:off x="222123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139700</xdr:rowOff>
    </xdr:from>
    <xdr:to>
      <xdr:col>112</xdr:col>
      <xdr:colOff>38100</xdr:colOff>
      <xdr:row>38</xdr:row>
      <xdr:rowOff>69850</xdr:rowOff>
    </xdr:to>
    <xdr:sp macro="" textlink="">
      <xdr:nvSpPr>
        <xdr:cNvPr id="475" name="楕円 474">
          <a:extLst>
            <a:ext uri="{FF2B5EF4-FFF2-40B4-BE49-F238E27FC236}">
              <a16:creationId xmlns:a16="http://schemas.microsoft.com/office/drawing/2014/main" id="{41D10B09-DF88-42B0-A674-24A8B709BB37}"/>
            </a:ext>
          </a:extLst>
        </xdr:cNvPr>
        <xdr:cNvSpPr/>
      </xdr:nvSpPr>
      <xdr:spPr>
        <a:xfrm>
          <a:off x="2127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38</xdr:row>
      <xdr:rowOff>19050</xdr:rowOff>
    </xdr:to>
    <xdr:cxnSp macro="">
      <xdr:nvCxnSpPr>
        <xdr:cNvPr id="476" name="直線コネクタ 475">
          <a:extLst>
            <a:ext uri="{FF2B5EF4-FFF2-40B4-BE49-F238E27FC236}">
              <a16:creationId xmlns:a16="http://schemas.microsoft.com/office/drawing/2014/main" id="{506C87E7-E394-4CB4-80B4-55001CEB6411}"/>
            </a:ext>
          </a:extLst>
        </xdr:cNvPr>
        <xdr:cNvCxnSpPr/>
      </xdr:nvCxnSpPr>
      <xdr:spPr>
        <a:xfrm>
          <a:off x="21323300" y="653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477" name="楕円 476">
          <a:extLst>
            <a:ext uri="{FF2B5EF4-FFF2-40B4-BE49-F238E27FC236}">
              <a16:creationId xmlns:a16="http://schemas.microsoft.com/office/drawing/2014/main" id="{2AA71B6A-34C0-4B18-95B8-A8CA9A8E3E61}"/>
            </a:ext>
          </a:extLst>
        </xdr:cNvPr>
        <xdr:cNvSpPr/>
      </xdr:nvSpPr>
      <xdr:spPr>
        <a:xfrm>
          <a:off x="2038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38</xdr:row>
      <xdr:rowOff>19050</xdr:rowOff>
    </xdr:to>
    <xdr:cxnSp macro="">
      <xdr:nvCxnSpPr>
        <xdr:cNvPr id="478" name="直線コネクタ 477">
          <a:extLst>
            <a:ext uri="{FF2B5EF4-FFF2-40B4-BE49-F238E27FC236}">
              <a16:creationId xmlns:a16="http://schemas.microsoft.com/office/drawing/2014/main" id="{10836218-BA74-4A28-8A45-18029DDA746F}"/>
            </a:ext>
          </a:extLst>
        </xdr:cNvPr>
        <xdr:cNvCxnSpPr/>
      </xdr:nvCxnSpPr>
      <xdr:spPr>
        <a:xfrm>
          <a:off x="20434300" y="653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79" name="楕円 478">
          <a:extLst>
            <a:ext uri="{FF2B5EF4-FFF2-40B4-BE49-F238E27FC236}">
              <a16:creationId xmlns:a16="http://schemas.microsoft.com/office/drawing/2014/main" id="{0C6F8C26-D354-49E0-AAE9-C14EE26B866F}"/>
            </a:ext>
          </a:extLst>
        </xdr:cNvPr>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19050</xdr:rowOff>
    </xdr:to>
    <xdr:cxnSp macro="">
      <xdr:nvCxnSpPr>
        <xdr:cNvPr id="480" name="直線コネクタ 479">
          <a:extLst>
            <a:ext uri="{FF2B5EF4-FFF2-40B4-BE49-F238E27FC236}">
              <a16:creationId xmlns:a16="http://schemas.microsoft.com/office/drawing/2014/main" id="{E6803DB0-BDD8-4724-B4B9-E85DF4D9D45E}"/>
            </a:ext>
          </a:extLst>
        </xdr:cNvPr>
        <xdr:cNvCxnSpPr/>
      </xdr:nvCxnSpPr>
      <xdr:spPr>
        <a:xfrm>
          <a:off x="19545300" y="6515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101600</xdr:rowOff>
    </xdr:from>
    <xdr:to>
      <xdr:col>98</xdr:col>
      <xdr:colOff>38100</xdr:colOff>
      <xdr:row>38</xdr:row>
      <xdr:rowOff>31750</xdr:rowOff>
    </xdr:to>
    <xdr:sp macro="" textlink="">
      <xdr:nvSpPr>
        <xdr:cNvPr id="481" name="楕円 480">
          <a:extLst>
            <a:ext uri="{FF2B5EF4-FFF2-40B4-BE49-F238E27FC236}">
              <a16:creationId xmlns:a16="http://schemas.microsoft.com/office/drawing/2014/main" id="{C8CD62A2-B8DA-426A-9C0F-A2915C7E5133}"/>
            </a:ext>
          </a:extLst>
        </xdr:cNvPr>
        <xdr:cNvSpPr/>
      </xdr:nvSpPr>
      <xdr:spPr>
        <a:xfrm>
          <a:off x="18605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152400</xdr:rowOff>
    </xdr:from>
    <xdr:to>
      <xdr:col>102</xdr:col>
      <xdr:colOff>114300</xdr:colOff>
      <xdr:row>38</xdr:row>
      <xdr:rowOff>0</xdr:rowOff>
    </xdr:to>
    <xdr:cxnSp macro="">
      <xdr:nvCxnSpPr>
        <xdr:cNvPr id="482" name="直線コネクタ 481">
          <a:extLst>
            <a:ext uri="{FF2B5EF4-FFF2-40B4-BE49-F238E27FC236}">
              <a16:creationId xmlns:a16="http://schemas.microsoft.com/office/drawing/2014/main" id="{E44A2DC7-2C07-40DB-AABE-D24807B0B0E2}"/>
            </a:ext>
          </a:extLst>
        </xdr:cNvPr>
        <xdr:cNvCxnSpPr/>
      </xdr:nvCxnSpPr>
      <xdr:spPr>
        <a:xfrm>
          <a:off x="18656300" y="649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80027</xdr:rowOff>
    </xdr:from>
    <xdr:ext cx="469744" cy="259045"/>
    <xdr:sp macro="" textlink="">
      <xdr:nvSpPr>
        <xdr:cNvPr id="483" name="n_1aveValue【試験研究機関】&#10;一人当たり面積">
          <a:extLst>
            <a:ext uri="{FF2B5EF4-FFF2-40B4-BE49-F238E27FC236}">
              <a16:creationId xmlns:a16="http://schemas.microsoft.com/office/drawing/2014/main" id="{05613733-F3B9-4B11-A940-CB7B6267B8C7}"/>
            </a:ext>
          </a:extLst>
        </xdr:cNvPr>
        <xdr:cNvSpPr txBox="1"/>
      </xdr:nvSpPr>
      <xdr:spPr>
        <a:xfrm>
          <a:off x="21075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484" name="n_2aveValue【試験研究機関】&#10;一人当たり面積">
          <a:extLst>
            <a:ext uri="{FF2B5EF4-FFF2-40B4-BE49-F238E27FC236}">
              <a16:creationId xmlns:a16="http://schemas.microsoft.com/office/drawing/2014/main" id="{41E4DA73-B6B5-40EC-B164-9DAA560D329C}"/>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80027</xdr:rowOff>
    </xdr:from>
    <xdr:ext cx="469744" cy="259045"/>
    <xdr:sp macro="" textlink="">
      <xdr:nvSpPr>
        <xdr:cNvPr id="485" name="n_3aveValue【試験研究機関】&#10;一人当たり面積">
          <a:extLst>
            <a:ext uri="{FF2B5EF4-FFF2-40B4-BE49-F238E27FC236}">
              <a16:creationId xmlns:a16="http://schemas.microsoft.com/office/drawing/2014/main" id="{808743E1-CD32-4663-B9F9-8888FDED66F5}"/>
            </a:ext>
          </a:extLst>
        </xdr:cNvPr>
        <xdr:cNvSpPr txBox="1"/>
      </xdr:nvSpPr>
      <xdr:spPr>
        <a:xfrm>
          <a:off x="19310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486" name="n_4aveValue【試験研究機関】&#10;一人当たり面積">
          <a:extLst>
            <a:ext uri="{FF2B5EF4-FFF2-40B4-BE49-F238E27FC236}">
              <a16:creationId xmlns:a16="http://schemas.microsoft.com/office/drawing/2014/main" id="{CCCEF591-58FD-41A8-B234-D2DC37CD1B3B}"/>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86377</xdr:rowOff>
    </xdr:from>
    <xdr:ext cx="469744" cy="259045"/>
    <xdr:sp macro="" textlink="">
      <xdr:nvSpPr>
        <xdr:cNvPr id="487" name="n_1mainValue【試験研究機関】&#10;一人当たり面積">
          <a:extLst>
            <a:ext uri="{FF2B5EF4-FFF2-40B4-BE49-F238E27FC236}">
              <a16:creationId xmlns:a16="http://schemas.microsoft.com/office/drawing/2014/main" id="{91F630FA-8B11-495B-A151-2834E7514FBE}"/>
            </a:ext>
          </a:extLst>
        </xdr:cNvPr>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86377</xdr:rowOff>
    </xdr:from>
    <xdr:ext cx="469744" cy="259045"/>
    <xdr:sp macro="" textlink="">
      <xdr:nvSpPr>
        <xdr:cNvPr id="488" name="n_2mainValue【試験研究機関】&#10;一人当たり面積">
          <a:extLst>
            <a:ext uri="{FF2B5EF4-FFF2-40B4-BE49-F238E27FC236}">
              <a16:creationId xmlns:a16="http://schemas.microsoft.com/office/drawing/2014/main" id="{8D932BA5-3F3D-45A1-84F8-4C3FECEF48F4}"/>
            </a:ext>
          </a:extLst>
        </xdr:cNvPr>
        <xdr:cNvSpPr txBox="1"/>
      </xdr:nvSpPr>
      <xdr:spPr>
        <a:xfrm>
          <a:off x="20199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489" name="n_3mainValue【試験研究機関】&#10;一人当たり面積">
          <a:extLst>
            <a:ext uri="{FF2B5EF4-FFF2-40B4-BE49-F238E27FC236}">
              <a16:creationId xmlns:a16="http://schemas.microsoft.com/office/drawing/2014/main" id="{84D7523E-A0DB-47C1-83FA-E6F068CE1A0D}"/>
            </a:ext>
          </a:extLst>
        </xdr:cNvPr>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48277</xdr:rowOff>
    </xdr:from>
    <xdr:ext cx="469744" cy="259045"/>
    <xdr:sp macro="" textlink="">
      <xdr:nvSpPr>
        <xdr:cNvPr id="490" name="n_4mainValue【試験研究機関】&#10;一人当たり面積">
          <a:extLst>
            <a:ext uri="{FF2B5EF4-FFF2-40B4-BE49-F238E27FC236}">
              <a16:creationId xmlns:a16="http://schemas.microsoft.com/office/drawing/2014/main" id="{11E02B0C-5F9C-4D8B-951F-FB8B6266D676}"/>
            </a:ext>
          </a:extLst>
        </xdr:cNvPr>
        <xdr:cNvSpPr txBox="1"/>
      </xdr:nvSpPr>
      <xdr:spPr>
        <a:xfrm>
          <a:off x="18421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4A4B0E29-1B77-493C-8365-203868FDEC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2" name="正方形/長方形 491">
          <a:extLst>
            <a:ext uri="{FF2B5EF4-FFF2-40B4-BE49-F238E27FC236}">
              <a16:creationId xmlns:a16="http://schemas.microsoft.com/office/drawing/2014/main" id="{45DAAE5E-1709-4FA1-B71B-8DF143760B3A}"/>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3" name="正方形/長方形 492">
          <a:extLst>
            <a:ext uri="{FF2B5EF4-FFF2-40B4-BE49-F238E27FC236}">
              <a16:creationId xmlns:a16="http://schemas.microsoft.com/office/drawing/2014/main" id="{6E04216E-5AF2-4152-ACD0-592EB2BC0BB1}"/>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4" name="正方形/長方形 493">
          <a:extLst>
            <a:ext uri="{FF2B5EF4-FFF2-40B4-BE49-F238E27FC236}">
              <a16:creationId xmlns:a16="http://schemas.microsoft.com/office/drawing/2014/main" id="{F3606BAA-BE59-4001-A141-C40566AD905D}"/>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5" name="正方形/長方形 494">
          <a:extLst>
            <a:ext uri="{FF2B5EF4-FFF2-40B4-BE49-F238E27FC236}">
              <a16:creationId xmlns:a16="http://schemas.microsoft.com/office/drawing/2014/main" id="{732E7F4A-555D-4A08-BE29-33C071DACA90}"/>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A6BAF2E4-D347-4626-AAEF-EBF6713FF2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77B21F9A-FDBA-466B-AC4D-6E89999D3C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BCC46EEA-4907-4411-A43F-BDFD31DA24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a:extLst>
            <a:ext uri="{FF2B5EF4-FFF2-40B4-BE49-F238E27FC236}">
              <a16:creationId xmlns:a16="http://schemas.microsoft.com/office/drawing/2014/main" id="{1FCB3743-0EC7-4F22-B912-3D053BF8ADC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0" name="直線コネクタ 499">
          <a:extLst>
            <a:ext uri="{FF2B5EF4-FFF2-40B4-BE49-F238E27FC236}">
              <a16:creationId xmlns:a16="http://schemas.microsoft.com/office/drawing/2014/main" id="{1E5A0019-34BE-436D-9D1B-77C288F0034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1" name="テキスト ボックス 500">
          <a:extLst>
            <a:ext uri="{FF2B5EF4-FFF2-40B4-BE49-F238E27FC236}">
              <a16:creationId xmlns:a16="http://schemas.microsoft.com/office/drawing/2014/main" id="{9DE32BBC-6689-4C5C-8967-9DDD75ABF6F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2" name="直線コネクタ 501">
          <a:extLst>
            <a:ext uri="{FF2B5EF4-FFF2-40B4-BE49-F238E27FC236}">
              <a16:creationId xmlns:a16="http://schemas.microsoft.com/office/drawing/2014/main" id="{7893DF2A-FA4D-4DE0-81C6-F43ED46B920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3" name="テキスト ボックス 502">
          <a:extLst>
            <a:ext uri="{FF2B5EF4-FFF2-40B4-BE49-F238E27FC236}">
              <a16:creationId xmlns:a16="http://schemas.microsoft.com/office/drawing/2014/main" id="{5746CE6D-E07A-47F8-B7F5-14CADAB429E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4" name="直線コネクタ 503">
          <a:extLst>
            <a:ext uri="{FF2B5EF4-FFF2-40B4-BE49-F238E27FC236}">
              <a16:creationId xmlns:a16="http://schemas.microsoft.com/office/drawing/2014/main" id="{F2B33F19-551E-456F-AF3E-EFA6825FA82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5" name="テキスト ボックス 504">
          <a:extLst>
            <a:ext uri="{FF2B5EF4-FFF2-40B4-BE49-F238E27FC236}">
              <a16:creationId xmlns:a16="http://schemas.microsoft.com/office/drawing/2014/main" id="{EBF60B15-B14B-49C7-83FB-EFFD21CC001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6" name="直線コネクタ 505">
          <a:extLst>
            <a:ext uri="{FF2B5EF4-FFF2-40B4-BE49-F238E27FC236}">
              <a16:creationId xmlns:a16="http://schemas.microsoft.com/office/drawing/2014/main" id="{F35D6140-0A5F-4ACD-BC44-0F3C6776613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7" name="テキスト ボックス 506">
          <a:extLst>
            <a:ext uri="{FF2B5EF4-FFF2-40B4-BE49-F238E27FC236}">
              <a16:creationId xmlns:a16="http://schemas.microsoft.com/office/drawing/2014/main" id="{0A47C534-9BD3-4C6B-B954-3BADD613489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E15582B6-ED7C-414E-BF4B-B27022D436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a:extLst>
            <a:ext uri="{FF2B5EF4-FFF2-40B4-BE49-F238E27FC236}">
              <a16:creationId xmlns:a16="http://schemas.microsoft.com/office/drawing/2014/main" id="{19D7C441-129E-482C-B8A9-DE767E9F320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警察施設】&#10;有形固定資産減価償却率グラフ枠">
          <a:extLst>
            <a:ext uri="{FF2B5EF4-FFF2-40B4-BE49-F238E27FC236}">
              <a16:creationId xmlns:a16="http://schemas.microsoft.com/office/drawing/2014/main" id="{DCA5149B-88EA-4D6C-969F-5E038626C8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511" name="直線コネクタ 510">
          <a:extLst>
            <a:ext uri="{FF2B5EF4-FFF2-40B4-BE49-F238E27FC236}">
              <a16:creationId xmlns:a16="http://schemas.microsoft.com/office/drawing/2014/main" id="{8C45083E-C154-41FD-ACFF-80B2BFD43278}"/>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512" name="【警察施設】&#10;有形固定資産減価償却率最小値テキスト">
          <a:extLst>
            <a:ext uri="{FF2B5EF4-FFF2-40B4-BE49-F238E27FC236}">
              <a16:creationId xmlns:a16="http://schemas.microsoft.com/office/drawing/2014/main" id="{B6A7C2AF-9ED3-4B33-B90C-D593D790693C}"/>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513" name="直線コネクタ 512">
          <a:extLst>
            <a:ext uri="{FF2B5EF4-FFF2-40B4-BE49-F238E27FC236}">
              <a16:creationId xmlns:a16="http://schemas.microsoft.com/office/drawing/2014/main" id="{BE7791C9-4849-4AE5-91AD-343A811D48B4}"/>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514" name="【警察施設】&#10;有形固定資産減価償却率最大値テキスト">
          <a:extLst>
            <a:ext uri="{FF2B5EF4-FFF2-40B4-BE49-F238E27FC236}">
              <a16:creationId xmlns:a16="http://schemas.microsoft.com/office/drawing/2014/main" id="{DDCF04CD-03EF-4E22-9FC9-EC5F2815C9F1}"/>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515" name="直線コネクタ 514">
          <a:extLst>
            <a:ext uri="{FF2B5EF4-FFF2-40B4-BE49-F238E27FC236}">
              <a16:creationId xmlns:a16="http://schemas.microsoft.com/office/drawing/2014/main" id="{A864F45B-97C6-452C-8D4A-1523FEFD6082}"/>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macro="" textlink="">
      <xdr:nvSpPr>
        <xdr:cNvPr id="516" name="【警察施設】&#10;有形固定資産減価償却率平均値テキスト">
          <a:extLst>
            <a:ext uri="{FF2B5EF4-FFF2-40B4-BE49-F238E27FC236}">
              <a16:creationId xmlns:a16="http://schemas.microsoft.com/office/drawing/2014/main" id="{99D00FCB-7DC4-4C73-91DB-EF129FEDEF1A}"/>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17" name="フローチャート: 判断 516">
          <a:extLst>
            <a:ext uri="{FF2B5EF4-FFF2-40B4-BE49-F238E27FC236}">
              <a16:creationId xmlns:a16="http://schemas.microsoft.com/office/drawing/2014/main" id="{33D49302-DD8D-4B42-A33D-BB6DB392911A}"/>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518" name="フローチャート: 判断 517">
          <a:extLst>
            <a:ext uri="{FF2B5EF4-FFF2-40B4-BE49-F238E27FC236}">
              <a16:creationId xmlns:a16="http://schemas.microsoft.com/office/drawing/2014/main" id="{DE80CB06-2FCB-4650-A877-4F5FBD1EB7CE}"/>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19" name="フローチャート: 判断 518">
          <a:extLst>
            <a:ext uri="{FF2B5EF4-FFF2-40B4-BE49-F238E27FC236}">
              <a16:creationId xmlns:a16="http://schemas.microsoft.com/office/drawing/2014/main" id="{A4A3201B-652F-498B-A858-1A0360D2A8F0}"/>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520" name="フローチャート: 判断 519">
          <a:extLst>
            <a:ext uri="{FF2B5EF4-FFF2-40B4-BE49-F238E27FC236}">
              <a16:creationId xmlns:a16="http://schemas.microsoft.com/office/drawing/2014/main" id="{D92A126B-9109-4726-AE2B-7333E0FC8D28}"/>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521" name="フローチャート: 判断 520">
          <a:extLst>
            <a:ext uri="{FF2B5EF4-FFF2-40B4-BE49-F238E27FC236}">
              <a16:creationId xmlns:a16="http://schemas.microsoft.com/office/drawing/2014/main" id="{8206AA39-BB57-4892-B79F-7C4BEB31F250}"/>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6B1CE3D-3F86-4A9F-A16A-1126BEF973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3D92ABF-6FB5-400C-91AD-5C25835AF8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6A8B1DB4-781A-4F6A-8FDB-B605A6F3E9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F7A6FDB-718C-47FA-ADD1-DB7896D593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EB18B160-9CC9-4AC5-8F1E-4205DE3AAF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27" name="楕円 526">
          <a:extLst>
            <a:ext uri="{FF2B5EF4-FFF2-40B4-BE49-F238E27FC236}">
              <a16:creationId xmlns:a16="http://schemas.microsoft.com/office/drawing/2014/main" id="{22C45295-4E39-41FF-848B-3601F9D19D06}"/>
            </a:ext>
          </a:extLst>
        </xdr:cNvPr>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79519</xdr:rowOff>
    </xdr:from>
    <xdr:ext cx="405111" cy="259045"/>
    <xdr:sp macro="" textlink="">
      <xdr:nvSpPr>
        <xdr:cNvPr id="528" name="【警察施設】&#10;有形固定資産減価償却率該当値テキスト">
          <a:extLst>
            <a:ext uri="{FF2B5EF4-FFF2-40B4-BE49-F238E27FC236}">
              <a16:creationId xmlns:a16="http://schemas.microsoft.com/office/drawing/2014/main" id="{88511E61-0394-45F3-91C6-8E966784B516}"/>
            </a:ext>
          </a:extLst>
        </xdr:cNvPr>
        <xdr:cNvSpPr txBox="1"/>
      </xdr:nvSpPr>
      <xdr:spPr>
        <a:xfrm>
          <a:off x="16370300" y="1002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29" name="楕円 528">
          <a:extLst>
            <a:ext uri="{FF2B5EF4-FFF2-40B4-BE49-F238E27FC236}">
              <a16:creationId xmlns:a16="http://schemas.microsoft.com/office/drawing/2014/main" id="{E78D9423-59CE-42BA-8768-0F5E33D1951D}"/>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107442</xdr:rowOff>
    </xdr:to>
    <xdr:cxnSp macro="">
      <xdr:nvCxnSpPr>
        <xdr:cNvPr id="530" name="直線コネクタ 529">
          <a:extLst>
            <a:ext uri="{FF2B5EF4-FFF2-40B4-BE49-F238E27FC236}">
              <a16:creationId xmlns:a16="http://schemas.microsoft.com/office/drawing/2014/main" id="{363546A1-1954-4FF1-B900-7A91397CF154}"/>
            </a:ext>
          </a:extLst>
        </xdr:cNvPr>
        <xdr:cNvCxnSpPr/>
      </xdr:nvCxnSpPr>
      <xdr:spPr>
        <a:xfrm>
          <a:off x="15481300" y="101041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31" name="楕円 530">
          <a:extLst>
            <a:ext uri="{FF2B5EF4-FFF2-40B4-BE49-F238E27FC236}">
              <a16:creationId xmlns:a16="http://schemas.microsoft.com/office/drawing/2014/main" id="{2BA4C456-C0F5-4422-9319-9CA57E699C46}"/>
            </a:ext>
          </a:extLst>
        </xdr:cNvPr>
        <xdr:cNvSpPr/>
      </xdr:nvSpPr>
      <xdr:spPr>
        <a:xfrm>
          <a:off x="14541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109728</xdr:rowOff>
    </xdr:from>
    <xdr:to>
      <xdr:col>81</xdr:col>
      <xdr:colOff>50800</xdr:colOff>
      <xdr:row>58</xdr:row>
      <xdr:rowOff>160020</xdr:rowOff>
    </xdr:to>
    <xdr:cxnSp macro="">
      <xdr:nvCxnSpPr>
        <xdr:cNvPr id="532" name="直線コネクタ 531">
          <a:extLst>
            <a:ext uri="{FF2B5EF4-FFF2-40B4-BE49-F238E27FC236}">
              <a16:creationId xmlns:a16="http://schemas.microsoft.com/office/drawing/2014/main" id="{9650BBDB-DD12-44C8-B24E-C60D3D16718A}"/>
            </a:ext>
          </a:extLst>
        </xdr:cNvPr>
        <xdr:cNvCxnSpPr/>
      </xdr:nvCxnSpPr>
      <xdr:spPr>
        <a:xfrm>
          <a:off x="14592300" y="10053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104648</xdr:rowOff>
    </xdr:from>
    <xdr:to>
      <xdr:col>72</xdr:col>
      <xdr:colOff>38100</xdr:colOff>
      <xdr:row>59</xdr:row>
      <xdr:rowOff>34798</xdr:rowOff>
    </xdr:to>
    <xdr:sp macro="" textlink="">
      <xdr:nvSpPr>
        <xdr:cNvPr id="533" name="楕円 532">
          <a:extLst>
            <a:ext uri="{FF2B5EF4-FFF2-40B4-BE49-F238E27FC236}">
              <a16:creationId xmlns:a16="http://schemas.microsoft.com/office/drawing/2014/main" id="{6A362A50-89E0-4E4C-A150-63100BF05A34}"/>
            </a:ext>
          </a:extLst>
        </xdr:cNvPr>
        <xdr:cNvSpPr/>
      </xdr:nvSpPr>
      <xdr:spPr>
        <a:xfrm>
          <a:off x="13652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109728</xdr:rowOff>
    </xdr:from>
    <xdr:to>
      <xdr:col>76</xdr:col>
      <xdr:colOff>114300</xdr:colOff>
      <xdr:row>58</xdr:row>
      <xdr:rowOff>155448</xdr:rowOff>
    </xdr:to>
    <xdr:cxnSp macro="">
      <xdr:nvCxnSpPr>
        <xdr:cNvPr id="534" name="直線コネクタ 533">
          <a:extLst>
            <a:ext uri="{FF2B5EF4-FFF2-40B4-BE49-F238E27FC236}">
              <a16:creationId xmlns:a16="http://schemas.microsoft.com/office/drawing/2014/main" id="{336F111B-1AFE-43CD-BDDB-AC5E4C3B553F}"/>
            </a:ext>
          </a:extLst>
        </xdr:cNvPr>
        <xdr:cNvCxnSpPr/>
      </xdr:nvCxnSpPr>
      <xdr:spPr>
        <a:xfrm flipV="1">
          <a:off x="13703300" y="100538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72644</xdr:rowOff>
    </xdr:from>
    <xdr:to>
      <xdr:col>67</xdr:col>
      <xdr:colOff>101600</xdr:colOff>
      <xdr:row>59</xdr:row>
      <xdr:rowOff>2794</xdr:rowOff>
    </xdr:to>
    <xdr:sp macro="" textlink="">
      <xdr:nvSpPr>
        <xdr:cNvPr id="535" name="楕円 534">
          <a:extLst>
            <a:ext uri="{FF2B5EF4-FFF2-40B4-BE49-F238E27FC236}">
              <a16:creationId xmlns:a16="http://schemas.microsoft.com/office/drawing/2014/main" id="{A929A3A8-A9E1-4E2D-A9BE-E5431F5808A7}"/>
            </a:ext>
          </a:extLst>
        </xdr:cNvPr>
        <xdr:cNvSpPr/>
      </xdr:nvSpPr>
      <xdr:spPr>
        <a:xfrm>
          <a:off x="12763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123444</xdr:rowOff>
    </xdr:from>
    <xdr:to>
      <xdr:col>71</xdr:col>
      <xdr:colOff>177800</xdr:colOff>
      <xdr:row>58</xdr:row>
      <xdr:rowOff>155448</xdr:rowOff>
    </xdr:to>
    <xdr:cxnSp macro="">
      <xdr:nvCxnSpPr>
        <xdr:cNvPr id="536" name="直線コネクタ 535">
          <a:extLst>
            <a:ext uri="{FF2B5EF4-FFF2-40B4-BE49-F238E27FC236}">
              <a16:creationId xmlns:a16="http://schemas.microsoft.com/office/drawing/2014/main" id="{9A5507D2-E8E9-4317-BB24-FBDE3CEF67D4}"/>
            </a:ext>
          </a:extLst>
        </xdr:cNvPr>
        <xdr:cNvCxnSpPr/>
      </xdr:nvCxnSpPr>
      <xdr:spPr>
        <a:xfrm>
          <a:off x="12814300" y="10067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101363</xdr:rowOff>
    </xdr:from>
    <xdr:ext cx="405111" cy="259045"/>
    <xdr:sp macro="" textlink="">
      <xdr:nvSpPr>
        <xdr:cNvPr id="537" name="n_1aveValue【警察施設】&#10;有形固定資産減価償却率">
          <a:extLst>
            <a:ext uri="{FF2B5EF4-FFF2-40B4-BE49-F238E27FC236}">
              <a16:creationId xmlns:a16="http://schemas.microsoft.com/office/drawing/2014/main" id="{88FE835E-87AA-4EBE-BDB2-B3C21A6C898B}"/>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538" name="n_2aveValue【警察施設】&#10;有形固定資産減価償却率">
          <a:extLst>
            <a:ext uri="{FF2B5EF4-FFF2-40B4-BE49-F238E27FC236}">
              <a16:creationId xmlns:a16="http://schemas.microsoft.com/office/drawing/2014/main" id="{50339922-304E-428A-AD6E-B559FE0EA5AD}"/>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539" name="n_3aveValue【警察施設】&#10;有形固定資産減価償却率">
          <a:extLst>
            <a:ext uri="{FF2B5EF4-FFF2-40B4-BE49-F238E27FC236}">
              <a16:creationId xmlns:a16="http://schemas.microsoft.com/office/drawing/2014/main" id="{BF5EF280-D636-4FD3-9CD4-EFEF7402D944}"/>
            </a:ext>
          </a:extLst>
        </xdr:cNvPr>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55643</xdr:rowOff>
    </xdr:from>
    <xdr:ext cx="405111" cy="259045"/>
    <xdr:sp macro="" textlink="">
      <xdr:nvSpPr>
        <xdr:cNvPr id="540" name="n_4aveValue【警察施設】&#10;有形固定資産減価償却率">
          <a:extLst>
            <a:ext uri="{FF2B5EF4-FFF2-40B4-BE49-F238E27FC236}">
              <a16:creationId xmlns:a16="http://schemas.microsoft.com/office/drawing/2014/main" id="{D37C1023-24EE-4890-8350-21F4B1A13227}"/>
            </a:ext>
          </a:extLst>
        </xdr:cNvPr>
        <xdr:cNvSpPr txBox="1"/>
      </xdr:nvSpPr>
      <xdr:spPr>
        <a:xfrm>
          <a:off x="12611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41" name="n_1mainValue【警察施設】&#10;有形固定資産減価償却率">
          <a:extLst>
            <a:ext uri="{FF2B5EF4-FFF2-40B4-BE49-F238E27FC236}">
              <a16:creationId xmlns:a16="http://schemas.microsoft.com/office/drawing/2014/main" id="{D4E5A38A-4329-4F2D-8B8D-74E659F55C58}"/>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542" name="n_2mainValue【警察施設】&#10;有形固定資産減価償却率">
          <a:extLst>
            <a:ext uri="{FF2B5EF4-FFF2-40B4-BE49-F238E27FC236}">
              <a16:creationId xmlns:a16="http://schemas.microsoft.com/office/drawing/2014/main" id="{A71D1C41-5E82-461A-AEB9-2DBA068C83BD}"/>
            </a:ext>
          </a:extLst>
        </xdr:cNvPr>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51325</xdr:rowOff>
    </xdr:from>
    <xdr:ext cx="405111" cy="259045"/>
    <xdr:sp macro="" textlink="">
      <xdr:nvSpPr>
        <xdr:cNvPr id="543" name="n_3mainValue【警察施設】&#10;有形固定資産減価償却率">
          <a:extLst>
            <a:ext uri="{FF2B5EF4-FFF2-40B4-BE49-F238E27FC236}">
              <a16:creationId xmlns:a16="http://schemas.microsoft.com/office/drawing/2014/main" id="{80081370-69F6-477B-8C6E-83E0022B5F24}"/>
            </a:ext>
          </a:extLst>
        </xdr:cNvPr>
        <xdr:cNvSpPr txBox="1"/>
      </xdr:nvSpPr>
      <xdr:spPr>
        <a:xfrm>
          <a:off x="13500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19321</xdr:rowOff>
    </xdr:from>
    <xdr:ext cx="405111" cy="259045"/>
    <xdr:sp macro="" textlink="">
      <xdr:nvSpPr>
        <xdr:cNvPr id="544" name="n_4mainValue【警察施設】&#10;有形固定資産減価償却率">
          <a:extLst>
            <a:ext uri="{FF2B5EF4-FFF2-40B4-BE49-F238E27FC236}">
              <a16:creationId xmlns:a16="http://schemas.microsoft.com/office/drawing/2014/main" id="{B45B6E0E-BBF1-4582-8F69-0960BB78BA10}"/>
            </a:ext>
          </a:extLst>
        </xdr:cNvPr>
        <xdr:cNvSpPr txBox="1"/>
      </xdr:nvSpPr>
      <xdr:spPr>
        <a:xfrm>
          <a:off x="12611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A8FBF529-331B-41A9-BBFF-BC6C5D3E5A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6" name="正方形/長方形 545">
          <a:extLst>
            <a:ext uri="{FF2B5EF4-FFF2-40B4-BE49-F238E27FC236}">
              <a16:creationId xmlns:a16="http://schemas.microsoft.com/office/drawing/2014/main" id="{67C1844C-2709-41A1-84A4-0F6EEA1E1C75}"/>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7" name="正方形/長方形 546">
          <a:extLst>
            <a:ext uri="{FF2B5EF4-FFF2-40B4-BE49-F238E27FC236}">
              <a16:creationId xmlns:a16="http://schemas.microsoft.com/office/drawing/2014/main" id="{CE136C2C-4A78-407E-9991-2F7E87BE90B6}"/>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8" name="正方形/長方形 547">
          <a:extLst>
            <a:ext uri="{FF2B5EF4-FFF2-40B4-BE49-F238E27FC236}">
              <a16:creationId xmlns:a16="http://schemas.microsoft.com/office/drawing/2014/main" id="{40BE8A4F-1FB7-45E3-B6D5-2D6BC95B31C0}"/>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9" name="正方形/長方形 548">
          <a:extLst>
            <a:ext uri="{FF2B5EF4-FFF2-40B4-BE49-F238E27FC236}">
              <a16:creationId xmlns:a16="http://schemas.microsoft.com/office/drawing/2014/main" id="{E0FC3F06-29DA-4F23-A085-E4127DA2D655}"/>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AA214151-0D0B-4104-8F48-A6C3B41EB4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992602-7395-4BEF-894D-C6E362CD1C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CA0C440F-53F0-4BB4-96F7-1893D41A53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E6D01012-4676-47F6-B2EA-825BE1C5175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a:extLst>
            <a:ext uri="{FF2B5EF4-FFF2-40B4-BE49-F238E27FC236}">
              <a16:creationId xmlns:a16="http://schemas.microsoft.com/office/drawing/2014/main" id="{CDEDEB99-8C53-480D-9692-64CED705DB9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C8B3FCFF-EDA2-4246-BB20-1999B6B41DB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a:extLst>
            <a:ext uri="{FF2B5EF4-FFF2-40B4-BE49-F238E27FC236}">
              <a16:creationId xmlns:a16="http://schemas.microsoft.com/office/drawing/2014/main" id="{DF958CCE-FFC3-427F-9180-C56BCFA3B6E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a:extLst>
            <a:ext uri="{FF2B5EF4-FFF2-40B4-BE49-F238E27FC236}">
              <a16:creationId xmlns:a16="http://schemas.microsoft.com/office/drawing/2014/main" id="{5F21BACD-94F3-40D1-A2A6-851DD7C5AAB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a:extLst>
            <a:ext uri="{FF2B5EF4-FFF2-40B4-BE49-F238E27FC236}">
              <a16:creationId xmlns:a16="http://schemas.microsoft.com/office/drawing/2014/main" id="{60260814-F31D-4E3E-BBBD-FEF964B8C23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a:extLst>
            <a:ext uri="{FF2B5EF4-FFF2-40B4-BE49-F238E27FC236}">
              <a16:creationId xmlns:a16="http://schemas.microsoft.com/office/drawing/2014/main" id="{DA2DD842-E67C-4B97-A4B9-965D3AE99E5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a:extLst>
            <a:ext uri="{FF2B5EF4-FFF2-40B4-BE49-F238E27FC236}">
              <a16:creationId xmlns:a16="http://schemas.microsoft.com/office/drawing/2014/main" id="{1AA5A71F-FBD0-4F20-8509-E0972152515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a:extLst>
            <a:ext uri="{FF2B5EF4-FFF2-40B4-BE49-F238E27FC236}">
              <a16:creationId xmlns:a16="http://schemas.microsoft.com/office/drawing/2014/main" id="{BD7124F4-052E-4404-93B1-A4E44D494EA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a:extLst>
            <a:ext uri="{FF2B5EF4-FFF2-40B4-BE49-F238E27FC236}">
              <a16:creationId xmlns:a16="http://schemas.microsoft.com/office/drawing/2014/main" id="{BD0533BF-AB6C-44BE-8F7A-25C09E78954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a:extLst>
            <a:ext uri="{FF2B5EF4-FFF2-40B4-BE49-F238E27FC236}">
              <a16:creationId xmlns:a16="http://schemas.microsoft.com/office/drawing/2014/main" id="{4A167E52-3F17-46E1-99E6-E940ADC9035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a:extLst>
            <a:ext uri="{FF2B5EF4-FFF2-40B4-BE49-F238E27FC236}">
              <a16:creationId xmlns:a16="http://schemas.microsoft.com/office/drawing/2014/main" id="{2BAA0811-2D8D-4954-BF1C-D720570DD5C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a:extLst>
            <a:ext uri="{FF2B5EF4-FFF2-40B4-BE49-F238E27FC236}">
              <a16:creationId xmlns:a16="http://schemas.microsoft.com/office/drawing/2014/main" id="{ACC9B4E1-8AF5-4643-B675-065F1470952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B5645EB9-46B9-47FA-AA15-00EADE6EB2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13B8BC5B-4FE6-46D3-912D-7F80F66316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警察施設】&#10;一人当たり面積グラフ枠">
          <a:extLst>
            <a:ext uri="{FF2B5EF4-FFF2-40B4-BE49-F238E27FC236}">
              <a16:creationId xmlns:a16="http://schemas.microsoft.com/office/drawing/2014/main" id="{2D151DDD-3810-49C1-AF8E-5627D7A72C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569" name="直線コネクタ 568">
          <a:extLst>
            <a:ext uri="{FF2B5EF4-FFF2-40B4-BE49-F238E27FC236}">
              <a16:creationId xmlns:a16="http://schemas.microsoft.com/office/drawing/2014/main" id="{D43A02DC-276E-4DC3-988E-003EB4F2CCE2}"/>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0" name="【警察施設】&#10;一人当たり面積最小値テキスト">
          <a:extLst>
            <a:ext uri="{FF2B5EF4-FFF2-40B4-BE49-F238E27FC236}">
              <a16:creationId xmlns:a16="http://schemas.microsoft.com/office/drawing/2014/main" id="{07F0B8A1-AD0A-4E19-BB16-55BC49CE61DD}"/>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1" name="直線コネクタ 570">
          <a:extLst>
            <a:ext uri="{FF2B5EF4-FFF2-40B4-BE49-F238E27FC236}">
              <a16:creationId xmlns:a16="http://schemas.microsoft.com/office/drawing/2014/main" id="{BC743987-8B79-4FB3-8629-A3A3253785A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572" name="【警察施設】&#10;一人当たり面積最大値テキスト">
          <a:extLst>
            <a:ext uri="{FF2B5EF4-FFF2-40B4-BE49-F238E27FC236}">
              <a16:creationId xmlns:a16="http://schemas.microsoft.com/office/drawing/2014/main" id="{1A645C0F-AA9E-4A87-8B7B-0174960787DA}"/>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73" name="直線コネクタ 572">
          <a:extLst>
            <a:ext uri="{FF2B5EF4-FFF2-40B4-BE49-F238E27FC236}">
              <a16:creationId xmlns:a16="http://schemas.microsoft.com/office/drawing/2014/main" id="{1D5398EA-4CF4-4A20-9362-06AF9628425A}"/>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574" name="【警察施設】&#10;一人当たり面積平均値テキスト">
          <a:extLst>
            <a:ext uri="{FF2B5EF4-FFF2-40B4-BE49-F238E27FC236}">
              <a16:creationId xmlns:a16="http://schemas.microsoft.com/office/drawing/2014/main" id="{D87D732B-A8FF-454F-AF51-DBEE8DA28039}"/>
            </a:ext>
          </a:extLst>
        </xdr:cNvPr>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575" name="フローチャート: 判断 574">
          <a:extLst>
            <a:ext uri="{FF2B5EF4-FFF2-40B4-BE49-F238E27FC236}">
              <a16:creationId xmlns:a16="http://schemas.microsoft.com/office/drawing/2014/main" id="{F7D4A61C-74C6-4302-AB93-3E64E778EE64}"/>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76" name="フローチャート: 判断 575">
          <a:extLst>
            <a:ext uri="{FF2B5EF4-FFF2-40B4-BE49-F238E27FC236}">
              <a16:creationId xmlns:a16="http://schemas.microsoft.com/office/drawing/2014/main" id="{E5FE4C4B-5B39-426A-A871-3ADF522835B7}"/>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77" name="フローチャート: 判断 576">
          <a:extLst>
            <a:ext uri="{FF2B5EF4-FFF2-40B4-BE49-F238E27FC236}">
              <a16:creationId xmlns:a16="http://schemas.microsoft.com/office/drawing/2014/main" id="{C4F6FD06-0215-455F-AA58-53F3A8741421}"/>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78" name="フローチャート: 判断 577">
          <a:extLst>
            <a:ext uri="{FF2B5EF4-FFF2-40B4-BE49-F238E27FC236}">
              <a16:creationId xmlns:a16="http://schemas.microsoft.com/office/drawing/2014/main" id="{ACDF6200-A357-4C17-A4D0-126E8FC8117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579" name="フローチャート: 判断 578">
          <a:extLst>
            <a:ext uri="{FF2B5EF4-FFF2-40B4-BE49-F238E27FC236}">
              <a16:creationId xmlns:a16="http://schemas.microsoft.com/office/drawing/2014/main" id="{FA7FCE02-5233-47AD-9F96-C517DAB94F61}"/>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8FBA9403-2FED-49C4-9A8D-36964BBFE6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C60B254-73B1-4055-B5AF-D7347BE762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E1F61C9-869D-42A1-8F8F-00333B7B1E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55ED3817-6622-447A-88DE-F574E8E3C5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49265448-37C0-45D8-B5A2-DEE268A1477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585" name="楕円 584">
          <a:extLst>
            <a:ext uri="{FF2B5EF4-FFF2-40B4-BE49-F238E27FC236}">
              <a16:creationId xmlns:a16="http://schemas.microsoft.com/office/drawing/2014/main" id="{6CB91D7C-0B1D-4BCD-8ADB-13F06A74F134}"/>
            </a:ext>
          </a:extLst>
        </xdr:cNvPr>
        <xdr:cNvSpPr/>
      </xdr:nvSpPr>
      <xdr:spPr>
        <a:xfrm>
          <a:off x="22110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37392</xdr:rowOff>
    </xdr:from>
    <xdr:ext cx="469744" cy="259045"/>
    <xdr:sp macro="" textlink="">
      <xdr:nvSpPr>
        <xdr:cNvPr id="586" name="【警察施設】&#10;一人当たり面積該当値テキスト">
          <a:extLst>
            <a:ext uri="{FF2B5EF4-FFF2-40B4-BE49-F238E27FC236}">
              <a16:creationId xmlns:a16="http://schemas.microsoft.com/office/drawing/2014/main" id="{3E20B3FE-9893-409D-A606-A8F11283EAF4}"/>
            </a:ext>
          </a:extLst>
        </xdr:cNvPr>
        <xdr:cNvSpPr txBox="1"/>
      </xdr:nvSpPr>
      <xdr:spPr>
        <a:xfrm>
          <a:off x="22212300"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169635</xdr:rowOff>
    </xdr:from>
    <xdr:to>
      <xdr:col>112</xdr:col>
      <xdr:colOff>38100</xdr:colOff>
      <xdr:row>60</xdr:row>
      <xdr:rowOff>99785</xdr:rowOff>
    </xdr:to>
    <xdr:sp macro="" textlink="">
      <xdr:nvSpPr>
        <xdr:cNvPr id="587" name="楕円 586">
          <a:extLst>
            <a:ext uri="{FF2B5EF4-FFF2-40B4-BE49-F238E27FC236}">
              <a16:creationId xmlns:a16="http://schemas.microsoft.com/office/drawing/2014/main" id="{B7C00EFC-971E-416B-AEA1-1D9FD0E7D2CC}"/>
            </a:ext>
          </a:extLst>
        </xdr:cNvPr>
        <xdr:cNvSpPr/>
      </xdr:nvSpPr>
      <xdr:spPr>
        <a:xfrm>
          <a:off x="2127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48985</xdr:rowOff>
    </xdr:from>
    <xdr:to>
      <xdr:col>116</xdr:col>
      <xdr:colOff>63500</xdr:colOff>
      <xdr:row>60</xdr:row>
      <xdr:rowOff>65315</xdr:rowOff>
    </xdr:to>
    <xdr:cxnSp macro="">
      <xdr:nvCxnSpPr>
        <xdr:cNvPr id="588" name="直線コネクタ 587">
          <a:extLst>
            <a:ext uri="{FF2B5EF4-FFF2-40B4-BE49-F238E27FC236}">
              <a16:creationId xmlns:a16="http://schemas.microsoft.com/office/drawing/2014/main" id="{343DFE34-A339-4B15-A017-FBCA237B42C1}"/>
            </a:ext>
          </a:extLst>
        </xdr:cNvPr>
        <xdr:cNvCxnSpPr/>
      </xdr:nvCxnSpPr>
      <xdr:spPr>
        <a:xfrm>
          <a:off x="21323300" y="10335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169635</xdr:rowOff>
    </xdr:from>
    <xdr:to>
      <xdr:col>107</xdr:col>
      <xdr:colOff>101600</xdr:colOff>
      <xdr:row>60</xdr:row>
      <xdr:rowOff>99785</xdr:rowOff>
    </xdr:to>
    <xdr:sp macro="" textlink="">
      <xdr:nvSpPr>
        <xdr:cNvPr id="589" name="楕円 588">
          <a:extLst>
            <a:ext uri="{FF2B5EF4-FFF2-40B4-BE49-F238E27FC236}">
              <a16:creationId xmlns:a16="http://schemas.microsoft.com/office/drawing/2014/main" id="{748D42C7-4E83-4FDC-80AD-EC59187F3B51}"/>
            </a:ext>
          </a:extLst>
        </xdr:cNvPr>
        <xdr:cNvSpPr/>
      </xdr:nvSpPr>
      <xdr:spPr>
        <a:xfrm>
          <a:off x="20383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48985</xdr:rowOff>
    </xdr:from>
    <xdr:to>
      <xdr:col>111</xdr:col>
      <xdr:colOff>177800</xdr:colOff>
      <xdr:row>60</xdr:row>
      <xdr:rowOff>48985</xdr:rowOff>
    </xdr:to>
    <xdr:cxnSp macro="">
      <xdr:nvCxnSpPr>
        <xdr:cNvPr id="590" name="直線コネクタ 589">
          <a:extLst>
            <a:ext uri="{FF2B5EF4-FFF2-40B4-BE49-F238E27FC236}">
              <a16:creationId xmlns:a16="http://schemas.microsoft.com/office/drawing/2014/main" id="{A6C601DF-F403-48B9-9777-8640CDB165EE}"/>
            </a:ext>
          </a:extLst>
        </xdr:cNvPr>
        <xdr:cNvCxnSpPr/>
      </xdr:nvCxnSpPr>
      <xdr:spPr>
        <a:xfrm>
          <a:off x="20434300" y="10335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30843</xdr:rowOff>
    </xdr:from>
    <xdr:to>
      <xdr:col>102</xdr:col>
      <xdr:colOff>165100</xdr:colOff>
      <xdr:row>60</xdr:row>
      <xdr:rowOff>132443</xdr:rowOff>
    </xdr:to>
    <xdr:sp macro="" textlink="">
      <xdr:nvSpPr>
        <xdr:cNvPr id="591" name="楕円 590">
          <a:extLst>
            <a:ext uri="{FF2B5EF4-FFF2-40B4-BE49-F238E27FC236}">
              <a16:creationId xmlns:a16="http://schemas.microsoft.com/office/drawing/2014/main" id="{76C6C944-944C-4D35-9E40-D8AA976B383D}"/>
            </a:ext>
          </a:extLst>
        </xdr:cNvPr>
        <xdr:cNvSpPr/>
      </xdr:nvSpPr>
      <xdr:spPr>
        <a:xfrm>
          <a:off x="19494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48985</xdr:rowOff>
    </xdr:from>
    <xdr:to>
      <xdr:col>107</xdr:col>
      <xdr:colOff>50800</xdr:colOff>
      <xdr:row>60</xdr:row>
      <xdr:rowOff>81643</xdr:rowOff>
    </xdr:to>
    <xdr:cxnSp macro="">
      <xdr:nvCxnSpPr>
        <xdr:cNvPr id="592" name="直線コネクタ 591">
          <a:extLst>
            <a:ext uri="{FF2B5EF4-FFF2-40B4-BE49-F238E27FC236}">
              <a16:creationId xmlns:a16="http://schemas.microsoft.com/office/drawing/2014/main" id="{12878A4C-6AFC-4A11-866D-E4A0A20D4DAF}"/>
            </a:ext>
          </a:extLst>
        </xdr:cNvPr>
        <xdr:cNvCxnSpPr/>
      </xdr:nvCxnSpPr>
      <xdr:spPr>
        <a:xfrm flipV="1">
          <a:off x="19545300" y="1033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14515</xdr:rowOff>
    </xdr:from>
    <xdr:to>
      <xdr:col>98</xdr:col>
      <xdr:colOff>38100</xdr:colOff>
      <xdr:row>60</xdr:row>
      <xdr:rowOff>116115</xdr:rowOff>
    </xdr:to>
    <xdr:sp macro="" textlink="">
      <xdr:nvSpPr>
        <xdr:cNvPr id="593" name="楕円 592">
          <a:extLst>
            <a:ext uri="{FF2B5EF4-FFF2-40B4-BE49-F238E27FC236}">
              <a16:creationId xmlns:a16="http://schemas.microsoft.com/office/drawing/2014/main" id="{94C3537C-20AA-4361-8823-0E1BF884E9FC}"/>
            </a:ext>
          </a:extLst>
        </xdr:cNvPr>
        <xdr:cNvSpPr/>
      </xdr:nvSpPr>
      <xdr:spPr>
        <a:xfrm>
          <a:off x="18605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65315</xdr:rowOff>
    </xdr:from>
    <xdr:to>
      <xdr:col>102</xdr:col>
      <xdr:colOff>114300</xdr:colOff>
      <xdr:row>60</xdr:row>
      <xdr:rowOff>81643</xdr:rowOff>
    </xdr:to>
    <xdr:cxnSp macro="">
      <xdr:nvCxnSpPr>
        <xdr:cNvPr id="594" name="直線コネクタ 593">
          <a:extLst>
            <a:ext uri="{FF2B5EF4-FFF2-40B4-BE49-F238E27FC236}">
              <a16:creationId xmlns:a16="http://schemas.microsoft.com/office/drawing/2014/main" id="{08496770-65B8-4C60-AB2C-FD78F5FFEC0F}"/>
            </a:ext>
          </a:extLst>
        </xdr:cNvPr>
        <xdr:cNvCxnSpPr/>
      </xdr:nvCxnSpPr>
      <xdr:spPr>
        <a:xfrm>
          <a:off x="18656300" y="1035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95" name="n_1aveValue【警察施設】&#10;一人当たり面積">
          <a:extLst>
            <a:ext uri="{FF2B5EF4-FFF2-40B4-BE49-F238E27FC236}">
              <a16:creationId xmlns:a16="http://schemas.microsoft.com/office/drawing/2014/main" id="{66B54DCB-0DE7-4450-BD6C-A3299FA184FE}"/>
            </a:ext>
          </a:extLst>
        </xdr:cNvPr>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596" name="n_2aveValue【警察施設】&#10;一人当たり面積">
          <a:extLst>
            <a:ext uri="{FF2B5EF4-FFF2-40B4-BE49-F238E27FC236}">
              <a16:creationId xmlns:a16="http://schemas.microsoft.com/office/drawing/2014/main" id="{1CABF634-D405-44CA-B09C-28CA769B4429}"/>
            </a:ext>
          </a:extLst>
        </xdr:cNvPr>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597" name="n_3aveValue【警察施設】&#10;一人当たり面積">
          <a:extLst>
            <a:ext uri="{FF2B5EF4-FFF2-40B4-BE49-F238E27FC236}">
              <a16:creationId xmlns:a16="http://schemas.microsoft.com/office/drawing/2014/main" id="{2DAE9161-ECC1-4367-AC5F-0D8A079985C0}"/>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598" name="n_4aveValue【警察施設】&#10;一人当たり面積">
          <a:extLst>
            <a:ext uri="{FF2B5EF4-FFF2-40B4-BE49-F238E27FC236}">
              <a16:creationId xmlns:a16="http://schemas.microsoft.com/office/drawing/2014/main" id="{5D7D7492-AA72-4C57-9D13-14EA25EF5248}"/>
            </a:ext>
          </a:extLst>
        </xdr:cNvPr>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116312</xdr:rowOff>
    </xdr:from>
    <xdr:ext cx="469744" cy="259045"/>
    <xdr:sp macro="" textlink="">
      <xdr:nvSpPr>
        <xdr:cNvPr id="599" name="n_1mainValue【警察施設】&#10;一人当たり面積">
          <a:extLst>
            <a:ext uri="{FF2B5EF4-FFF2-40B4-BE49-F238E27FC236}">
              <a16:creationId xmlns:a16="http://schemas.microsoft.com/office/drawing/2014/main" id="{26C0F9A3-ADDD-4933-86E0-EA08180C2A22}"/>
            </a:ext>
          </a:extLst>
        </xdr:cNvPr>
        <xdr:cNvSpPr txBox="1"/>
      </xdr:nvSpPr>
      <xdr:spPr>
        <a:xfrm>
          <a:off x="210757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116312</xdr:rowOff>
    </xdr:from>
    <xdr:ext cx="469744" cy="259045"/>
    <xdr:sp macro="" textlink="">
      <xdr:nvSpPr>
        <xdr:cNvPr id="600" name="n_2mainValue【警察施設】&#10;一人当たり面積">
          <a:extLst>
            <a:ext uri="{FF2B5EF4-FFF2-40B4-BE49-F238E27FC236}">
              <a16:creationId xmlns:a16="http://schemas.microsoft.com/office/drawing/2014/main" id="{ECAB6254-596D-4B35-B7F5-2815EAA02B74}"/>
            </a:ext>
          </a:extLst>
        </xdr:cNvPr>
        <xdr:cNvSpPr txBox="1"/>
      </xdr:nvSpPr>
      <xdr:spPr>
        <a:xfrm>
          <a:off x="201994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148970</xdr:rowOff>
    </xdr:from>
    <xdr:ext cx="469744" cy="259045"/>
    <xdr:sp macro="" textlink="">
      <xdr:nvSpPr>
        <xdr:cNvPr id="601" name="n_3mainValue【警察施設】&#10;一人当たり面積">
          <a:extLst>
            <a:ext uri="{FF2B5EF4-FFF2-40B4-BE49-F238E27FC236}">
              <a16:creationId xmlns:a16="http://schemas.microsoft.com/office/drawing/2014/main" id="{42315066-E3DF-49A6-9775-3BFF2F9884AD}"/>
            </a:ext>
          </a:extLst>
        </xdr:cNvPr>
        <xdr:cNvSpPr txBox="1"/>
      </xdr:nvSpPr>
      <xdr:spPr>
        <a:xfrm>
          <a:off x="19310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132642</xdr:rowOff>
    </xdr:from>
    <xdr:ext cx="469744" cy="259045"/>
    <xdr:sp macro="" textlink="">
      <xdr:nvSpPr>
        <xdr:cNvPr id="602" name="n_4mainValue【警察施設】&#10;一人当たり面積">
          <a:extLst>
            <a:ext uri="{FF2B5EF4-FFF2-40B4-BE49-F238E27FC236}">
              <a16:creationId xmlns:a16="http://schemas.microsoft.com/office/drawing/2014/main" id="{61A6CCB6-88CA-437A-8982-03AA22E13D63}"/>
            </a:ext>
          </a:extLst>
        </xdr:cNvPr>
        <xdr:cNvSpPr txBox="1"/>
      </xdr:nvSpPr>
      <xdr:spPr>
        <a:xfrm>
          <a:off x="18421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423BF6F4-445E-48D6-B07D-9B32381B3F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a:extLst>
            <a:ext uri="{FF2B5EF4-FFF2-40B4-BE49-F238E27FC236}">
              <a16:creationId xmlns:a16="http://schemas.microsoft.com/office/drawing/2014/main" id="{43F562B9-8530-41FE-8420-C6477A2CAD7B}"/>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a:extLst>
            <a:ext uri="{FF2B5EF4-FFF2-40B4-BE49-F238E27FC236}">
              <a16:creationId xmlns:a16="http://schemas.microsoft.com/office/drawing/2014/main" id="{8A182042-3536-4CDA-A583-98B3A1A335AE}"/>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a:extLst>
            <a:ext uri="{FF2B5EF4-FFF2-40B4-BE49-F238E27FC236}">
              <a16:creationId xmlns:a16="http://schemas.microsoft.com/office/drawing/2014/main" id="{2B452AB7-FACC-468A-8B91-9165733B8656}"/>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a:extLst>
            <a:ext uri="{FF2B5EF4-FFF2-40B4-BE49-F238E27FC236}">
              <a16:creationId xmlns:a16="http://schemas.microsoft.com/office/drawing/2014/main" id="{2D757551-355D-43F5-9546-B6B75C3FA919}"/>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BB1CE51C-A186-4485-81C1-591551FA63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89B47B0A-BEF6-4940-A48F-0BDF5B52F1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D932D766-2911-4E2D-A62E-E200620661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a:extLst>
            <a:ext uri="{FF2B5EF4-FFF2-40B4-BE49-F238E27FC236}">
              <a16:creationId xmlns:a16="http://schemas.microsoft.com/office/drawing/2014/main" id="{847F5C21-8731-41AF-9ED7-3C31BBBA31D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a:extLst>
            <a:ext uri="{FF2B5EF4-FFF2-40B4-BE49-F238E27FC236}">
              <a16:creationId xmlns:a16="http://schemas.microsoft.com/office/drawing/2014/main" id="{63B5B00F-996F-432C-8F1E-DDF6B8DCE9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3" name="テキスト ボックス 612">
          <a:extLst>
            <a:ext uri="{FF2B5EF4-FFF2-40B4-BE49-F238E27FC236}">
              <a16:creationId xmlns:a16="http://schemas.microsoft.com/office/drawing/2014/main" id="{248AD3EA-9343-457B-8FD2-B8B97CDC2D29}"/>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a:extLst>
            <a:ext uri="{FF2B5EF4-FFF2-40B4-BE49-F238E27FC236}">
              <a16:creationId xmlns:a16="http://schemas.microsoft.com/office/drawing/2014/main" id="{5F2AE629-B6EB-4766-98F2-FB9B2BB17ED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a:extLst>
            <a:ext uri="{FF2B5EF4-FFF2-40B4-BE49-F238E27FC236}">
              <a16:creationId xmlns:a16="http://schemas.microsoft.com/office/drawing/2014/main" id="{4329D867-B8C3-406A-AD10-D6FF697A2DD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a:extLst>
            <a:ext uri="{FF2B5EF4-FFF2-40B4-BE49-F238E27FC236}">
              <a16:creationId xmlns:a16="http://schemas.microsoft.com/office/drawing/2014/main" id="{5D421B86-8524-4A0F-A7AB-4A94CA03354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a:extLst>
            <a:ext uri="{FF2B5EF4-FFF2-40B4-BE49-F238E27FC236}">
              <a16:creationId xmlns:a16="http://schemas.microsoft.com/office/drawing/2014/main" id="{5F41CF7F-4C66-4796-81A2-340EBA9B60D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a:extLst>
            <a:ext uri="{FF2B5EF4-FFF2-40B4-BE49-F238E27FC236}">
              <a16:creationId xmlns:a16="http://schemas.microsoft.com/office/drawing/2014/main" id="{E81A7E0E-AD36-4DDC-AC3D-7AE5ED5346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a:extLst>
            <a:ext uri="{FF2B5EF4-FFF2-40B4-BE49-F238E27FC236}">
              <a16:creationId xmlns:a16="http://schemas.microsoft.com/office/drawing/2014/main" id="{C2934D2A-B3FD-416F-87BE-E7D869BEBF5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a:extLst>
            <a:ext uri="{FF2B5EF4-FFF2-40B4-BE49-F238E27FC236}">
              <a16:creationId xmlns:a16="http://schemas.microsoft.com/office/drawing/2014/main" id="{9B7E4426-0009-4B9E-81CD-E6CB6CB9D80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a:extLst>
            <a:ext uri="{FF2B5EF4-FFF2-40B4-BE49-F238E27FC236}">
              <a16:creationId xmlns:a16="http://schemas.microsoft.com/office/drawing/2014/main" id="{59640139-9038-4744-B334-E93707930B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a:extLst>
            <a:ext uri="{FF2B5EF4-FFF2-40B4-BE49-F238E27FC236}">
              <a16:creationId xmlns:a16="http://schemas.microsoft.com/office/drawing/2014/main" id="{5C5C53D0-BF1D-44C3-8E80-97A550852C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3" name="テキスト ボックス 622">
          <a:extLst>
            <a:ext uri="{FF2B5EF4-FFF2-40B4-BE49-F238E27FC236}">
              <a16:creationId xmlns:a16="http://schemas.microsoft.com/office/drawing/2014/main" id="{1A4C2D71-7820-4E0B-8B64-514D6D4900D6}"/>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51D30B99-377D-4DEF-8182-AB8ADCDA6D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5" name="テキスト ボックス 624">
          <a:extLst>
            <a:ext uri="{FF2B5EF4-FFF2-40B4-BE49-F238E27FC236}">
              <a16:creationId xmlns:a16="http://schemas.microsoft.com/office/drawing/2014/main" id="{88DA4CE8-D471-4875-8D2A-6574DDC1356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庁舎】&#10;有形固定資産減価償却率グラフ枠">
          <a:extLst>
            <a:ext uri="{FF2B5EF4-FFF2-40B4-BE49-F238E27FC236}">
              <a16:creationId xmlns:a16="http://schemas.microsoft.com/office/drawing/2014/main" id="{1E8ACE74-136F-4C08-BC0D-18962ECB576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627" name="直線コネクタ 626">
          <a:extLst>
            <a:ext uri="{FF2B5EF4-FFF2-40B4-BE49-F238E27FC236}">
              <a16:creationId xmlns:a16="http://schemas.microsoft.com/office/drawing/2014/main" id="{0D1720FB-3344-4DFC-9AAA-69A0B9098F8A}"/>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628" name="【庁舎】&#10;有形固定資産減価償却率最小値テキスト">
          <a:extLst>
            <a:ext uri="{FF2B5EF4-FFF2-40B4-BE49-F238E27FC236}">
              <a16:creationId xmlns:a16="http://schemas.microsoft.com/office/drawing/2014/main" id="{F70AB7F7-E6FE-49CF-9FE6-B15DCAD6D36C}"/>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629" name="直線コネクタ 628">
          <a:extLst>
            <a:ext uri="{FF2B5EF4-FFF2-40B4-BE49-F238E27FC236}">
              <a16:creationId xmlns:a16="http://schemas.microsoft.com/office/drawing/2014/main" id="{537FCA49-EDB0-4FA9-A41F-4FF11324B9B0}"/>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630" name="【庁舎】&#10;有形固定資産減価償却率最大値テキスト">
          <a:extLst>
            <a:ext uri="{FF2B5EF4-FFF2-40B4-BE49-F238E27FC236}">
              <a16:creationId xmlns:a16="http://schemas.microsoft.com/office/drawing/2014/main" id="{174FA2EE-DAF5-40ED-9686-6AFB026C6EDB}"/>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631" name="直線コネクタ 630">
          <a:extLst>
            <a:ext uri="{FF2B5EF4-FFF2-40B4-BE49-F238E27FC236}">
              <a16:creationId xmlns:a16="http://schemas.microsoft.com/office/drawing/2014/main" id="{9F098295-A01B-47DC-97BD-665E23B1F91C}"/>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145341</xdr:rowOff>
    </xdr:from>
    <xdr:ext cx="405111" cy="259045"/>
    <xdr:sp macro="" textlink="">
      <xdr:nvSpPr>
        <xdr:cNvPr id="632" name="【庁舎】&#10;有形固定資産減価償却率平均値テキスト">
          <a:extLst>
            <a:ext uri="{FF2B5EF4-FFF2-40B4-BE49-F238E27FC236}">
              <a16:creationId xmlns:a16="http://schemas.microsoft.com/office/drawing/2014/main" id="{2D86B258-55C9-42D7-A712-BD03B15D296A}"/>
            </a:ext>
          </a:extLst>
        </xdr:cNvPr>
        <xdr:cNvSpPr txBox="1"/>
      </xdr:nvSpPr>
      <xdr:spPr>
        <a:xfrm>
          <a:off x="163703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633" name="フローチャート: 判断 632">
          <a:extLst>
            <a:ext uri="{FF2B5EF4-FFF2-40B4-BE49-F238E27FC236}">
              <a16:creationId xmlns:a16="http://schemas.microsoft.com/office/drawing/2014/main" id="{173F2942-CE97-4EA5-99BE-CB5801A26C31}"/>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634" name="フローチャート: 判断 633">
          <a:extLst>
            <a:ext uri="{FF2B5EF4-FFF2-40B4-BE49-F238E27FC236}">
              <a16:creationId xmlns:a16="http://schemas.microsoft.com/office/drawing/2014/main" id="{3AE410A0-6692-4C88-87F2-DA8AD98C0513}"/>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635" name="フローチャート: 判断 634">
          <a:extLst>
            <a:ext uri="{FF2B5EF4-FFF2-40B4-BE49-F238E27FC236}">
              <a16:creationId xmlns:a16="http://schemas.microsoft.com/office/drawing/2014/main" id="{2C73D7CA-BDF6-4AFA-A15F-A8733BEA2026}"/>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636" name="フローチャート: 判断 635">
          <a:extLst>
            <a:ext uri="{FF2B5EF4-FFF2-40B4-BE49-F238E27FC236}">
              <a16:creationId xmlns:a16="http://schemas.microsoft.com/office/drawing/2014/main" id="{23967854-C7B1-41E0-B050-DBB943A224E4}"/>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637" name="フローチャート: 判断 636">
          <a:extLst>
            <a:ext uri="{FF2B5EF4-FFF2-40B4-BE49-F238E27FC236}">
              <a16:creationId xmlns:a16="http://schemas.microsoft.com/office/drawing/2014/main" id="{FFBC9088-8F16-4326-83EA-1943C1D71AD3}"/>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EE295D21-E712-4C01-AB8B-C714322A347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FD826588-DBB5-4138-B888-A05312D922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322DB8A8-8BAC-479A-9FA5-EF7288F2AA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1010CBF4-C8BD-45C4-85A3-DC04637C66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549BCA8C-E269-4F9D-A2E7-8987D74D66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50981</xdr:rowOff>
    </xdr:from>
    <xdr:to>
      <xdr:col>85</xdr:col>
      <xdr:colOff>177800</xdr:colOff>
      <xdr:row>77</xdr:row>
      <xdr:rowOff>152581</xdr:rowOff>
    </xdr:to>
    <xdr:sp macro="" textlink="">
      <xdr:nvSpPr>
        <xdr:cNvPr id="643" name="楕円 642">
          <a:extLst>
            <a:ext uri="{FF2B5EF4-FFF2-40B4-BE49-F238E27FC236}">
              <a16:creationId xmlns:a16="http://schemas.microsoft.com/office/drawing/2014/main" id="{0258B91C-3DFD-400C-A58D-BB33781DE2D9}"/>
            </a:ext>
          </a:extLst>
        </xdr:cNvPr>
        <xdr:cNvSpPr/>
      </xdr:nvSpPr>
      <xdr:spPr>
        <a:xfrm>
          <a:off x="16268700" y="132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4008</xdr:rowOff>
    </xdr:from>
    <xdr:ext cx="405111" cy="259045"/>
    <xdr:sp macro="" textlink="">
      <xdr:nvSpPr>
        <xdr:cNvPr id="644" name="【庁舎】&#10;有形固定資産減価償却率該当値テキスト">
          <a:extLst>
            <a:ext uri="{FF2B5EF4-FFF2-40B4-BE49-F238E27FC236}">
              <a16:creationId xmlns:a16="http://schemas.microsoft.com/office/drawing/2014/main" id="{D7C8C1ED-C302-48B1-AE11-2F0162E0141A}"/>
            </a:ext>
          </a:extLst>
        </xdr:cNvPr>
        <xdr:cNvSpPr txBox="1"/>
      </xdr:nvSpPr>
      <xdr:spPr>
        <a:xfrm>
          <a:off x="16370300" y="1320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645" name="楕円 644">
          <a:extLst>
            <a:ext uri="{FF2B5EF4-FFF2-40B4-BE49-F238E27FC236}">
              <a16:creationId xmlns:a16="http://schemas.microsoft.com/office/drawing/2014/main" id="{406FBDAB-DD01-4B2C-AEA8-E58440B59E59}"/>
            </a:ext>
          </a:extLst>
        </xdr:cNvPr>
        <xdr:cNvSpPr/>
      </xdr:nvSpPr>
      <xdr:spPr>
        <a:xfrm>
          <a:off x="1543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101781</xdr:rowOff>
    </xdr:from>
    <xdr:to>
      <xdr:col>85</xdr:col>
      <xdr:colOff>127000</xdr:colOff>
      <xdr:row>84</xdr:row>
      <xdr:rowOff>132806</xdr:rowOff>
    </xdr:to>
    <xdr:cxnSp macro="">
      <xdr:nvCxnSpPr>
        <xdr:cNvPr id="646" name="直線コネクタ 645">
          <a:extLst>
            <a:ext uri="{FF2B5EF4-FFF2-40B4-BE49-F238E27FC236}">
              <a16:creationId xmlns:a16="http://schemas.microsoft.com/office/drawing/2014/main" id="{74E5A07B-14D0-4C29-B44A-4A35772E2F34}"/>
            </a:ext>
          </a:extLst>
        </xdr:cNvPr>
        <xdr:cNvCxnSpPr/>
      </xdr:nvCxnSpPr>
      <xdr:spPr>
        <a:xfrm flipV="1">
          <a:off x="15481300" y="13303431"/>
          <a:ext cx="838200" cy="123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57513</xdr:rowOff>
    </xdr:from>
    <xdr:to>
      <xdr:col>76</xdr:col>
      <xdr:colOff>165100</xdr:colOff>
      <xdr:row>85</xdr:row>
      <xdr:rowOff>159113</xdr:rowOff>
    </xdr:to>
    <xdr:sp macro="" textlink="">
      <xdr:nvSpPr>
        <xdr:cNvPr id="647" name="楕円 646">
          <a:extLst>
            <a:ext uri="{FF2B5EF4-FFF2-40B4-BE49-F238E27FC236}">
              <a16:creationId xmlns:a16="http://schemas.microsoft.com/office/drawing/2014/main" id="{40D9D138-7A26-447B-9267-1A61587B366C}"/>
            </a:ext>
          </a:extLst>
        </xdr:cNvPr>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132806</xdr:rowOff>
    </xdr:from>
    <xdr:to>
      <xdr:col>81</xdr:col>
      <xdr:colOff>50800</xdr:colOff>
      <xdr:row>85</xdr:row>
      <xdr:rowOff>108313</xdr:rowOff>
    </xdr:to>
    <xdr:cxnSp macro="">
      <xdr:nvCxnSpPr>
        <xdr:cNvPr id="648" name="直線コネクタ 647">
          <a:extLst>
            <a:ext uri="{FF2B5EF4-FFF2-40B4-BE49-F238E27FC236}">
              <a16:creationId xmlns:a16="http://schemas.microsoft.com/office/drawing/2014/main" id="{5619FD6A-D2F8-44F0-B672-7196C2C5B0C6}"/>
            </a:ext>
          </a:extLst>
        </xdr:cNvPr>
        <xdr:cNvCxnSpPr/>
      </xdr:nvCxnSpPr>
      <xdr:spPr>
        <a:xfrm flipV="1">
          <a:off x="14592300" y="1453460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649" name="楕円 648">
          <a:extLst>
            <a:ext uri="{FF2B5EF4-FFF2-40B4-BE49-F238E27FC236}">
              <a16:creationId xmlns:a16="http://schemas.microsoft.com/office/drawing/2014/main" id="{42122B0C-D0B1-46A1-9166-7485F89E7BAB}"/>
            </a:ext>
          </a:extLst>
        </xdr:cNvPr>
        <xdr:cNvSpPr/>
      </xdr:nvSpPr>
      <xdr:spPr>
        <a:xfrm>
          <a:off x="1365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85</xdr:row>
      <xdr:rowOff>147501</xdr:rowOff>
    </xdr:to>
    <xdr:cxnSp macro="">
      <xdr:nvCxnSpPr>
        <xdr:cNvPr id="650" name="直線コネクタ 649">
          <a:extLst>
            <a:ext uri="{FF2B5EF4-FFF2-40B4-BE49-F238E27FC236}">
              <a16:creationId xmlns:a16="http://schemas.microsoft.com/office/drawing/2014/main" id="{AA556D8C-A103-4A44-8E6E-AB7B22DD1459}"/>
            </a:ext>
          </a:extLst>
        </xdr:cNvPr>
        <xdr:cNvCxnSpPr/>
      </xdr:nvCxnSpPr>
      <xdr:spPr>
        <a:xfrm flipV="1">
          <a:off x="13703300" y="14681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116295</xdr:rowOff>
    </xdr:from>
    <xdr:to>
      <xdr:col>67</xdr:col>
      <xdr:colOff>101600</xdr:colOff>
      <xdr:row>86</xdr:row>
      <xdr:rowOff>46445</xdr:rowOff>
    </xdr:to>
    <xdr:sp macro="" textlink="">
      <xdr:nvSpPr>
        <xdr:cNvPr id="651" name="楕円 650">
          <a:extLst>
            <a:ext uri="{FF2B5EF4-FFF2-40B4-BE49-F238E27FC236}">
              <a16:creationId xmlns:a16="http://schemas.microsoft.com/office/drawing/2014/main" id="{E4D79D84-1364-414A-BF7C-E7C748771BBB}"/>
            </a:ext>
          </a:extLst>
        </xdr:cNvPr>
        <xdr:cNvSpPr/>
      </xdr:nvSpPr>
      <xdr:spPr>
        <a:xfrm>
          <a:off x="12763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147501</xdr:rowOff>
    </xdr:from>
    <xdr:to>
      <xdr:col>71</xdr:col>
      <xdr:colOff>177800</xdr:colOff>
      <xdr:row>85</xdr:row>
      <xdr:rowOff>167095</xdr:rowOff>
    </xdr:to>
    <xdr:cxnSp macro="">
      <xdr:nvCxnSpPr>
        <xdr:cNvPr id="652" name="直線コネクタ 651">
          <a:extLst>
            <a:ext uri="{FF2B5EF4-FFF2-40B4-BE49-F238E27FC236}">
              <a16:creationId xmlns:a16="http://schemas.microsoft.com/office/drawing/2014/main" id="{72C48B89-1850-4750-9DCB-49113D53A9C9}"/>
            </a:ext>
          </a:extLst>
        </xdr:cNvPr>
        <xdr:cNvCxnSpPr/>
      </xdr:nvCxnSpPr>
      <xdr:spPr>
        <a:xfrm flipV="1">
          <a:off x="12814300" y="14720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4190</xdr:rowOff>
    </xdr:from>
    <xdr:ext cx="405111" cy="259045"/>
    <xdr:sp macro="" textlink="">
      <xdr:nvSpPr>
        <xdr:cNvPr id="653" name="n_1aveValue【庁舎】&#10;有形固定資産減価償却率">
          <a:extLst>
            <a:ext uri="{FF2B5EF4-FFF2-40B4-BE49-F238E27FC236}">
              <a16:creationId xmlns:a16="http://schemas.microsoft.com/office/drawing/2014/main" id="{A69B9749-6960-4FDD-A681-4A27523F7D59}"/>
            </a:ext>
          </a:extLst>
        </xdr:cNvPr>
        <xdr:cNvSpPr txBox="1"/>
      </xdr:nvSpPr>
      <xdr:spPr>
        <a:xfrm>
          <a:off x="152660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33582</xdr:rowOff>
    </xdr:from>
    <xdr:ext cx="405111" cy="259045"/>
    <xdr:sp macro="" textlink="">
      <xdr:nvSpPr>
        <xdr:cNvPr id="654" name="n_2aveValue【庁舎】&#10;有形固定資産減価償却率">
          <a:extLst>
            <a:ext uri="{FF2B5EF4-FFF2-40B4-BE49-F238E27FC236}">
              <a16:creationId xmlns:a16="http://schemas.microsoft.com/office/drawing/2014/main" id="{B08C8431-08D5-4623-BC93-6262217407DD}"/>
            </a:ext>
          </a:extLst>
        </xdr:cNvPr>
        <xdr:cNvSpPr txBox="1"/>
      </xdr:nvSpPr>
      <xdr:spPr>
        <a:xfrm>
          <a:off x="14389744" y="1409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925</xdr:rowOff>
    </xdr:from>
    <xdr:ext cx="405111" cy="259045"/>
    <xdr:sp macro="" textlink="">
      <xdr:nvSpPr>
        <xdr:cNvPr id="655" name="n_3aveValue【庁舎】&#10;有形固定資産減価償却率">
          <a:extLst>
            <a:ext uri="{FF2B5EF4-FFF2-40B4-BE49-F238E27FC236}">
              <a16:creationId xmlns:a16="http://schemas.microsoft.com/office/drawing/2014/main" id="{B8817609-7F5A-4206-A34D-595D693463BD}"/>
            </a:ext>
          </a:extLst>
        </xdr:cNvPr>
        <xdr:cNvSpPr txBox="1"/>
      </xdr:nvSpPr>
      <xdr:spPr>
        <a:xfrm>
          <a:off x="13500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656" name="n_4aveValue【庁舎】&#10;有形固定資産減価償却率">
          <a:extLst>
            <a:ext uri="{FF2B5EF4-FFF2-40B4-BE49-F238E27FC236}">
              <a16:creationId xmlns:a16="http://schemas.microsoft.com/office/drawing/2014/main" id="{7888C183-5549-4CB6-91B8-FCC3AECE3E16}"/>
            </a:ext>
          </a:extLst>
        </xdr:cNvPr>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657" name="n_1mainValue【庁舎】&#10;有形固定資産減価償却率">
          <a:extLst>
            <a:ext uri="{FF2B5EF4-FFF2-40B4-BE49-F238E27FC236}">
              <a16:creationId xmlns:a16="http://schemas.microsoft.com/office/drawing/2014/main" id="{DB9654A1-9880-4032-95FE-76B2D868C61E}"/>
            </a:ext>
          </a:extLst>
        </xdr:cNvPr>
        <xdr:cNvSpPr txBox="1"/>
      </xdr:nvSpPr>
      <xdr:spPr>
        <a:xfrm>
          <a:off x="15266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658" name="n_2mainValue【庁舎】&#10;有形固定資産減価償却率">
          <a:extLst>
            <a:ext uri="{FF2B5EF4-FFF2-40B4-BE49-F238E27FC236}">
              <a16:creationId xmlns:a16="http://schemas.microsoft.com/office/drawing/2014/main" id="{EAD0097A-2D92-4E7C-A2AA-01D5DBB79370}"/>
            </a:ext>
          </a:extLst>
        </xdr:cNvPr>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659" name="n_3mainValue【庁舎】&#10;有形固定資産減価償却率">
          <a:extLst>
            <a:ext uri="{FF2B5EF4-FFF2-40B4-BE49-F238E27FC236}">
              <a16:creationId xmlns:a16="http://schemas.microsoft.com/office/drawing/2014/main" id="{398B2E5B-0743-4A11-93FD-6EF1590861CC}"/>
            </a:ext>
          </a:extLst>
        </xdr:cNvPr>
        <xdr:cNvSpPr txBox="1"/>
      </xdr:nvSpPr>
      <xdr:spPr>
        <a:xfrm>
          <a:off x="13500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37572</xdr:rowOff>
    </xdr:from>
    <xdr:ext cx="405111" cy="259045"/>
    <xdr:sp macro="" textlink="">
      <xdr:nvSpPr>
        <xdr:cNvPr id="660" name="n_4mainValue【庁舎】&#10;有形固定資産減価償却率">
          <a:extLst>
            <a:ext uri="{FF2B5EF4-FFF2-40B4-BE49-F238E27FC236}">
              <a16:creationId xmlns:a16="http://schemas.microsoft.com/office/drawing/2014/main" id="{16F04C80-CB7D-451B-AAC0-49083E45D132}"/>
            </a:ext>
          </a:extLst>
        </xdr:cNvPr>
        <xdr:cNvSpPr txBox="1"/>
      </xdr:nvSpPr>
      <xdr:spPr>
        <a:xfrm>
          <a:off x="12611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36F36EEA-8D17-417D-A657-3F7D0319AE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62" name="正方形/長方形 661">
          <a:extLst>
            <a:ext uri="{FF2B5EF4-FFF2-40B4-BE49-F238E27FC236}">
              <a16:creationId xmlns:a16="http://schemas.microsoft.com/office/drawing/2014/main" id="{7A5E36F5-208F-46C5-8087-B479BC3937A4}"/>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63" name="正方形/長方形 662">
          <a:extLst>
            <a:ext uri="{FF2B5EF4-FFF2-40B4-BE49-F238E27FC236}">
              <a16:creationId xmlns:a16="http://schemas.microsoft.com/office/drawing/2014/main" id="{D8DF9135-7137-4F0C-B55C-04D586B27EC0}"/>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4" name="正方形/長方形 663">
          <a:extLst>
            <a:ext uri="{FF2B5EF4-FFF2-40B4-BE49-F238E27FC236}">
              <a16:creationId xmlns:a16="http://schemas.microsoft.com/office/drawing/2014/main" id="{22648544-6BC6-4BAE-BED3-8D7FE837E3E9}"/>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5" name="正方形/長方形 664">
          <a:extLst>
            <a:ext uri="{FF2B5EF4-FFF2-40B4-BE49-F238E27FC236}">
              <a16:creationId xmlns:a16="http://schemas.microsoft.com/office/drawing/2014/main" id="{E421EFEB-971A-48B2-8A56-0585DD374703}"/>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7CCE441E-86B6-4B52-A0BE-426779FE99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EB24ABA2-361E-475A-BA05-08EC0FD3F96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E2F50DE2-1DBF-4D79-B9CB-C9A85BD8DB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9" name="テキスト ボックス 668">
          <a:extLst>
            <a:ext uri="{FF2B5EF4-FFF2-40B4-BE49-F238E27FC236}">
              <a16:creationId xmlns:a16="http://schemas.microsoft.com/office/drawing/2014/main" id="{9A321C71-5F66-461D-937A-D30FED334633}"/>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70" name="直線コネクタ 669">
          <a:extLst>
            <a:ext uri="{FF2B5EF4-FFF2-40B4-BE49-F238E27FC236}">
              <a16:creationId xmlns:a16="http://schemas.microsoft.com/office/drawing/2014/main" id="{D1CC884D-F85B-455E-9EF2-6929AD05E09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1" name="テキスト ボックス 670">
          <a:extLst>
            <a:ext uri="{FF2B5EF4-FFF2-40B4-BE49-F238E27FC236}">
              <a16:creationId xmlns:a16="http://schemas.microsoft.com/office/drawing/2014/main" id="{23570568-AC54-439A-8FC7-3E2DBF6EA41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2" name="直線コネクタ 671">
          <a:extLst>
            <a:ext uri="{FF2B5EF4-FFF2-40B4-BE49-F238E27FC236}">
              <a16:creationId xmlns:a16="http://schemas.microsoft.com/office/drawing/2014/main" id="{379F591D-8A66-4039-9216-80FE3E5A10D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3" name="テキスト ボックス 672">
          <a:extLst>
            <a:ext uri="{FF2B5EF4-FFF2-40B4-BE49-F238E27FC236}">
              <a16:creationId xmlns:a16="http://schemas.microsoft.com/office/drawing/2014/main" id="{F164F004-8A6F-4F43-B091-C10C106DC5E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4" name="直線コネクタ 673">
          <a:extLst>
            <a:ext uri="{FF2B5EF4-FFF2-40B4-BE49-F238E27FC236}">
              <a16:creationId xmlns:a16="http://schemas.microsoft.com/office/drawing/2014/main" id="{FD5B3661-2E5C-4188-98AD-9DCBB7BA5E2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5" name="テキスト ボックス 674">
          <a:extLst>
            <a:ext uri="{FF2B5EF4-FFF2-40B4-BE49-F238E27FC236}">
              <a16:creationId xmlns:a16="http://schemas.microsoft.com/office/drawing/2014/main" id="{333C391D-8E5C-45AB-8779-208F622C533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6" name="直線コネクタ 675">
          <a:extLst>
            <a:ext uri="{FF2B5EF4-FFF2-40B4-BE49-F238E27FC236}">
              <a16:creationId xmlns:a16="http://schemas.microsoft.com/office/drawing/2014/main" id="{0BA7DBA0-B9BE-49C0-8DF5-3529EB74F45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7" name="テキスト ボックス 676">
          <a:extLst>
            <a:ext uri="{FF2B5EF4-FFF2-40B4-BE49-F238E27FC236}">
              <a16:creationId xmlns:a16="http://schemas.microsoft.com/office/drawing/2014/main" id="{B4F12EF8-6EF9-449E-9620-6F47F5574DD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8" name="直線コネクタ 677">
          <a:extLst>
            <a:ext uri="{FF2B5EF4-FFF2-40B4-BE49-F238E27FC236}">
              <a16:creationId xmlns:a16="http://schemas.microsoft.com/office/drawing/2014/main" id="{B7BCE7C9-03A5-4424-9D1F-65717474D75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9" name="テキスト ボックス 678">
          <a:extLst>
            <a:ext uri="{FF2B5EF4-FFF2-40B4-BE49-F238E27FC236}">
              <a16:creationId xmlns:a16="http://schemas.microsoft.com/office/drawing/2014/main" id="{A247F4F8-3C2D-48DC-9ECB-B9FB9E84A63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0" name="直線コネクタ 679">
          <a:extLst>
            <a:ext uri="{FF2B5EF4-FFF2-40B4-BE49-F238E27FC236}">
              <a16:creationId xmlns:a16="http://schemas.microsoft.com/office/drawing/2014/main" id="{8C34593B-8877-4369-8F2C-7EB5B086548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8075EB1C-FB09-4B4F-AA7F-3440141F3EF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a:extLst>
            <a:ext uri="{FF2B5EF4-FFF2-40B4-BE49-F238E27FC236}">
              <a16:creationId xmlns:a16="http://schemas.microsoft.com/office/drawing/2014/main" id="{EAE5CDE4-5439-4CA1-B88E-0502248DDC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8BACCDEF-3CCD-493E-B62C-C97784A17A5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庁舎】&#10;一人当たり面積グラフ枠">
          <a:extLst>
            <a:ext uri="{FF2B5EF4-FFF2-40B4-BE49-F238E27FC236}">
              <a16:creationId xmlns:a16="http://schemas.microsoft.com/office/drawing/2014/main" id="{50D2270D-8E47-420C-A6B0-B2EC675C03C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685" name="直線コネクタ 684">
          <a:extLst>
            <a:ext uri="{FF2B5EF4-FFF2-40B4-BE49-F238E27FC236}">
              <a16:creationId xmlns:a16="http://schemas.microsoft.com/office/drawing/2014/main" id="{4C5748A5-EE2D-4EB0-9DBD-529D3FCF048E}"/>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686" name="【庁舎】&#10;一人当たり面積最小値テキスト">
          <a:extLst>
            <a:ext uri="{FF2B5EF4-FFF2-40B4-BE49-F238E27FC236}">
              <a16:creationId xmlns:a16="http://schemas.microsoft.com/office/drawing/2014/main" id="{FACDD6BA-C535-4797-B317-0809AC0DC738}"/>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87" name="直線コネクタ 686">
          <a:extLst>
            <a:ext uri="{FF2B5EF4-FFF2-40B4-BE49-F238E27FC236}">
              <a16:creationId xmlns:a16="http://schemas.microsoft.com/office/drawing/2014/main" id="{918DF23C-39D0-44F6-8F0F-3D5F8D68C3B5}"/>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688" name="【庁舎】&#10;一人当たり面積最大値テキスト">
          <a:extLst>
            <a:ext uri="{FF2B5EF4-FFF2-40B4-BE49-F238E27FC236}">
              <a16:creationId xmlns:a16="http://schemas.microsoft.com/office/drawing/2014/main" id="{FAA393BB-5B28-473E-B703-937F1A23F332}"/>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89" name="直線コネクタ 688">
          <a:extLst>
            <a:ext uri="{FF2B5EF4-FFF2-40B4-BE49-F238E27FC236}">
              <a16:creationId xmlns:a16="http://schemas.microsoft.com/office/drawing/2014/main" id="{DB4D5853-B762-4348-A550-5E24375DC943}"/>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22877</xdr:rowOff>
    </xdr:from>
    <xdr:ext cx="469744" cy="259045"/>
    <xdr:sp macro="" textlink="">
      <xdr:nvSpPr>
        <xdr:cNvPr id="690" name="【庁舎】&#10;一人当たり面積平均値テキスト">
          <a:extLst>
            <a:ext uri="{FF2B5EF4-FFF2-40B4-BE49-F238E27FC236}">
              <a16:creationId xmlns:a16="http://schemas.microsoft.com/office/drawing/2014/main" id="{7137060B-D3B2-479C-BD6B-F8A9F0C132F6}"/>
            </a:ext>
          </a:extLst>
        </xdr:cNvPr>
        <xdr:cNvSpPr txBox="1"/>
      </xdr:nvSpPr>
      <xdr:spPr>
        <a:xfrm>
          <a:off x="22212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1" name="フローチャート: 判断 690">
          <a:extLst>
            <a:ext uri="{FF2B5EF4-FFF2-40B4-BE49-F238E27FC236}">
              <a16:creationId xmlns:a16="http://schemas.microsoft.com/office/drawing/2014/main" id="{1CC6EBA9-8066-4CC2-8EB5-A8096EB2B11F}"/>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692" name="フローチャート: 判断 691">
          <a:extLst>
            <a:ext uri="{FF2B5EF4-FFF2-40B4-BE49-F238E27FC236}">
              <a16:creationId xmlns:a16="http://schemas.microsoft.com/office/drawing/2014/main" id="{73C28BFD-021E-421D-A4C0-9B1ABD3B77C3}"/>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693" name="フローチャート: 判断 692">
          <a:extLst>
            <a:ext uri="{FF2B5EF4-FFF2-40B4-BE49-F238E27FC236}">
              <a16:creationId xmlns:a16="http://schemas.microsoft.com/office/drawing/2014/main" id="{464A4DA6-4E44-4FDA-B476-FD76B7031027}"/>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694" name="フローチャート: 判断 693">
          <a:extLst>
            <a:ext uri="{FF2B5EF4-FFF2-40B4-BE49-F238E27FC236}">
              <a16:creationId xmlns:a16="http://schemas.microsoft.com/office/drawing/2014/main" id="{7374CC68-9F9F-4B75-881B-7AD92090AFDF}"/>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695" name="フローチャート: 判断 694">
          <a:extLst>
            <a:ext uri="{FF2B5EF4-FFF2-40B4-BE49-F238E27FC236}">
              <a16:creationId xmlns:a16="http://schemas.microsoft.com/office/drawing/2014/main" id="{753DF9AB-587F-471E-8513-3AF2A4E73FDF}"/>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1285F1AA-F8B4-4714-873A-9F3609E8E2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7BE44750-426C-4980-ADDF-A9E005FE13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6EC7FB56-C5EC-4F8E-BCD8-9AE402C84E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DA199482-3AE3-495A-AE76-DFB50A6D561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EB0DF745-89A2-4B68-9FDA-52C97EE700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150586</xdr:rowOff>
    </xdr:from>
    <xdr:to>
      <xdr:col>116</xdr:col>
      <xdr:colOff>114300</xdr:colOff>
      <xdr:row>81</xdr:row>
      <xdr:rowOff>80736</xdr:rowOff>
    </xdr:to>
    <xdr:sp macro="" textlink="">
      <xdr:nvSpPr>
        <xdr:cNvPr id="701" name="楕円 700">
          <a:extLst>
            <a:ext uri="{FF2B5EF4-FFF2-40B4-BE49-F238E27FC236}">
              <a16:creationId xmlns:a16="http://schemas.microsoft.com/office/drawing/2014/main" id="{2A614F6C-DD17-4B29-BFED-D7C197FD1481}"/>
            </a:ext>
          </a:extLst>
        </xdr:cNvPr>
        <xdr:cNvSpPr/>
      </xdr:nvSpPr>
      <xdr:spPr>
        <a:xfrm>
          <a:off x="22110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2013</xdr:rowOff>
    </xdr:from>
    <xdr:ext cx="469744" cy="259045"/>
    <xdr:sp macro="" textlink="">
      <xdr:nvSpPr>
        <xdr:cNvPr id="702" name="【庁舎】&#10;一人当たり面積該当値テキスト">
          <a:extLst>
            <a:ext uri="{FF2B5EF4-FFF2-40B4-BE49-F238E27FC236}">
              <a16:creationId xmlns:a16="http://schemas.microsoft.com/office/drawing/2014/main" id="{44FCA2A4-F0F4-452A-98E6-68FA488AE20E}"/>
            </a:ext>
          </a:extLst>
        </xdr:cNvPr>
        <xdr:cNvSpPr txBox="1"/>
      </xdr:nvSpPr>
      <xdr:spPr>
        <a:xfrm>
          <a:off x="22212300" y="137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150586</xdr:rowOff>
    </xdr:from>
    <xdr:to>
      <xdr:col>112</xdr:col>
      <xdr:colOff>38100</xdr:colOff>
      <xdr:row>81</xdr:row>
      <xdr:rowOff>80736</xdr:rowOff>
    </xdr:to>
    <xdr:sp macro="" textlink="">
      <xdr:nvSpPr>
        <xdr:cNvPr id="703" name="楕円 702">
          <a:extLst>
            <a:ext uri="{FF2B5EF4-FFF2-40B4-BE49-F238E27FC236}">
              <a16:creationId xmlns:a16="http://schemas.microsoft.com/office/drawing/2014/main" id="{279586DB-F898-44D9-B069-C89F72D811E8}"/>
            </a:ext>
          </a:extLst>
        </xdr:cNvPr>
        <xdr:cNvSpPr/>
      </xdr:nvSpPr>
      <xdr:spPr>
        <a:xfrm>
          <a:off x="2127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29936</xdr:rowOff>
    </xdr:from>
    <xdr:to>
      <xdr:col>116</xdr:col>
      <xdr:colOff>63500</xdr:colOff>
      <xdr:row>81</xdr:row>
      <xdr:rowOff>29936</xdr:rowOff>
    </xdr:to>
    <xdr:cxnSp macro="">
      <xdr:nvCxnSpPr>
        <xdr:cNvPr id="704" name="直線コネクタ 703">
          <a:extLst>
            <a:ext uri="{FF2B5EF4-FFF2-40B4-BE49-F238E27FC236}">
              <a16:creationId xmlns:a16="http://schemas.microsoft.com/office/drawing/2014/main" id="{95441DA4-9D33-404A-BF29-57EFA6C6E838}"/>
            </a:ext>
          </a:extLst>
        </xdr:cNvPr>
        <xdr:cNvCxnSpPr/>
      </xdr:nvCxnSpPr>
      <xdr:spPr>
        <a:xfrm>
          <a:off x="21323300" y="13917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705" name="楕円 704">
          <a:extLst>
            <a:ext uri="{FF2B5EF4-FFF2-40B4-BE49-F238E27FC236}">
              <a16:creationId xmlns:a16="http://schemas.microsoft.com/office/drawing/2014/main" id="{7C9D875C-9718-4456-9399-3582BDA35C63}"/>
            </a:ext>
          </a:extLst>
        </xdr:cNvPr>
        <xdr:cNvSpPr/>
      </xdr:nvSpPr>
      <xdr:spPr>
        <a:xfrm>
          <a:off x="20383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29936</xdr:rowOff>
    </xdr:from>
    <xdr:to>
      <xdr:col>111</xdr:col>
      <xdr:colOff>177800</xdr:colOff>
      <xdr:row>81</xdr:row>
      <xdr:rowOff>46264</xdr:rowOff>
    </xdr:to>
    <xdr:cxnSp macro="">
      <xdr:nvCxnSpPr>
        <xdr:cNvPr id="706" name="直線コネクタ 705">
          <a:extLst>
            <a:ext uri="{FF2B5EF4-FFF2-40B4-BE49-F238E27FC236}">
              <a16:creationId xmlns:a16="http://schemas.microsoft.com/office/drawing/2014/main" id="{33AAB816-5F5B-479C-92A7-520BA829B916}"/>
            </a:ext>
          </a:extLst>
        </xdr:cNvPr>
        <xdr:cNvCxnSpPr/>
      </xdr:nvCxnSpPr>
      <xdr:spPr>
        <a:xfrm flipV="1">
          <a:off x="20434300" y="13917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11793</xdr:rowOff>
    </xdr:from>
    <xdr:to>
      <xdr:col>102</xdr:col>
      <xdr:colOff>165100</xdr:colOff>
      <xdr:row>81</xdr:row>
      <xdr:rowOff>113393</xdr:rowOff>
    </xdr:to>
    <xdr:sp macro="" textlink="">
      <xdr:nvSpPr>
        <xdr:cNvPr id="707" name="楕円 706">
          <a:extLst>
            <a:ext uri="{FF2B5EF4-FFF2-40B4-BE49-F238E27FC236}">
              <a16:creationId xmlns:a16="http://schemas.microsoft.com/office/drawing/2014/main" id="{8461EA14-255D-4D56-9BD7-3FFEF7FB60B1}"/>
            </a:ext>
          </a:extLst>
        </xdr:cNvPr>
        <xdr:cNvSpPr/>
      </xdr:nvSpPr>
      <xdr:spPr>
        <a:xfrm>
          <a:off x="19494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62593</xdr:rowOff>
    </xdr:to>
    <xdr:cxnSp macro="">
      <xdr:nvCxnSpPr>
        <xdr:cNvPr id="708" name="直線コネクタ 707">
          <a:extLst>
            <a:ext uri="{FF2B5EF4-FFF2-40B4-BE49-F238E27FC236}">
              <a16:creationId xmlns:a16="http://schemas.microsoft.com/office/drawing/2014/main" id="{1AA2DC36-DE62-494F-9285-3E7DB95B61DE}"/>
            </a:ext>
          </a:extLst>
        </xdr:cNvPr>
        <xdr:cNvCxnSpPr/>
      </xdr:nvCxnSpPr>
      <xdr:spPr>
        <a:xfrm flipV="1">
          <a:off x="19545300" y="1393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709" name="楕円 708">
          <a:extLst>
            <a:ext uri="{FF2B5EF4-FFF2-40B4-BE49-F238E27FC236}">
              <a16:creationId xmlns:a16="http://schemas.microsoft.com/office/drawing/2014/main" id="{FA25C061-659E-4EE5-B57E-F702076525A2}"/>
            </a:ext>
          </a:extLst>
        </xdr:cNvPr>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62593</xdr:rowOff>
    </xdr:from>
    <xdr:to>
      <xdr:col>102</xdr:col>
      <xdr:colOff>114300</xdr:colOff>
      <xdr:row>81</xdr:row>
      <xdr:rowOff>78921</xdr:rowOff>
    </xdr:to>
    <xdr:cxnSp macro="">
      <xdr:nvCxnSpPr>
        <xdr:cNvPr id="710" name="直線コネクタ 709">
          <a:extLst>
            <a:ext uri="{FF2B5EF4-FFF2-40B4-BE49-F238E27FC236}">
              <a16:creationId xmlns:a16="http://schemas.microsoft.com/office/drawing/2014/main" id="{B7C22AAA-9670-4CD1-9F04-E797CBCCBCB5}"/>
            </a:ext>
          </a:extLst>
        </xdr:cNvPr>
        <xdr:cNvCxnSpPr/>
      </xdr:nvCxnSpPr>
      <xdr:spPr>
        <a:xfrm flipV="1">
          <a:off x="18656300" y="13950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153506</xdr:rowOff>
    </xdr:from>
    <xdr:ext cx="469744" cy="259045"/>
    <xdr:sp macro="" textlink="">
      <xdr:nvSpPr>
        <xdr:cNvPr id="711" name="n_1aveValue【庁舎】&#10;一人当たり面積">
          <a:extLst>
            <a:ext uri="{FF2B5EF4-FFF2-40B4-BE49-F238E27FC236}">
              <a16:creationId xmlns:a16="http://schemas.microsoft.com/office/drawing/2014/main" id="{102DA2F6-BCE6-47E7-9947-E890006FC188}"/>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712" name="n_2aveValue【庁舎】&#10;一人当たり面積">
          <a:extLst>
            <a:ext uri="{FF2B5EF4-FFF2-40B4-BE49-F238E27FC236}">
              <a16:creationId xmlns:a16="http://schemas.microsoft.com/office/drawing/2014/main" id="{906EBFE6-CCB9-4271-B34B-32DFA37A519D}"/>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713" name="n_3aveValue【庁舎】&#10;一人当たり面積">
          <a:extLst>
            <a:ext uri="{FF2B5EF4-FFF2-40B4-BE49-F238E27FC236}">
              <a16:creationId xmlns:a16="http://schemas.microsoft.com/office/drawing/2014/main" id="{F3A84A8F-1920-411C-A1BB-7B3AB66B45A8}"/>
            </a:ext>
          </a:extLst>
        </xdr:cNvPr>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153506</xdr:rowOff>
    </xdr:from>
    <xdr:ext cx="469744" cy="259045"/>
    <xdr:sp macro="" textlink="">
      <xdr:nvSpPr>
        <xdr:cNvPr id="714" name="n_4aveValue【庁舎】&#10;一人当たり面積">
          <a:extLst>
            <a:ext uri="{FF2B5EF4-FFF2-40B4-BE49-F238E27FC236}">
              <a16:creationId xmlns:a16="http://schemas.microsoft.com/office/drawing/2014/main" id="{A62A7E0B-2092-4E1B-98CD-DD90FDA92C67}"/>
            </a:ext>
          </a:extLst>
        </xdr:cNvPr>
        <xdr:cNvSpPr txBox="1"/>
      </xdr:nvSpPr>
      <xdr:spPr>
        <a:xfrm>
          <a:off x="18421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97263</xdr:rowOff>
    </xdr:from>
    <xdr:ext cx="469744" cy="259045"/>
    <xdr:sp macro="" textlink="">
      <xdr:nvSpPr>
        <xdr:cNvPr id="715" name="n_1mainValue【庁舎】&#10;一人当たり面積">
          <a:extLst>
            <a:ext uri="{FF2B5EF4-FFF2-40B4-BE49-F238E27FC236}">
              <a16:creationId xmlns:a16="http://schemas.microsoft.com/office/drawing/2014/main" id="{3B4B5291-4596-4B70-BADF-3798F4627BEA}"/>
            </a:ext>
          </a:extLst>
        </xdr:cNvPr>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716" name="n_2mainValue【庁舎】&#10;一人当たり面積">
          <a:extLst>
            <a:ext uri="{FF2B5EF4-FFF2-40B4-BE49-F238E27FC236}">
              <a16:creationId xmlns:a16="http://schemas.microsoft.com/office/drawing/2014/main" id="{37DFAE1A-AE84-46B2-8501-6BF98865EEEB}"/>
            </a:ext>
          </a:extLst>
        </xdr:cNvPr>
        <xdr:cNvSpPr txBox="1"/>
      </xdr:nvSpPr>
      <xdr:spPr>
        <a:xfrm>
          <a:off x="20199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129920</xdr:rowOff>
    </xdr:from>
    <xdr:ext cx="469744" cy="259045"/>
    <xdr:sp macro="" textlink="">
      <xdr:nvSpPr>
        <xdr:cNvPr id="717" name="n_3mainValue【庁舎】&#10;一人当たり面積">
          <a:extLst>
            <a:ext uri="{FF2B5EF4-FFF2-40B4-BE49-F238E27FC236}">
              <a16:creationId xmlns:a16="http://schemas.microsoft.com/office/drawing/2014/main" id="{EED4EAE1-B243-475C-9074-053290003F9A}"/>
            </a:ext>
          </a:extLst>
        </xdr:cNvPr>
        <xdr:cNvSpPr txBox="1"/>
      </xdr:nvSpPr>
      <xdr:spPr>
        <a:xfrm>
          <a:off x="19310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718" name="n_4mainValue【庁舎】&#10;一人当たり面積">
          <a:extLst>
            <a:ext uri="{FF2B5EF4-FFF2-40B4-BE49-F238E27FC236}">
              <a16:creationId xmlns:a16="http://schemas.microsoft.com/office/drawing/2014/main" id="{1A63B5B9-310A-4DE6-B2CB-B5A0D8566D73}"/>
            </a:ext>
          </a:extLst>
        </xdr:cNvPr>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47D970AE-FE6C-4B76-B9C3-3E08BB88BF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7483E8F7-88EC-4CEA-8DAC-EB7664BA12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B70C59B0-6F62-4A15-88F0-1F7FCF1224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a:t>
          </a:r>
          <a:r>
            <a:rPr kumimoji="1" lang="ja-JP" altLang="en-US" sz="1300">
              <a:solidFill>
                <a:schemeClr val="tx1"/>
              </a:solidFill>
              <a:latin typeface="ＭＳ Ｐゴシック" panose="020B0600070205080204" pitchFamily="50" charset="-128"/>
              <a:ea typeface="ＭＳ Ｐゴシック" panose="020B0600070205080204" pitchFamily="50" charset="-128"/>
            </a:rPr>
            <a:t>減価償却率が低くなっている施設は庁舎であるが、令和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年度に新県庁舎が完成し資産化したことにより数値が低下したものである。</a:t>
          </a:r>
        </a:p>
        <a:p>
          <a:r>
            <a:rPr kumimoji="1" lang="ja-JP" altLang="en-US" sz="1300">
              <a:latin typeface="ＭＳ Ｐゴシック" panose="020B0600070205080204" pitchFamily="50" charset="-128"/>
              <a:ea typeface="ＭＳ Ｐゴシック" panose="020B0600070205080204" pitchFamily="50" charset="-128"/>
            </a:rPr>
            <a:t>　また、試験研究機関については、類似団体と比較して有形固定資産減価償却率が高くなっていたところ、平成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年度に新たな資産（産業技術総合センター）を取得したこと等により、類似団体より低い水準となった。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各施設についての具体的な維持管理計画を定めた「岐阜県県有建物長寿命化計画（個別施設計画）」に基づき、引き続き、施設の再整備、長寿命化に取り組んでいく。</a:t>
          </a:r>
        </a:p>
        <a:p>
          <a:r>
            <a:rPr kumimoji="1" lang="ja-JP" altLang="en-US" sz="1300">
              <a:latin typeface="ＭＳ Ｐゴシック" panose="020B0600070205080204" pitchFamily="50" charset="-128"/>
              <a:ea typeface="ＭＳ Ｐゴシック" panose="020B0600070205080204" pitchFamily="50" charset="-128"/>
            </a:rPr>
            <a:t>　（なお、保健所については、平成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年度に西濃保健所揖斐センターを除却し、該当建物がなくなっている。）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981072160</v>
      </c>
      <c r="BO4" s="410"/>
      <c r="BP4" s="410"/>
      <c r="BQ4" s="410"/>
      <c r="BR4" s="410"/>
      <c r="BS4" s="410"/>
      <c r="BT4" s="410"/>
      <c r="BU4" s="411"/>
      <c r="BV4" s="409">
        <v>1008873098</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2</v>
      </c>
      <c r="CU4" s="559"/>
      <c r="CV4" s="559"/>
      <c r="CW4" s="559"/>
      <c r="CX4" s="559"/>
      <c r="CY4" s="559"/>
      <c r="CZ4" s="559"/>
      <c r="DA4" s="560"/>
      <c r="DB4" s="558">
        <v>1.9</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961418272</v>
      </c>
      <c r="BO5" s="389"/>
      <c r="BP5" s="389"/>
      <c r="BQ5" s="389"/>
      <c r="BR5" s="389"/>
      <c r="BS5" s="389"/>
      <c r="BT5" s="389"/>
      <c r="BU5" s="390"/>
      <c r="BV5" s="388">
        <v>990811236</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92.4</v>
      </c>
      <c r="CU5" s="383"/>
      <c r="CV5" s="383"/>
      <c r="CW5" s="383"/>
      <c r="CX5" s="383"/>
      <c r="CY5" s="383"/>
      <c r="CZ5" s="383"/>
      <c r="DA5" s="384"/>
      <c r="DB5" s="382">
        <v>84.7</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13400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19653888</v>
      </c>
      <c r="BO6" s="389"/>
      <c r="BP6" s="389"/>
      <c r="BQ6" s="389"/>
      <c r="BR6" s="389"/>
      <c r="BS6" s="389"/>
      <c r="BT6" s="389"/>
      <c r="BU6" s="390"/>
      <c r="BV6" s="388">
        <v>18061862</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95.3</v>
      </c>
      <c r="CU6" s="512"/>
      <c r="CV6" s="512"/>
      <c r="CW6" s="512"/>
      <c r="CX6" s="512"/>
      <c r="CY6" s="512"/>
      <c r="CZ6" s="512"/>
      <c r="DA6" s="513"/>
      <c r="DB6" s="511">
        <v>91.9</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2</v>
      </c>
      <c r="AJ7" s="432"/>
      <c r="AK7" s="432"/>
      <c r="AL7" s="432"/>
      <c r="AM7" s="432"/>
      <c r="AN7" s="432"/>
      <c r="AO7" s="432"/>
      <c r="AP7" s="433"/>
      <c r="AQ7" s="431">
        <v>10600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9949810</v>
      </c>
      <c r="BO7" s="389"/>
      <c r="BP7" s="389"/>
      <c r="BQ7" s="389"/>
      <c r="BR7" s="389"/>
      <c r="BS7" s="389"/>
      <c r="BT7" s="389"/>
      <c r="BU7" s="390"/>
      <c r="BV7" s="388">
        <v>8730160</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484482950</v>
      </c>
      <c r="CU7" s="389"/>
      <c r="CV7" s="389"/>
      <c r="CW7" s="389"/>
      <c r="CX7" s="389"/>
      <c r="CY7" s="389"/>
      <c r="CZ7" s="389"/>
      <c r="DA7" s="390"/>
      <c r="DB7" s="388">
        <v>499386613</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8500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9704078</v>
      </c>
      <c r="BO8" s="389"/>
      <c r="BP8" s="389"/>
      <c r="BQ8" s="389"/>
      <c r="BR8" s="389"/>
      <c r="BS8" s="389"/>
      <c r="BT8" s="389"/>
      <c r="BU8" s="390"/>
      <c r="BV8" s="388">
        <v>9331702</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0.52697000000000005</v>
      </c>
      <c r="CU8" s="509"/>
      <c r="CV8" s="509"/>
      <c r="CW8" s="509"/>
      <c r="CX8" s="509"/>
      <c r="CY8" s="509"/>
      <c r="CZ8" s="509"/>
      <c r="DA8" s="510"/>
      <c r="DB8" s="508">
        <v>0.53634000000000004</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1978742</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10200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372376</v>
      </c>
      <c r="BO9" s="389"/>
      <c r="BP9" s="389"/>
      <c r="BQ9" s="389"/>
      <c r="BR9" s="389"/>
      <c r="BS9" s="389"/>
      <c r="BT9" s="389"/>
      <c r="BU9" s="390"/>
      <c r="BV9" s="388">
        <v>-12028976</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16.5</v>
      </c>
      <c r="CU9" s="383"/>
      <c r="CV9" s="383"/>
      <c r="CW9" s="383"/>
      <c r="CX9" s="383"/>
      <c r="CY9" s="383"/>
      <c r="CZ9" s="383"/>
      <c r="DA9" s="384"/>
      <c r="DB9" s="382">
        <v>15.6</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2031903</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9200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6163577</v>
      </c>
      <c r="BO10" s="389"/>
      <c r="BP10" s="389"/>
      <c r="BQ10" s="389"/>
      <c r="BR10" s="389"/>
      <c r="BS10" s="389"/>
      <c r="BT10" s="389"/>
      <c r="BU10" s="390"/>
      <c r="BV10" s="388">
        <v>14003767</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44</v>
      </c>
      <c r="AJ11" s="432"/>
      <c r="AK11" s="432"/>
      <c r="AL11" s="432"/>
      <c r="AM11" s="432"/>
      <c r="AN11" s="432"/>
      <c r="AO11" s="432"/>
      <c r="AP11" s="433"/>
      <c r="AQ11" s="431">
        <v>8500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1000000</v>
      </c>
      <c r="BO11" s="389"/>
      <c r="BP11" s="389"/>
      <c r="BQ11" s="389"/>
      <c r="BR11" s="389"/>
      <c r="BS11" s="389"/>
      <c r="BT11" s="389"/>
      <c r="BU11" s="390"/>
      <c r="BV11" s="388">
        <v>2000000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123</v>
      </c>
      <c r="DC11" s="489"/>
      <c r="DD11" s="489"/>
      <c r="DE11" s="489"/>
      <c r="DF11" s="489"/>
      <c r="DG11" s="489"/>
      <c r="DH11" s="489"/>
      <c r="DI11" s="490"/>
    </row>
    <row r="12" spans="1:119" ht="18.75" customHeight="1" x14ac:dyDescent="0.15">
      <c r="A12" s="163"/>
      <c r="B12" s="456" t="s">
        <v>124</v>
      </c>
      <c r="C12" s="457"/>
      <c r="D12" s="457"/>
      <c r="E12" s="457"/>
      <c r="F12" s="457"/>
      <c r="G12" s="457"/>
      <c r="H12" s="457"/>
      <c r="I12" s="457"/>
      <c r="J12" s="457"/>
      <c r="K12" s="458"/>
      <c r="L12" s="465" t="s">
        <v>125</v>
      </c>
      <c r="M12" s="466"/>
      <c r="N12" s="466"/>
      <c r="O12" s="466"/>
      <c r="P12" s="466"/>
      <c r="Q12" s="467"/>
      <c r="R12" s="468">
        <v>1982294</v>
      </c>
      <c r="S12" s="469"/>
      <c r="T12" s="469"/>
      <c r="U12" s="469"/>
      <c r="V12" s="470"/>
      <c r="W12" s="471" t="s">
        <v>126</v>
      </c>
      <c r="X12" s="472"/>
      <c r="Y12" s="473"/>
      <c r="Z12" s="480" t="s">
        <v>2</v>
      </c>
      <c r="AA12" s="481"/>
      <c r="AB12" s="481"/>
      <c r="AC12" s="481"/>
      <c r="AD12" s="481"/>
      <c r="AE12" s="481"/>
      <c r="AF12" s="481"/>
      <c r="AG12" s="481"/>
      <c r="AH12" s="482"/>
      <c r="AI12" s="494" t="s">
        <v>127</v>
      </c>
      <c r="AJ12" s="481"/>
      <c r="AK12" s="481"/>
      <c r="AL12" s="481"/>
      <c r="AM12" s="482"/>
      <c r="AN12" s="494" t="s">
        <v>128</v>
      </c>
      <c r="AO12" s="495"/>
      <c r="AP12" s="495"/>
      <c r="AQ12" s="495"/>
      <c r="AR12" s="495"/>
      <c r="AS12" s="496"/>
      <c r="AT12" s="500" t="s">
        <v>129</v>
      </c>
      <c r="AU12" s="501"/>
      <c r="AV12" s="501"/>
      <c r="AW12" s="501"/>
      <c r="AX12" s="501"/>
      <c r="AY12" s="502"/>
      <c r="AZ12" s="385" t="s">
        <v>130</v>
      </c>
      <c r="BA12" s="386"/>
      <c r="BB12" s="386"/>
      <c r="BC12" s="386"/>
      <c r="BD12" s="386"/>
      <c r="BE12" s="386"/>
      <c r="BF12" s="386"/>
      <c r="BG12" s="386"/>
      <c r="BH12" s="386"/>
      <c r="BI12" s="386"/>
      <c r="BJ12" s="386"/>
      <c r="BK12" s="386"/>
      <c r="BL12" s="386"/>
      <c r="BM12" s="387"/>
      <c r="BN12" s="388">
        <v>10909942</v>
      </c>
      <c r="BO12" s="389"/>
      <c r="BP12" s="389"/>
      <c r="BQ12" s="389"/>
      <c r="BR12" s="389"/>
      <c r="BS12" s="389"/>
      <c r="BT12" s="389"/>
      <c r="BU12" s="390"/>
      <c r="BV12" s="388">
        <v>0</v>
      </c>
      <c r="BW12" s="389"/>
      <c r="BX12" s="389"/>
      <c r="BY12" s="389"/>
      <c r="BZ12" s="389"/>
      <c r="CA12" s="389"/>
      <c r="CB12" s="389"/>
      <c r="CC12" s="390"/>
      <c r="CD12" s="486" t="s">
        <v>131</v>
      </c>
      <c r="CE12" s="381"/>
      <c r="CF12" s="381"/>
      <c r="CG12" s="381"/>
      <c r="CH12" s="381"/>
      <c r="CI12" s="381"/>
      <c r="CJ12" s="381"/>
      <c r="CK12" s="381"/>
      <c r="CL12" s="381"/>
      <c r="CM12" s="381"/>
      <c r="CN12" s="381"/>
      <c r="CO12" s="381"/>
      <c r="CP12" s="381"/>
      <c r="CQ12" s="381"/>
      <c r="CR12" s="381"/>
      <c r="CS12" s="487"/>
      <c r="CT12" s="488" t="s">
        <v>132</v>
      </c>
      <c r="CU12" s="489"/>
      <c r="CV12" s="489"/>
      <c r="CW12" s="489"/>
      <c r="CX12" s="489"/>
      <c r="CY12" s="489"/>
      <c r="CZ12" s="489"/>
      <c r="DA12" s="490"/>
      <c r="DB12" s="488" t="s">
        <v>122</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133</v>
      </c>
      <c r="N13" s="448"/>
      <c r="O13" s="448"/>
      <c r="P13" s="448"/>
      <c r="Q13" s="449"/>
      <c r="R13" s="491">
        <v>1921494</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134</v>
      </c>
      <c r="BA13" s="392"/>
      <c r="BB13" s="392"/>
      <c r="BC13" s="392"/>
      <c r="BD13" s="392"/>
      <c r="BE13" s="392"/>
      <c r="BF13" s="392"/>
      <c r="BG13" s="392"/>
      <c r="BH13" s="392"/>
      <c r="BI13" s="392"/>
      <c r="BJ13" s="392"/>
      <c r="BK13" s="392"/>
      <c r="BL13" s="392"/>
      <c r="BM13" s="393"/>
      <c r="BN13" s="388">
        <v>-3373989</v>
      </c>
      <c r="BO13" s="389"/>
      <c r="BP13" s="389"/>
      <c r="BQ13" s="389"/>
      <c r="BR13" s="389"/>
      <c r="BS13" s="389"/>
      <c r="BT13" s="389"/>
      <c r="BU13" s="390"/>
      <c r="BV13" s="388">
        <v>3974791</v>
      </c>
      <c r="BW13" s="389"/>
      <c r="BX13" s="389"/>
      <c r="BY13" s="389"/>
      <c r="BZ13" s="389"/>
      <c r="CA13" s="389"/>
      <c r="CB13" s="389"/>
      <c r="CC13" s="390"/>
      <c r="CD13" s="486" t="s">
        <v>135</v>
      </c>
      <c r="CE13" s="381"/>
      <c r="CF13" s="381"/>
      <c r="CG13" s="381"/>
      <c r="CH13" s="381"/>
      <c r="CI13" s="381"/>
      <c r="CJ13" s="381"/>
      <c r="CK13" s="381"/>
      <c r="CL13" s="381"/>
      <c r="CM13" s="381"/>
      <c r="CN13" s="381"/>
      <c r="CO13" s="381"/>
      <c r="CP13" s="381"/>
      <c r="CQ13" s="381"/>
      <c r="CR13" s="381"/>
      <c r="CS13" s="487"/>
      <c r="CT13" s="382">
        <v>7.2</v>
      </c>
      <c r="CU13" s="383"/>
      <c r="CV13" s="383"/>
      <c r="CW13" s="383"/>
      <c r="CX13" s="383"/>
      <c r="CY13" s="383"/>
      <c r="CZ13" s="383"/>
      <c r="DA13" s="384"/>
      <c r="DB13" s="382">
        <v>6.1</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136</v>
      </c>
      <c r="M14" s="506"/>
      <c r="N14" s="506"/>
      <c r="O14" s="506"/>
      <c r="P14" s="506"/>
      <c r="Q14" s="507"/>
      <c r="R14" s="450">
        <v>1996682</v>
      </c>
      <c r="S14" s="451"/>
      <c r="T14" s="451"/>
      <c r="U14" s="451"/>
      <c r="V14" s="452"/>
      <c r="W14" s="474"/>
      <c r="X14" s="475"/>
      <c r="Y14" s="476"/>
      <c r="Z14" s="428" t="s">
        <v>137</v>
      </c>
      <c r="AA14" s="429"/>
      <c r="AB14" s="429"/>
      <c r="AC14" s="429"/>
      <c r="AD14" s="429"/>
      <c r="AE14" s="429"/>
      <c r="AF14" s="429"/>
      <c r="AG14" s="429"/>
      <c r="AH14" s="430"/>
      <c r="AI14" s="431">
        <v>6063</v>
      </c>
      <c r="AJ14" s="432"/>
      <c r="AK14" s="432"/>
      <c r="AL14" s="432"/>
      <c r="AM14" s="433"/>
      <c r="AN14" s="431">
        <v>19753254</v>
      </c>
      <c r="AO14" s="432"/>
      <c r="AP14" s="432"/>
      <c r="AQ14" s="432"/>
      <c r="AR14" s="432"/>
      <c r="AS14" s="433"/>
      <c r="AT14" s="431">
        <v>3258</v>
      </c>
      <c r="AU14" s="432"/>
      <c r="AV14" s="432"/>
      <c r="AW14" s="432"/>
      <c r="AX14" s="432"/>
      <c r="AY14" s="434"/>
      <c r="AZ14" s="406" t="s">
        <v>138</v>
      </c>
      <c r="BA14" s="407"/>
      <c r="BB14" s="407"/>
      <c r="BC14" s="407"/>
      <c r="BD14" s="407"/>
      <c r="BE14" s="407"/>
      <c r="BF14" s="407"/>
      <c r="BG14" s="407"/>
      <c r="BH14" s="407"/>
      <c r="BI14" s="407"/>
      <c r="BJ14" s="407"/>
      <c r="BK14" s="407"/>
      <c r="BL14" s="407"/>
      <c r="BM14" s="408"/>
      <c r="BN14" s="409">
        <v>223048910</v>
      </c>
      <c r="BO14" s="410"/>
      <c r="BP14" s="410"/>
      <c r="BQ14" s="410"/>
      <c r="BR14" s="410"/>
      <c r="BS14" s="410"/>
      <c r="BT14" s="410"/>
      <c r="BU14" s="411"/>
      <c r="BV14" s="409">
        <v>194228094</v>
      </c>
      <c r="BW14" s="410"/>
      <c r="BX14" s="410"/>
      <c r="BY14" s="410"/>
      <c r="BZ14" s="410"/>
      <c r="CA14" s="410"/>
      <c r="CB14" s="410"/>
      <c r="CC14" s="411"/>
      <c r="CD14" s="414" t="s">
        <v>139</v>
      </c>
      <c r="CE14" s="415"/>
      <c r="CF14" s="415"/>
      <c r="CG14" s="415"/>
      <c r="CH14" s="415"/>
      <c r="CI14" s="415"/>
      <c r="CJ14" s="415"/>
      <c r="CK14" s="415"/>
      <c r="CL14" s="415"/>
      <c r="CM14" s="415"/>
      <c r="CN14" s="415"/>
      <c r="CO14" s="415"/>
      <c r="CP14" s="415"/>
      <c r="CQ14" s="415"/>
      <c r="CR14" s="415"/>
      <c r="CS14" s="416"/>
      <c r="CT14" s="438">
        <v>222.9</v>
      </c>
      <c r="CU14" s="439"/>
      <c r="CV14" s="439"/>
      <c r="CW14" s="439"/>
      <c r="CX14" s="439"/>
      <c r="CY14" s="439"/>
      <c r="CZ14" s="439"/>
      <c r="DA14" s="440"/>
      <c r="DB14" s="438">
        <v>209.9</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133</v>
      </c>
      <c r="N15" s="448"/>
      <c r="O15" s="448"/>
      <c r="P15" s="448"/>
      <c r="Q15" s="449"/>
      <c r="R15" s="450">
        <v>1941258</v>
      </c>
      <c r="S15" s="451"/>
      <c r="T15" s="451"/>
      <c r="U15" s="451"/>
      <c r="V15" s="452"/>
      <c r="W15" s="474"/>
      <c r="X15" s="475"/>
      <c r="Y15" s="476"/>
      <c r="Z15" s="428" t="s">
        <v>140</v>
      </c>
      <c r="AA15" s="429"/>
      <c r="AB15" s="429"/>
      <c r="AC15" s="429"/>
      <c r="AD15" s="429"/>
      <c r="AE15" s="429"/>
      <c r="AF15" s="429"/>
      <c r="AG15" s="429"/>
      <c r="AH15" s="430"/>
      <c r="AI15" s="431" t="s">
        <v>141</v>
      </c>
      <c r="AJ15" s="432"/>
      <c r="AK15" s="432"/>
      <c r="AL15" s="432"/>
      <c r="AM15" s="433"/>
      <c r="AN15" s="431" t="s">
        <v>123</v>
      </c>
      <c r="AO15" s="432"/>
      <c r="AP15" s="432"/>
      <c r="AQ15" s="432"/>
      <c r="AR15" s="432"/>
      <c r="AS15" s="433"/>
      <c r="AT15" s="431" t="s">
        <v>122</v>
      </c>
      <c r="AU15" s="432"/>
      <c r="AV15" s="432"/>
      <c r="AW15" s="432"/>
      <c r="AX15" s="432"/>
      <c r="AY15" s="434"/>
      <c r="AZ15" s="385" t="s">
        <v>142</v>
      </c>
      <c r="BA15" s="386"/>
      <c r="BB15" s="386"/>
      <c r="BC15" s="386"/>
      <c r="BD15" s="386"/>
      <c r="BE15" s="386"/>
      <c r="BF15" s="386"/>
      <c r="BG15" s="386"/>
      <c r="BH15" s="386"/>
      <c r="BI15" s="386"/>
      <c r="BJ15" s="386"/>
      <c r="BK15" s="386"/>
      <c r="BL15" s="386"/>
      <c r="BM15" s="387"/>
      <c r="BN15" s="388">
        <v>416517721</v>
      </c>
      <c r="BO15" s="389"/>
      <c r="BP15" s="389"/>
      <c r="BQ15" s="389"/>
      <c r="BR15" s="389"/>
      <c r="BS15" s="389"/>
      <c r="BT15" s="389"/>
      <c r="BU15" s="390"/>
      <c r="BV15" s="388">
        <v>398338163</v>
      </c>
      <c r="BW15" s="389"/>
      <c r="BX15" s="389"/>
      <c r="BY15" s="389"/>
      <c r="BZ15" s="389"/>
      <c r="CA15" s="389"/>
      <c r="CB15" s="389"/>
      <c r="CC15" s="390"/>
      <c r="CD15" s="441" t="s">
        <v>143</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144</v>
      </c>
      <c r="M16" s="445"/>
      <c r="N16" s="445"/>
      <c r="O16" s="445"/>
      <c r="P16" s="445"/>
      <c r="Q16" s="446"/>
      <c r="R16" s="435" t="s">
        <v>145</v>
      </c>
      <c r="S16" s="436"/>
      <c r="T16" s="436"/>
      <c r="U16" s="436"/>
      <c r="V16" s="437"/>
      <c r="W16" s="474"/>
      <c r="X16" s="475"/>
      <c r="Y16" s="476"/>
      <c r="Z16" s="428" t="s">
        <v>146</v>
      </c>
      <c r="AA16" s="429"/>
      <c r="AB16" s="429"/>
      <c r="AC16" s="429"/>
      <c r="AD16" s="429"/>
      <c r="AE16" s="429"/>
      <c r="AF16" s="429"/>
      <c r="AG16" s="429"/>
      <c r="AH16" s="430"/>
      <c r="AI16" s="431">
        <v>118</v>
      </c>
      <c r="AJ16" s="432"/>
      <c r="AK16" s="432"/>
      <c r="AL16" s="432"/>
      <c r="AM16" s="433"/>
      <c r="AN16" s="431">
        <v>318836</v>
      </c>
      <c r="AO16" s="432"/>
      <c r="AP16" s="432"/>
      <c r="AQ16" s="432"/>
      <c r="AR16" s="432"/>
      <c r="AS16" s="433"/>
      <c r="AT16" s="431">
        <v>2702</v>
      </c>
      <c r="AU16" s="432"/>
      <c r="AV16" s="432"/>
      <c r="AW16" s="432"/>
      <c r="AX16" s="432"/>
      <c r="AY16" s="434"/>
      <c r="AZ16" s="385" t="s">
        <v>147</v>
      </c>
      <c r="BA16" s="386"/>
      <c r="BB16" s="386"/>
      <c r="BC16" s="386"/>
      <c r="BD16" s="386"/>
      <c r="BE16" s="386"/>
      <c r="BF16" s="386"/>
      <c r="BG16" s="386"/>
      <c r="BH16" s="386"/>
      <c r="BI16" s="386"/>
      <c r="BJ16" s="386"/>
      <c r="BK16" s="386"/>
      <c r="BL16" s="386"/>
      <c r="BM16" s="387"/>
      <c r="BN16" s="388">
        <v>276212500</v>
      </c>
      <c r="BO16" s="389"/>
      <c r="BP16" s="389"/>
      <c r="BQ16" s="389"/>
      <c r="BR16" s="389"/>
      <c r="BS16" s="389"/>
      <c r="BT16" s="389"/>
      <c r="BU16" s="390"/>
      <c r="BV16" s="388">
        <v>238451595</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148</v>
      </c>
      <c r="N17" s="454"/>
      <c r="O17" s="454"/>
      <c r="P17" s="454"/>
      <c r="Q17" s="455"/>
      <c r="R17" s="435" t="s">
        <v>149</v>
      </c>
      <c r="S17" s="436"/>
      <c r="T17" s="436"/>
      <c r="U17" s="436"/>
      <c r="V17" s="437"/>
      <c r="W17" s="474"/>
      <c r="X17" s="475"/>
      <c r="Y17" s="476"/>
      <c r="Z17" s="428" t="s">
        <v>150</v>
      </c>
      <c r="AA17" s="429"/>
      <c r="AB17" s="429"/>
      <c r="AC17" s="429"/>
      <c r="AD17" s="429"/>
      <c r="AE17" s="429"/>
      <c r="AF17" s="429"/>
      <c r="AG17" s="429"/>
      <c r="AH17" s="430"/>
      <c r="AI17" s="431">
        <v>3553</v>
      </c>
      <c r="AJ17" s="432"/>
      <c r="AK17" s="432"/>
      <c r="AL17" s="432"/>
      <c r="AM17" s="433"/>
      <c r="AN17" s="431">
        <v>11803066</v>
      </c>
      <c r="AO17" s="432"/>
      <c r="AP17" s="432"/>
      <c r="AQ17" s="432"/>
      <c r="AR17" s="432"/>
      <c r="AS17" s="433"/>
      <c r="AT17" s="431">
        <v>3322</v>
      </c>
      <c r="AU17" s="432"/>
      <c r="AV17" s="432"/>
      <c r="AW17" s="432"/>
      <c r="AX17" s="432"/>
      <c r="AY17" s="434"/>
      <c r="AZ17" s="385" t="s">
        <v>151</v>
      </c>
      <c r="BA17" s="386"/>
      <c r="BB17" s="386"/>
      <c r="BC17" s="386"/>
      <c r="BD17" s="386"/>
      <c r="BE17" s="386"/>
      <c r="BF17" s="386"/>
      <c r="BG17" s="386"/>
      <c r="BH17" s="386"/>
      <c r="BI17" s="386"/>
      <c r="BJ17" s="386"/>
      <c r="BK17" s="386"/>
      <c r="BL17" s="386"/>
      <c r="BM17" s="387"/>
      <c r="BN17" s="388">
        <v>458380572</v>
      </c>
      <c r="BO17" s="389"/>
      <c r="BP17" s="389"/>
      <c r="BQ17" s="389"/>
      <c r="BR17" s="389"/>
      <c r="BS17" s="389"/>
      <c r="BT17" s="389"/>
      <c r="BU17" s="390"/>
      <c r="BV17" s="388">
        <v>446249331</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152</v>
      </c>
      <c r="C18" s="424"/>
      <c r="D18" s="424"/>
      <c r="E18" s="424"/>
      <c r="F18" s="424"/>
      <c r="G18" s="424"/>
      <c r="H18" s="424"/>
      <c r="I18" s="424"/>
      <c r="J18" s="424"/>
      <c r="K18" s="425"/>
      <c r="L18" s="426">
        <v>10621</v>
      </c>
      <c r="M18" s="427"/>
      <c r="N18" s="427"/>
      <c r="O18" s="427"/>
      <c r="P18" s="427"/>
      <c r="Q18" s="427"/>
      <c r="R18" s="427"/>
      <c r="S18" s="427"/>
      <c r="T18" s="427"/>
      <c r="U18" s="427"/>
      <c r="V18" s="427"/>
      <c r="W18" s="474"/>
      <c r="X18" s="475"/>
      <c r="Y18" s="476"/>
      <c r="Z18" s="428" t="s">
        <v>153</v>
      </c>
      <c r="AA18" s="429"/>
      <c r="AB18" s="429"/>
      <c r="AC18" s="429"/>
      <c r="AD18" s="429"/>
      <c r="AE18" s="429"/>
      <c r="AF18" s="429"/>
      <c r="AG18" s="429"/>
      <c r="AH18" s="430"/>
      <c r="AI18" s="431">
        <v>14980</v>
      </c>
      <c r="AJ18" s="432"/>
      <c r="AK18" s="432"/>
      <c r="AL18" s="432"/>
      <c r="AM18" s="433"/>
      <c r="AN18" s="431">
        <v>53822904</v>
      </c>
      <c r="AO18" s="432"/>
      <c r="AP18" s="432"/>
      <c r="AQ18" s="432"/>
      <c r="AR18" s="432"/>
      <c r="AS18" s="433"/>
      <c r="AT18" s="431">
        <v>3593</v>
      </c>
      <c r="AU18" s="432"/>
      <c r="AV18" s="432"/>
      <c r="AW18" s="432"/>
      <c r="AX18" s="432"/>
      <c r="AY18" s="434"/>
      <c r="AZ18" s="391" t="s">
        <v>154</v>
      </c>
      <c r="BA18" s="392"/>
      <c r="BB18" s="392"/>
      <c r="BC18" s="392"/>
      <c r="BD18" s="392"/>
      <c r="BE18" s="392"/>
      <c r="BF18" s="392"/>
      <c r="BG18" s="392"/>
      <c r="BH18" s="392"/>
      <c r="BI18" s="392"/>
      <c r="BJ18" s="392"/>
      <c r="BK18" s="392"/>
      <c r="BL18" s="392"/>
      <c r="BM18" s="393"/>
      <c r="BN18" s="394">
        <v>621449671</v>
      </c>
      <c r="BO18" s="395"/>
      <c r="BP18" s="395"/>
      <c r="BQ18" s="395"/>
      <c r="BR18" s="395"/>
      <c r="BS18" s="395"/>
      <c r="BT18" s="395"/>
      <c r="BU18" s="396"/>
      <c r="BV18" s="394">
        <v>640075793</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155</v>
      </c>
      <c r="C19" s="424"/>
      <c r="D19" s="424"/>
      <c r="E19" s="424"/>
      <c r="F19" s="424"/>
      <c r="G19" s="424"/>
      <c r="H19" s="424"/>
      <c r="I19" s="424"/>
      <c r="J19" s="424"/>
      <c r="K19" s="425"/>
      <c r="L19" s="426">
        <v>187</v>
      </c>
      <c r="M19" s="427"/>
      <c r="N19" s="427"/>
      <c r="O19" s="427"/>
      <c r="P19" s="427"/>
      <c r="Q19" s="427"/>
      <c r="R19" s="427"/>
      <c r="S19" s="427"/>
      <c r="T19" s="427"/>
      <c r="U19" s="427"/>
      <c r="V19" s="427"/>
      <c r="W19" s="474"/>
      <c r="X19" s="475"/>
      <c r="Y19" s="476"/>
      <c r="Z19" s="428" t="s">
        <v>156</v>
      </c>
      <c r="AA19" s="429"/>
      <c r="AB19" s="429"/>
      <c r="AC19" s="429"/>
      <c r="AD19" s="429"/>
      <c r="AE19" s="429"/>
      <c r="AF19" s="429"/>
      <c r="AG19" s="429"/>
      <c r="AH19" s="430"/>
      <c r="AI19" s="431">
        <v>1311</v>
      </c>
      <c r="AJ19" s="432"/>
      <c r="AK19" s="432"/>
      <c r="AL19" s="432"/>
      <c r="AM19" s="433"/>
      <c r="AN19" s="431">
        <v>3661623</v>
      </c>
      <c r="AO19" s="432"/>
      <c r="AP19" s="432"/>
      <c r="AQ19" s="432"/>
      <c r="AR19" s="432"/>
      <c r="AS19" s="433"/>
      <c r="AT19" s="431">
        <v>2793</v>
      </c>
      <c r="AU19" s="432"/>
      <c r="AV19" s="432"/>
      <c r="AW19" s="432"/>
      <c r="AX19" s="432"/>
      <c r="AY19" s="434"/>
      <c r="AZ19" s="406" t="s">
        <v>157</v>
      </c>
      <c r="BA19" s="407"/>
      <c r="BB19" s="407"/>
      <c r="BC19" s="407"/>
      <c r="BD19" s="407"/>
      <c r="BE19" s="407"/>
      <c r="BF19" s="407"/>
      <c r="BG19" s="407"/>
      <c r="BH19" s="407"/>
      <c r="BI19" s="407"/>
      <c r="BJ19" s="407"/>
      <c r="BK19" s="407"/>
      <c r="BL19" s="407"/>
      <c r="BM19" s="408"/>
      <c r="BN19" s="409">
        <v>1747831790</v>
      </c>
      <c r="BO19" s="410"/>
      <c r="BP19" s="410"/>
      <c r="BQ19" s="410"/>
      <c r="BR19" s="410"/>
      <c r="BS19" s="410"/>
      <c r="BT19" s="410"/>
      <c r="BU19" s="411"/>
      <c r="BV19" s="409">
        <v>1725047345</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158</v>
      </c>
      <c r="C20" s="424"/>
      <c r="D20" s="424"/>
      <c r="E20" s="424"/>
      <c r="F20" s="424"/>
      <c r="G20" s="424"/>
      <c r="H20" s="424"/>
      <c r="I20" s="424"/>
      <c r="J20" s="424"/>
      <c r="K20" s="425"/>
      <c r="L20" s="426">
        <v>780730</v>
      </c>
      <c r="M20" s="427"/>
      <c r="N20" s="427"/>
      <c r="O20" s="427"/>
      <c r="P20" s="427"/>
      <c r="Q20" s="427"/>
      <c r="R20" s="427"/>
      <c r="S20" s="427"/>
      <c r="T20" s="427"/>
      <c r="U20" s="427"/>
      <c r="V20" s="427"/>
      <c r="W20" s="477"/>
      <c r="X20" s="478"/>
      <c r="Y20" s="479"/>
      <c r="Z20" s="428" t="s">
        <v>159</v>
      </c>
      <c r="AA20" s="429"/>
      <c r="AB20" s="429"/>
      <c r="AC20" s="429"/>
      <c r="AD20" s="429"/>
      <c r="AE20" s="429"/>
      <c r="AF20" s="429"/>
      <c r="AG20" s="429"/>
      <c r="AH20" s="430"/>
      <c r="AI20" s="431">
        <v>25907</v>
      </c>
      <c r="AJ20" s="432"/>
      <c r="AK20" s="432"/>
      <c r="AL20" s="432"/>
      <c r="AM20" s="433"/>
      <c r="AN20" s="431">
        <v>89040847</v>
      </c>
      <c r="AO20" s="432"/>
      <c r="AP20" s="432"/>
      <c r="AQ20" s="432"/>
      <c r="AR20" s="432"/>
      <c r="AS20" s="433"/>
      <c r="AT20" s="431">
        <v>3437</v>
      </c>
      <c r="AU20" s="432"/>
      <c r="AV20" s="432"/>
      <c r="AW20" s="432"/>
      <c r="AX20" s="432"/>
      <c r="AY20" s="434"/>
      <c r="AZ20" s="385" t="s">
        <v>160</v>
      </c>
      <c r="BA20" s="386"/>
      <c r="BB20" s="386"/>
      <c r="BC20" s="386"/>
      <c r="BD20" s="386"/>
      <c r="BE20" s="386"/>
      <c r="BF20" s="386"/>
      <c r="BG20" s="386"/>
      <c r="BH20" s="386"/>
      <c r="BI20" s="386"/>
      <c r="BJ20" s="386"/>
      <c r="BK20" s="386"/>
      <c r="BL20" s="386"/>
      <c r="BM20" s="387"/>
      <c r="BN20" s="388">
        <v>281987361</v>
      </c>
      <c r="BO20" s="389"/>
      <c r="BP20" s="389"/>
      <c r="BQ20" s="389"/>
      <c r="BR20" s="389"/>
      <c r="BS20" s="389"/>
      <c r="BT20" s="389"/>
      <c r="BU20" s="390"/>
      <c r="BV20" s="388">
        <v>285566915</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161</v>
      </c>
      <c r="X21" s="418"/>
      <c r="Y21" s="418"/>
      <c r="Z21" s="418"/>
      <c r="AA21" s="418"/>
      <c r="AB21" s="418"/>
      <c r="AC21" s="418"/>
      <c r="AD21" s="418"/>
      <c r="AE21" s="418"/>
      <c r="AF21" s="418"/>
      <c r="AG21" s="418"/>
      <c r="AH21" s="419"/>
      <c r="AI21" s="420">
        <v>99.5</v>
      </c>
      <c r="AJ21" s="421"/>
      <c r="AK21" s="421"/>
      <c r="AL21" s="421"/>
      <c r="AM21" s="421"/>
      <c r="AN21" s="421"/>
      <c r="AO21" s="421"/>
      <c r="AP21" s="421"/>
      <c r="AQ21" s="421"/>
      <c r="AR21" s="421"/>
      <c r="AS21" s="421"/>
      <c r="AT21" s="421"/>
      <c r="AU21" s="421"/>
      <c r="AV21" s="421"/>
      <c r="AW21" s="421"/>
      <c r="AX21" s="421"/>
      <c r="AY21" s="422"/>
      <c r="AZ21" s="391" t="s">
        <v>162</v>
      </c>
      <c r="BA21" s="392"/>
      <c r="BB21" s="392"/>
      <c r="BC21" s="392"/>
      <c r="BD21" s="392"/>
      <c r="BE21" s="392"/>
      <c r="BF21" s="392"/>
      <c r="BG21" s="392"/>
      <c r="BH21" s="392"/>
      <c r="BI21" s="392"/>
      <c r="BJ21" s="392"/>
      <c r="BK21" s="392"/>
      <c r="BL21" s="392"/>
      <c r="BM21" s="393"/>
      <c r="BN21" s="394">
        <v>1142817942</v>
      </c>
      <c r="BO21" s="395"/>
      <c r="BP21" s="395"/>
      <c r="BQ21" s="395"/>
      <c r="BR21" s="395"/>
      <c r="BS21" s="395"/>
      <c r="BT21" s="395"/>
      <c r="BU21" s="396"/>
      <c r="BV21" s="394">
        <v>1097029989</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163</v>
      </c>
      <c r="BA22" s="386"/>
      <c r="BB22" s="386"/>
      <c r="BC22" s="386"/>
      <c r="BD22" s="386"/>
      <c r="BE22" s="386"/>
      <c r="BF22" s="386"/>
      <c r="BG22" s="386"/>
      <c r="BH22" s="386"/>
      <c r="BI22" s="386"/>
      <c r="BJ22" s="386"/>
      <c r="BK22" s="386"/>
      <c r="BL22" s="386"/>
      <c r="BM22" s="387"/>
      <c r="BN22" s="388">
        <v>120699030</v>
      </c>
      <c r="BO22" s="389"/>
      <c r="BP22" s="389"/>
      <c r="BQ22" s="389"/>
      <c r="BR22" s="389"/>
      <c r="BS22" s="389"/>
      <c r="BT22" s="389"/>
      <c r="BU22" s="390"/>
      <c r="BV22" s="388">
        <v>115264230</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164</v>
      </c>
      <c r="BA23" s="386"/>
      <c r="BB23" s="386"/>
      <c r="BC23" s="386"/>
      <c r="BD23" s="386"/>
      <c r="BE23" s="386"/>
      <c r="BF23" s="386"/>
      <c r="BG23" s="386"/>
      <c r="BH23" s="386"/>
      <c r="BI23" s="386"/>
      <c r="BJ23" s="386"/>
      <c r="BK23" s="386"/>
      <c r="BL23" s="386"/>
      <c r="BM23" s="387"/>
      <c r="BN23" s="388">
        <v>4929683</v>
      </c>
      <c r="BO23" s="389"/>
      <c r="BP23" s="389"/>
      <c r="BQ23" s="389"/>
      <c r="BR23" s="389"/>
      <c r="BS23" s="389"/>
      <c r="BT23" s="389"/>
      <c r="BU23" s="390"/>
      <c r="BV23" s="388">
        <v>5086673</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165</v>
      </c>
      <c r="BA24" s="386"/>
      <c r="BB24" s="386"/>
      <c r="BC24" s="386"/>
      <c r="BD24" s="386"/>
      <c r="BE24" s="386"/>
      <c r="BF24" s="386"/>
      <c r="BG24" s="386"/>
      <c r="BH24" s="386"/>
      <c r="BI24" s="386"/>
      <c r="BJ24" s="386"/>
      <c r="BK24" s="386"/>
      <c r="BL24" s="386"/>
      <c r="BM24" s="387"/>
      <c r="BN24" s="388">
        <v>12082689</v>
      </c>
      <c r="BO24" s="389"/>
      <c r="BP24" s="389"/>
      <c r="BQ24" s="389"/>
      <c r="BR24" s="389"/>
      <c r="BS24" s="389"/>
      <c r="BT24" s="389"/>
      <c r="BU24" s="390"/>
      <c r="BV24" s="388">
        <v>12079171</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166</v>
      </c>
      <c r="BA25" s="415"/>
      <c r="BB25" s="415"/>
      <c r="BC25" s="415"/>
      <c r="BD25" s="415"/>
      <c r="BE25" s="415"/>
      <c r="BF25" s="415"/>
      <c r="BG25" s="415"/>
      <c r="BH25" s="415"/>
      <c r="BI25" s="415"/>
      <c r="BJ25" s="415"/>
      <c r="BK25" s="415"/>
      <c r="BL25" s="415"/>
      <c r="BM25" s="416"/>
      <c r="BN25" s="394">
        <v>11053418</v>
      </c>
      <c r="BO25" s="395"/>
      <c r="BP25" s="395"/>
      <c r="BQ25" s="395"/>
      <c r="BR25" s="395"/>
      <c r="BS25" s="395"/>
      <c r="BT25" s="395"/>
      <c r="BU25" s="396"/>
      <c r="BV25" s="394">
        <v>11050002</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167</v>
      </c>
      <c r="BA26" s="398"/>
      <c r="BB26" s="398"/>
      <c r="BC26" s="399"/>
      <c r="BD26" s="406" t="s">
        <v>48</v>
      </c>
      <c r="BE26" s="407"/>
      <c r="BF26" s="407"/>
      <c r="BG26" s="407"/>
      <c r="BH26" s="407"/>
      <c r="BI26" s="407"/>
      <c r="BJ26" s="407"/>
      <c r="BK26" s="407"/>
      <c r="BL26" s="407"/>
      <c r="BM26" s="408"/>
      <c r="BN26" s="409">
        <v>32991050</v>
      </c>
      <c r="BO26" s="410"/>
      <c r="BP26" s="410"/>
      <c r="BQ26" s="410"/>
      <c r="BR26" s="410"/>
      <c r="BS26" s="410"/>
      <c r="BT26" s="410"/>
      <c r="BU26" s="411"/>
      <c r="BV26" s="409">
        <v>37737415</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168</v>
      </c>
      <c r="BE27" s="386"/>
      <c r="BF27" s="386"/>
      <c r="BG27" s="386"/>
      <c r="BH27" s="386"/>
      <c r="BI27" s="386"/>
      <c r="BJ27" s="386"/>
      <c r="BK27" s="386"/>
      <c r="BL27" s="386"/>
      <c r="BM27" s="387"/>
      <c r="BN27" s="388">
        <v>35768058</v>
      </c>
      <c r="BO27" s="389"/>
      <c r="BP27" s="389"/>
      <c r="BQ27" s="389"/>
      <c r="BR27" s="389"/>
      <c r="BS27" s="389"/>
      <c r="BT27" s="389"/>
      <c r="BU27" s="390"/>
      <c r="BV27" s="388">
        <v>25689953</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33464627</v>
      </c>
      <c r="BO28" s="395"/>
      <c r="BP28" s="395"/>
      <c r="BQ28" s="395"/>
      <c r="BR28" s="395"/>
      <c r="BS28" s="395"/>
      <c r="BT28" s="395"/>
      <c r="BU28" s="396"/>
      <c r="BV28" s="394">
        <v>38320684</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169</v>
      </c>
      <c r="D30" s="380"/>
      <c r="E30" s="380"/>
      <c r="F30" s="380"/>
      <c r="G30" s="380"/>
      <c r="H30" s="380"/>
      <c r="I30" s="380"/>
      <c r="J30" s="380"/>
      <c r="K30" s="380"/>
      <c r="L30" s="380"/>
      <c r="M30" s="380"/>
      <c r="N30" s="380"/>
      <c r="O30" s="380"/>
      <c r="P30" s="380"/>
      <c r="Q30" s="380"/>
      <c r="R30" s="380"/>
      <c r="S30" s="380"/>
      <c r="U30" s="381" t="s">
        <v>170</v>
      </c>
      <c r="V30" s="381"/>
      <c r="W30" s="381"/>
      <c r="X30" s="381"/>
      <c r="Y30" s="381"/>
      <c r="Z30" s="381"/>
      <c r="AA30" s="381"/>
      <c r="AB30" s="381"/>
      <c r="AC30" s="381"/>
      <c r="AD30" s="381"/>
      <c r="AE30" s="381"/>
      <c r="AF30" s="381"/>
      <c r="AG30" s="381"/>
      <c r="AH30" s="381"/>
      <c r="AI30" s="381"/>
      <c r="AJ30" s="381"/>
      <c r="AK30" s="381"/>
      <c r="AM30" s="381" t="s">
        <v>171</v>
      </c>
      <c r="AN30" s="381"/>
      <c r="AO30" s="381"/>
      <c r="AP30" s="381"/>
      <c r="AQ30" s="381"/>
      <c r="AR30" s="381"/>
      <c r="AS30" s="381"/>
      <c r="AT30" s="381"/>
      <c r="AU30" s="381"/>
      <c r="AV30" s="381"/>
      <c r="AW30" s="381"/>
      <c r="AX30" s="381"/>
      <c r="AY30" s="381"/>
      <c r="AZ30" s="381"/>
      <c r="BA30" s="381"/>
      <c r="BB30" s="381"/>
      <c r="BC30" s="381"/>
      <c r="BE30" s="381" t="s">
        <v>172</v>
      </c>
      <c r="BF30" s="381"/>
      <c r="BG30" s="381"/>
      <c r="BH30" s="381"/>
      <c r="BI30" s="381"/>
      <c r="BJ30" s="381"/>
      <c r="BK30" s="381"/>
      <c r="BL30" s="381"/>
      <c r="BM30" s="381"/>
      <c r="BN30" s="381"/>
      <c r="BO30" s="381"/>
      <c r="BP30" s="381"/>
      <c r="BQ30" s="381"/>
      <c r="BR30" s="381"/>
      <c r="BS30" s="381"/>
      <c r="BT30" s="381"/>
      <c r="BU30" s="381"/>
      <c r="BW30" s="381" t="s">
        <v>173</v>
      </c>
      <c r="BX30" s="381"/>
      <c r="BY30" s="381"/>
      <c r="BZ30" s="381"/>
      <c r="CA30" s="381"/>
      <c r="CB30" s="381"/>
      <c r="CC30" s="381"/>
      <c r="CD30" s="381"/>
      <c r="CE30" s="381"/>
      <c r="CF30" s="381"/>
      <c r="CG30" s="381"/>
      <c r="CH30" s="381"/>
      <c r="CI30" s="381"/>
      <c r="CJ30" s="381"/>
      <c r="CK30" s="381"/>
      <c r="CL30" s="381"/>
      <c r="CM30" s="381"/>
      <c r="CO30" s="381" t="s">
        <v>174</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175</v>
      </c>
      <c r="D31" s="378"/>
      <c r="E31" s="379" t="s">
        <v>176</v>
      </c>
      <c r="F31" s="379"/>
      <c r="G31" s="379"/>
      <c r="H31" s="379"/>
      <c r="I31" s="379"/>
      <c r="J31" s="379"/>
      <c r="K31" s="379"/>
      <c r="L31" s="379"/>
      <c r="M31" s="379"/>
      <c r="N31" s="379"/>
      <c r="O31" s="379"/>
      <c r="P31" s="379"/>
      <c r="Q31" s="379"/>
      <c r="R31" s="379"/>
      <c r="S31" s="379"/>
      <c r="T31" s="177"/>
      <c r="U31" s="378" t="s">
        <v>177</v>
      </c>
      <c r="V31" s="378"/>
      <c r="W31" s="379" t="s">
        <v>178</v>
      </c>
      <c r="X31" s="379"/>
      <c r="Y31" s="379"/>
      <c r="Z31" s="379"/>
      <c r="AA31" s="379"/>
      <c r="AB31" s="379"/>
      <c r="AC31" s="379"/>
      <c r="AD31" s="379"/>
      <c r="AE31" s="379"/>
      <c r="AF31" s="379"/>
      <c r="AG31" s="379"/>
      <c r="AH31" s="379"/>
      <c r="AI31" s="379"/>
      <c r="AJ31" s="379"/>
      <c r="AK31" s="379"/>
      <c r="AL31" s="177"/>
      <c r="AM31" s="378" t="s">
        <v>179</v>
      </c>
      <c r="AN31" s="378"/>
      <c r="AO31" s="379" t="s">
        <v>180</v>
      </c>
      <c r="AP31" s="379"/>
      <c r="AQ31" s="379"/>
      <c r="AR31" s="379"/>
      <c r="AS31" s="379"/>
      <c r="AT31" s="379"/>
      <c r="AU31" s="379"/>
      <c r="AV31" s="379"/>
      <c r="AW31" s="379"/>
      <c r="AX31" s="379"/>
      <c r="AY31" s="379"/>
      <c r="AZ31" s="379"/>
      <c r="BA31" s="379"/>
      <c r="BB31" s="379"/>
      <c r="BC31" s="379"/>
      <c r="BD31" s="163"/>
      <c r="BE31" s="378" t="s">
        <v>175</v>
      </c>
      <c r="BF31" s="378"/>
      <c r="BG31" s="379" t="s">
        <v>178</v>
      </c>
      <c r="BH31" s="379"/>
      <c r="BI31" s="379"/>
      <c r="BJ31" s="379"/>
      <c r="BK31" s="379"/>
      <c r="BL31" s="379"/>
      <c r="BM31" s="379"/>
      <c r="BN31" s="379"/>
      <c r="BO31" s="379"/>
      <c r="BP31" s="379"/>
      <c r="BQ31" s="379"/>
      <c r="BR31" s="379"/>
      <c r="BS31" s="379"/>
      <c r="BT31" s="379"/>
      <c r="BU31" s="379"/>
      <c r="BV31" s="204"/>
      <c r="BW31" s="378" t="s">
        <v>177</v>
      </c>
      <c r="BX31" s="378"/>
      <c r="BY31" s="379" t="s">
        <v>181</v>
      </c>
      <c r="BZ31" s="379"/>
      <c r="CA31" s="379"/>
      <c r="CB31" s="379"/>
      <c r="CC31" s="379"/>
      <c r="CD31" s="379"/>
      <c r="CE31" s="379"/>
      <c r="CF31" s="379"/>
      <c r="CG31" s="379"/>
      <c r="CH31" s="379"/>
      <c r="CI31" s="379"/>
      <c r="CJ31" s="379"/>
      <c r="CK31" s="379"/>
      <c r="CL31" s="379"/>
      <c r="CM31" s="379"/>
      <c r="CN31" s="177"/>
      <c r="CO31" s="378" t="s">
        <v>179</v>
      </c>
      <c r="CP31" s="378"/>
      <c r="CQ31" s="379" t="s">
        <v>182</v>
      </c>
      <c r="CR31" s="379"/>
      <c r="CS31" s="379"/>
      <c r="CT31" s="379"/>
      <c r="CU31" s="379"/>
      <c r="CV31" s="379"/>
      <c r="CW31" s="379"/>
      <c r="CX31" s="379"/>
      <c r="CY31" s="379"/>
      <c r="CZ31" s="379"/>
      <c r="DA31" s="379"/>
      <c r="DB31" s="379"/>
      <c r="DC31" s="379"/>
      <c r="DD31" s="379"/>
      <c r="DE31" s="379"/>
      <c r="DF31" s="177"/>
      <c r="DG31" s="377" t="s">
        <v>183</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水道事業会計</v>
      </c>
      <c r="AP32" s="376"/>
      <c r="AQ32" s="376"/>
      <c r="AR32" s="376"/>
      <c r="AS32" s="376"/>
      <c r="AT32" s="376"/>
      <c r="AU32" s="376"/>
      <c r="AV32" s="376"/>
      <c r="AW32" s="376"/>
      <c r="AX32" s="376"/>
      <c r="AY32" s="376"/>
      <c r="AZ32" s="376"/>
      <c r="BA32" s="376"/>
      <c r="BB32" s="376"/>
      <c r="BC32" s="376"/>
      <c r="BD32" s="163"/>
      <c r="BE32" s="375" t="str">
        <f>IF(BG32="","",MAX(C32:D41,U32:V41,AM32:AN41)+1)</f>
        <v/>
      </c>
      <c r="BF32" s="375"/>
      <c r="BG32" s="376"/>
      <c r="BH32" s="376"/>
      <c r="BI32" s="376"/>
      <c r="BJ32" s="376"/>
      <c r="BK32" s="376"/>
      <c r="BL32" s="376"/>
      <c r="BM32" s="376"/>
      <c r="BN32" s="376"/>
      <c r="BO32" s="376"/>
      <c r="BP32" s="376"/>
      <c r="BQ32" s="376"/>
      <c r="BR32" s="376"/>
      <c r="BS32" s="376"/>
      <c r="BT32" s="376"/>
      <c r="BU32" s="376"/>
      <c r="BV32" s="163"/>
      <c r="BW32" s="375">
        <f>IF(BY32="","",MAX(C32:D41,U32:V41,AM32:AN41,BE32:BF41)+1)</f>
        <v>15</v>
      </c>
      <c r="BX32" s="375"/>
      <c r="BY32" s="376" t="str">
        <f>IF('各会計、関係団体の財政状況及び健全化判断比率'!B68="","",'各会計、関係団体の財政状況及び健全化判断比率'!B68)</f>
        <v>岐阜県地方競馬組合</v>
      </c>
      <c r="BZ32" s="376"/>
      <c r="CA32" s="376"/>
      <c r="CB32" s="376"/>
      <c r="CC32" s="376"/>
      <c r="CD32" s="376"/>
      <c r="CE32" s="376"/>
      <c r="CF32" s="376"/>
      <c r="CG32" s="376"/>
      <c r="CH32" s="376"/>
      <c r="CI32" s="376"/>
      <c r="CJ32" s="376"/>
      <c r="CK32" s="376"/>
      <c r="CL32" s="376"/>
      <c r="CM32" s="376"/>
      <c r="CN32" s="163"/>
      <c r="CO32" s="375">
        <f>IF(CQ32="","",MAX(C32:D41,U32:V41,AM32:AN41,BE32:BF41,BW32:BX41)+1)</f>
        <v>16</v>
      </c>
      <c r="CP32" s="375"/>
      <c r="CQ32" s="376" t="str">
        <f>IF('各会計、関係団体の財政状況及び健全化判断比率'!BS7="","",'各会計、関係団体の財政状況及び健全化判断比率'!BS7)</f>
        <v>（公財）岐阜県国際交流センター</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公債管理特別会計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工業用水道事業会計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17</v>
      </c>
      <c r="CP33" s="375"/>
      <c r="CQ33" s="376" t="str">
        <f>IF('各会計、関係団体の財政状況及び健全化判断比率'!BS8="","",'各会計、関係団体の財政状況及び健全化判断比率'!BS8)</f>
        <v>（一財）世界遺産白川郷合掌造り保存財団</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用度事業特別会計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流域下水道事業会計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18</v>
      </c>
      <c r="CP34" s="375"/>
      <c r="CQ34" s="376" t="str">
        <f>IF('各会計、関係団体の財政状況及び健全化判断比率'!BS9="","",'各会計、関係団体の財政状況及び健全化判断比率'!BS9)</f>
        <v>（一財）岐阜県市町村行政情報センター</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地方独立行政法人資金貸付特別会計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t="str">
        <f t="shared" si="1"/>
        <v/>
      </c>
      <c r="AN35" s="375"/>
      <c r="AO35" s="376"/>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19</v>
      </c>
      <c r="CP35" s="375"/>
      <c r="CQ35" s="376" t="str">
        <f>IF('各会計、関係団体の財政状況及び健全化判断比率'!BS10="","",'各会計、関係団体の財政状況及び健全化判断比率'!BS10)</f>
        <v>（公財）岐阜県教育文化財団</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母子父子寡婦福祉資金貸付特別会計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20</v>
      </c>
      <c r="CP36" s="375"/>
      <c r="CQ36" s="376" t="str">
        <f>IF('各会計、関係団体の財政状況及び健全化判断比率'!BS11="","",'各会計、関係団体の財政状況及び健全化判断比率'!BS11)</f>
        <v>（一財）岐阜県公衆衛生検査センター</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中小企業振興資金貸付特別会計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21</v>
      </c>
      <c r="CP37" s="375"/>
      <c r="CQ37" s="376" t="str">
        <f>IF('各会計、関係団体の財政状況及び健全化判断比率'!BS12="","",'各会計、関係団体の財政状況及び健全化判断比率'!BS12)</f>
        <v>（公財）岐阜県産業経済振興センター</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就農支援資金貸付特別会計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22</v>
      </c>
      <c r="CP38" s="375"/>
      <c r="CQ38" s="376" t="str">
        <f>IF('各会計、関係団体の財政状況及び健全化判断比率'!BS13="","",'各会計、関係団体の財政状況及び健全化判断比率'!BS13)</f>
        <v>（公財）セラミックパーク美濃</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林業改善資金貸付特別会計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23</v>
      </c>
      <c r="CP39" s="375"/>
      <c r="CQ39" s="376" t="str">
        <f>IF('各会計、関係団体の財政状況及び健全化判断比率'!BS14="","",'各会計、関係団体の財政状況及び健全化判断比率'!BS14)</f>
        <v>（一財）飛騨地域地場産業振興センター</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徳山ダム上流域公有地化特別会計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24</v>
      </c>
      <c r="CP40" s="375"/>
      <c r="CQ40" s="376" t="str">
        <f>IF('各会計、関係団体の財政状況及び健全化判断比率'!BS15="","",'各会計、関係団体の財政状況及び健全化判断比率'!BS15)</f>
        <v>（公財）ソフトピアジャパン</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県営住宅特別会計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25</v>
      </c>
      <c r="CP41" s="375"/>
      <c r="CQ41" s="376" t="str">
        <f>IF('各会計、関係団体の財政状況及び健全化判断比率'!BS16="","",'各会計、関係団体の財政状況及び健全化判断比率'!BS16)</f>
        <v>（一財）岐阜産業会館</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184</v>
      </c>
      <c r="E44" s="373" t="s">
        <v>185</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186</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187</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188</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189</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190</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191</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tIiUsMoKvJ+JG8o8+zvspe1aymLUgZhOst91loD2MjcTr+WzYxZXwYh6FvSL7REiEzLC7P/WfSD9a1CAQBhlqQ==" saltValue="kJzaPfOlcdsipNSMq0W3b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192</v>
      </c>
      <c r="DD1" s="678"/>
      <c r="DE1" s="678"/>
      <c r="DF1" s="678"/>
      <c r="DG1" s="678"/>
      <c r="DH1" s="678"/>
      <c r="DI1" s="679"/>
      <c r="DK1" s="677" t="s">
        <v>193</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195</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196</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197</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198</v>
      </c>
      <c r="S4" s="648"/>
      <c r="T4" s="648"/>
      <c r="U4" s="648"/>
      <c r="V4" s="648"/>
      <c r="W4" s="648"/>
      <c r="X4" s="648"/>
      <c r="Y4" s="649"/>
      <c r="Z4" s="647" t="s">
        <v>199</v>
      </c>
      <c r="AA4" s="648"/>
      <c r="AB4" s="648"/>
      <c r="AC4" s="649"/>
      <c r="AD4" s="647" t="s">
        <v>200</v>
      </c>
      <c r="AE4" s="648"/>
      <c r="AF4" s="648"/>
      <c r="AG4" s="648"/>
      <c r="AH4" s="648"/>
      <c r="AI4" s="648"/>
      <c r="AJ4" s="648"/>
      <c r="AK4" s="649"/>
      <c r="AL4" s="647" t="s">
        <v>199</v>
      </c>
      <c r="AM4" s="648"/>
      <c r="AN4" s="648"/>
      <c r="AO4" s="649"/>
      <c r="AP4" s="680" t="s">
        <v>201</v>
      </c>
      <c r="AQ4" s="680"/>
      <c r="AR4" s="680"/>
      <c r="AS4" s="680"/>
      <c r="AT4" s="680"/>
      <c r="AU4" s="680"/>
      <c r="AV4" s="680"/>
      <c r="AW4" s="680"/>
      <c r="AX4" s="680"/>
      <c r="AY4" s="680"/>
      <c r="AZ4" s="680"/>
      <c r="BA4" s="680"/>
      <c r="BB4" s="680"/>
      <c r="BC4" s="680"/>
      <c r="BD4" s="680" t="s">
        <v>202</v>
      </c>
      <c r="BE4" s="680"/>
      <c r="BF4" s="680"/>
      <c r="BG4" s="680"/>
      <c r="BH4" s="680"/>
      <c r="BI4" s="680"/>
      <c r="BJ4" s="680"/>
      <c r="BK4" s="680"/>
      <c r="BL4" s="680" t="s">
        <v>199</v>
      </c>
      <c r="BM4" s="680"/>
      <c r="BN4" s="680"/>
      <c r="BO4" s="680"/>
      <c r="BP4" s="680" t="s">
        <v>203</v>
      </c>
      <c r="BQ4" s="680"/>
      <c r="BR4" s="680"/>
      <c r="BS4" s="680"/>
      <c r="BT4" s="680"/>
      <c r="BU4" s="680"/>
      <c r="BV4" s="680"/>
      <c r="BW4" s="680"/>
      <c r="BY4" s="647" t="s">
        <v>204</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205</v>
      </c>
      <c r="C5" s="642"/>
      <c r="D5" s="642"/>
      <c r="E5" s="642"/>
      <c r="F5" s="642"/>
      <c r="G5" s="642"/>
      <c r="H5" s="642"/>
      <c r="I5" s="642"/>
      <c r="J5" s="642"/>
      <c r="K5" s="642"/>
      <c r="L5" s="642"/>
      <c r="M5" s="642"/>
      <c r="N5" s="642"/>
      <c r="O5" s="642"/>
      <c r="P5" s="642"/>
      <c r="Q5" s="643"/>
      <c r="R5" s="664">
        <v>302944618</v>
      </c>
      <c r="S5" s="656"/>
      <c r="T5" s="656"/>
      <c r="U5" s="656"/>
      <c r="V5" s="656"/>
      <c r="W5" s="656"/>
      <c r="X5" s="656"/>
      <c r="Y5" s="657"/>
      <c r="Z5" s="675">
        <v>30.9</v>
      </c>
      <c r="AA5" s="675"/>
      <c r="AB5" s="675"/>
      <c r="AC5" s="675"/>
      <c r="AD5" s="676">
        <v>240386721</v>
      </c>
      <c r="AE5" s="676"/>
      <c r="AF5" s="676"/>
      <c r="AG5" s="676"/>
      <c r="AH5" s="676"/>
      <c r="AI5" s="676"/>
      <c r="AJ5" s="676"/>
      <c r="AK5" s="676"/>
      <c r="AL5" s="658">
        <v>50</v>
      </c>
      <c r="AM5" s="659"/>
      <c r="AN5" s="659"/>
      <c r="AO5" s="660"/>
      <c r="AP5" s="641" t="s">
        <v>206</v>
      </c>
      <c r="AQ5" s="642"/>
      <c r="AR5" s="642"/>
      <c r="AS5" s="642"/>
      <c r="AT5" s="642"/>
      <c r="AU5" s="642"/>
      <c r="AV5" s="642"/>
      <c r="AW5" s="642"/>
      <c r="AX5" s="642"/>
      <c r="AY5" s="642"/>
      <c r="AZ5" s="642"/>
      <c r="BA5" s="642"/>
      <c r="BB5" s="642"/>
      <c r="BC5" s="643"/>
      <c r="BD5" s="574">
        <v>302919637</v>
      </c>
      <c r="BE5" s="575"/>
      <c r="BF5" s="575"/>
      <c r="BG5" s="575"/>
      <c r="BH5" s="575"/>
      <c r="BI5" s="575"/>
      <c r="BJ5" s="575"/>
      <c r="BK5" s="576"/>
      <c r="BL5" s="652">
        <v>100</v>
      </c>
      <c r="BM5" s="652"/>
      <c r="BN5" s="652"/>
      <c r="BO5" s="652"/>
      <c r="BP5" s="650">
        <v>2692496</v>
      </c>
      <c r="BQ5" s="650"/>
      <c r="BR5" s="650"/>
      <c r="BS5" s="650"/>
      <c r="BT5" s="650"/>
      <c r="BU5" s="650"/>
      <c r="BV5" s="650"/>
      <c r="BW5" s="651"/>
      <c r="BY5" s="647" t="s">
        <v>201</v>
      </c>
      <c r="BZ5" s="648"/>
      <c r="CA5" s="648"/>
      <c r="CB5" s="648"/>
      <c r="CC5" s="648"/>
      <c r="CD5" s="648"/>
      <c r="CE5" s="648"/>
      <c r="CF5" s="648"/>
      <c r="CG5" s="648"/>
      <c r="CH5" s="648"/>
      <c r="CI5" s="648"/>
      <c r="CJ5" s="648"/>
      <c r="CK5" s="648"/>
      <c r="CL5" s="649"/>
      <c r="CM5" s="647" t="s">
        <v>207</v>
      </c>
      <c r="CN5" s="648"/>
      <c r="CO5" s="648"/>
      <c r="CP5" s="648"/>
      <c r="CQ5" s="648"/>
      <c r="CR5" s="648"/>
      <c r="CS5" s="648"/>
      <c r="CT5" s="649"/>
      <c r="CU5" s="647" t="s">
        <v>199</v>
      </c>
      <c r="CV5" s="648"/>
      <c r="CW5" s="648"/>
      <c r="CX5" s="649"/>
      <c r="CY5" s="647" t="s">
        <v>208</v>
      </c>
      <c r="CZ5" s="648"/>
      <c r="DA5" s="648"/>
      <c r="DB5" s="648"/>
      <c r="DC5" s="648"/>
      <c r="DD5" s="648"/>
      <c r="DE5" s="648"/>
      <c r="DF5" s="648"/>
      <c r="DG5" s="648"/>
      <c r="DH5" s="648"/>
      <c r="DI5" s="648"/>
      <c r="DJ5" s="648"/>
      <c r="DK5" s="649"/>
      <c r="DL5" s="647" t="s">
        <v>209</v>
      </c>
      <c r="DM5" s="648"/>
      <c r="DN5" s="648"/>
      <c r="DO5" s="648"/>
      <c r="DP5" s="648"/>
      <c r="DQ5" s="648"/>
      <c r="DR5" s="648"/>
      <c r="DS5" s="648"/>
      <c r="DT5" s="648"/>
      <c r="DU5" s="648"/>
      <c r="DV5" s="648"/>
      <c r="DW5" s="648"/>
      <c r="DX5" s="649"/>
    </row>
    <row r="6" spans="2:138" ht="11.25" customHeight="1" x14ac:dyDescent="0.15">
      <c r="B6" s="571" t="s">
        <v>210</v>
      </c>
      <c r="C6" s="572"/>
      <c r="D6" s="572"/>
      <c r="E6" s="572"/>
      <c r="F6" s="572"/>
      <c r="G6" s="572"/>
      <c r="H6" s="572"/>
      <c r="I6" s="572"/>
      <c r="J6" s="572"/>
      <c r="K6" s="572"/>
      <c r="L6" s="572"/>
      <c r="M6" s="572"/>
      <c r="N6" s="572"/>
      <c r="O6" s="572"/>
      <c r="P6" s="572"/>
      <c r="Q6" s="573"/>
      <c r="R6" s="574">
        <v>40694649</v>
      </c>
      <c r="S6" s="575"/>
      <c r="T6" s="575"/>
      <c r="U6" s="575"/>
      <c r="V6" s="575"/>
      <c r="W6" s="575"/>
      <c r="X6" s="575"/>
      <c r="Y6" s="576"/>
      <c r="Z6" s="652">
        <v>4.0999999999999996</v>
      </c>
      <c r="AA6" s="652"/>
      <c r="AB6" s="652"/>
      <c r="AC6" s="652"/>
      <c r="AD6" s="650">
        <v>40694649</v>
      </c>
      <c r="AE6" s="650"/>
      <c r="AF6" s="650"/>
      <c r="AG6" s="650"/>
      <c r="AH6" s="650"/>
      <c r="AI6" s="650"/>
      <c r="AJ6" s="650"/>
      <c r="AK6" s="650"/>
      <c r="AL6" s="577">
        <v>8.5</v>
      </c>
      <c r="AM6" s="653"/>
      <c r="AN6" s="653"/>
      <c r="AO6" s="654"/>
      <c r="AP6" s="571" t="s">
        <v>211</v>
      </c>
      <c r="AQ6" s="572"/>
      <c r="AR6" s="572"/>
      <c r="AS6" s="572"/>
      <c r="AT6" s="572"/>
      <c r="AU6" s="572"/>
      <c r="AV6" s="572"/>
      <c r="AW6" s="572"/>
      <c r="AX6" s="572"/>
      <c r="AY6" s="572"/>
      <c r="AZ6" s="572"/>
      <c r="BA6" s="572"/>
      <c r="BB6" s="572"/>
      <c r="BC6" s="573"/>
      <c r="BD6" s="574">
        <v>302919637</v>
      </c>
      <c r="BE6" s="575"/>
      <c r="BF6" s="575"/>
      <c r="BG6" s="575"/>
      <c r="BH6" s="575"/>
      <c r="BI6" s="575"/>
      <c r="BJ6" s="575"/>
      <c r="BK6" s="576"/>
      <c r="BL6" s="652">
        <v>100</v>
      </c>
      <c r="BM6" s="652"/>
      <c r="BN6" s="652"/>
      <c r="BO6" s="652"/>
      <c r="BP6" s="650">
        <v>2692496</v>
      </c>
      <c r="BQ6" s="650"/>
      <c r="BR6" s="650"/>
      <c r="BS6" s="650"/>
      <c r="BT6" s="650"/>
      <c r="BU6" s="650"/>
      <c r="BV6" s="650"/>
      <c r="BW6" s="651"/>
      <c r="BY6" s="641" t="s">
        <v>212</v>
      </c>
      <c r="BZ6" s="642"/>
      <c r="CA6" s="642"/>
      <c r="CB6" s="642"/>
      <c r="CC6" s="642"/>
      <c r="CD6" s="642"/>
      <c r="CE6" s="642"/>
      <c r="CF6" s="642"/>
      <c r="CG6" s="642"/>
      <c r="CH6" s="642"/>
      <c r="CI6" s="642"/>
      <c r="CJ6" s="642"/>
      <c r="CK6" s="642"/>
      <c r="CL6" s="643"/>
      <c r="CM6" s="574">
        <v>1196394</v>
      </c>
      <c r="CN6" s="575"/>
      <c r="CO6" s="575"/>
      <c r="CP6" s="575"/>
      <c r="CQ6" s="575"/>
      <c r="CR6" s="575"/>
      <c r="CS6" s="575"/>
      <c r="CT6" s="576"/>
      <c r="CU6" s="652">
        <v>0.1</v>
      </c>
      <c r="CV6" s="652"/>
      <c r="CW6" s="652"/>
      <c r="CX6" s="652"/>
      <c r="CY6" s="580" t="s">
        <v>123</v>
      </c>
      <c r="CZ6" s="575"/>
      <c r="DA6" s="575"/>
      <c r="DB6" s="575"/>
      <c r="DC6" s="575"/>
      <c r="DD6" s="575"/>
      <c r="DE6" s="575"/>
      <c r="DF6" s="575"/>
      <c r="DG6" s="575"/>
      <c r="DH6" s="575"/>
      <c r="DI6" s="575"/>
      <c r="DJ6" s="575"/>
      <c r="DK6" s="576"/>
      <c r="DL6" s="580">
        <v>1196335</v>
      </c>
      <c r="DM6" s="575"/>
      <c r="DN6" s="575"/>
      <c r="DO6" s="575"/>
      <c r="DP6" s="575"/>
      <c r="DQ6" s="575"/>
      <c r="DR6" s="575"/>
      <c r="DS6" s="575"/>
      <c r="DT6" s="575"/>
      <c r="DU6" s="575"/>
      <c r="DV6" s="575"/>
      <c r="DW6" s="575"/>
      <c r="DX6" s="671"/>
    </row>
    <row r="7" spans="2:138" ht="11.25" customHeight="1" x14ac:dyDescent="0.15">
      <c r="B7" s="571" t="s">
        <v>213</v>
      </c>
      <c r="C7" s="572"/>
      <c r="D7" s="572"/>
      <c r="E7" s="572"/>
      <c r="F7" s="572"/>
      <c r="G7" s="572"/>
      <c r="H7" s="572"/>
      <c r="I7" s="572"/>
      <c r="J7" s="572"/>
      <c r="K7" s="572"/>
      <c r="L7" s="572"/>
      <c r="M7" s="572"/>
      <c r="N7" s="572"/>
      <c r="O7" s="572"/>
      <c r="P7" s="572"/>
      <c r="Q7" s="573"/>
      <c r="R7" s="574">
        <v>2889276</v>
      </c>
      <c r="S7" s="575"/>
      <c r="T7" s="575"/>
      <c r="U7" s="575"/>
      <c r="V7" s="575"/>
      <c r="W7" s="575"/>
      <c r="X7" s="575"/>
      <c r="Y7" s="576"/>
      <c r="Z7" s="652">
        <v>0.3</v>
      </c>
      <c r="AA7" s="652"/>
      <c r="AB7" s="652"/>
      <c r="AC7" s="652"/>
      <c r="AD7" s="650">
        <v>2889276</v>
      </c>
      <c r="AE7" s="650"/>
      <c r="AF7" s="650"/>
      <c r="AG7" s="650"/>
      <c r="AH7" s="650"/>
      <c r="AI7" s="650"/>
      <c r="AJ7" s="650"/>
      <c r="AK7" s="650"/>
      <c r="AL7" s="577">
        <v>0.6</v>
      </c>
      <c r="AM7" s="653"/>
      <c r="AN7" s="653"/>
      <c r="AO7" s="654"/>
      <c r="AP7" s="571" t="s">
        <v>214</v>
      </c>
      <c r="AQ7" s="572"/>
      <c r="AR7" s="572"/>
      <c r="AS7" s="572"/>
      <c r="AT7" s="572"/>
      <c r="AU7" s="572"/>
      <c r="AV7" s="572"/>
      <c r="AW7" s="572"/>
      <c r="AX7" s="572"/>
      <c r="AY7" s="572"/>
      <c r="AZ7" s="572"/>
      <c r="BA7" s="572"/>
      <c r="BB7" s="572"/>
      <c r="BC7" s="573"/>
      <c r="BD7" s="574">
        <v>83253066</v>
      </c>
      <c r="BE7" s="575"/>
      <c r="BF7" s="575"/>
      <c r="BG7" s="575"/>
      <c r="BH7" s="575"/>
      <c r="BI7" s="575"/>
      <c r="BJ7" s="575"/>
      <c r="BK7" s="576"/>
      <c r="BL7" s="652">
        <v>27.5</v>
      </c>
      <c r="BM7" s="652"/>
      <c r="BN7" s="652"/>
      <c r="BO7" s="652"/>
      <c r="BP7" s="650">
        <v>2692496</v>
      </c>
      <c r="BQ7" s="650"/>
      <c r="BR7" s="650"/>
      <c r="BS7" s="650"/>
      <c r="BT7" s="650"/>
      <c r="BU7" s="650"/>
      <c r="BV7" s="650"/>
      <c r="BW7" s="651"/>
      <c r="BY7" s="571" t="s">
        <v>215</v>
      </c>
      <c r="BZ7" s="572"/>
      <c r="CA7" s="572"/>
      <c r="CB7" s="572"/>
      <c r="CC7" s="572"/>
      <c r="CD7" s="572"/>
      <c r="CE7" s="572"/>
      <c r="CF7" s="572"/>
      <c r="CG7" s="572"/>
      <c r="CH7" s="572"/>
      <c r="CI7" s="572"/>
      <c r="CJ7" s="572"/>
      <c r="CK7" s="572"/>
      <c r="CL7" s="573"/>
      <c r="CM7" s="574">
        <v>73816294</v>
      </c>
      <c r="CN7" s="575"/>
      <c r="CO7" s="575"/>
      <c r="CP7" s="575"/>
      <c r="CQ7" s="575"/>
      <c r="CR7" s="575"/>
      <c r="CS7" s="575"/>
      <c r="CT7" s="576"/>
      <c r="CU7" s="652">
        <v>7.7</v>
      </c>
      <c r="CV7" s="652"/>
      <c r="CW7" s="652"/>
      <c r="CX7" s="652"/>
      <c r="CY7" s="580">
        <v>21654611</v>
      </c>
      <c r="CZ7" s="575"/>
      <c r="DA7" s="575"/>
      <c r="DB7" s="575"/>
      <c r="DC7" s="575"/>
      <c r="DD7" s="575"/>
      <c r="DE7" s="575"/>
      <c r="DF7" s="575"/>
      <c r="DG7" s="575"/>
      <c r="DH7" s="575"/>
      <c r="DI7" s="575"/>
      <c r="DJ7" s="575"/>
      <c r="DK7" s="576"/>
      <c r="DL7" s="580">
        <v>51629420</v>
      </c>
      <c r="DM7" s="575"/>
      <c r="DN7" s="575"/>
      <c r="DO7" s="575"/>
      <c r="DP7" s="575"/>
      <c r="DQ7" s="575"/>
      <c r="DR7" s="575"/>
      <c r="DS7" s="575"/>
      <c r="DT7" s="575"/>
      <c r="DU7" s="575"/>
      <c r="DV7" s="575"/>
      <c r="DW7" s="575"/>
      <c r="DX7" s="671"/>
    </row>
    <row r="8" spans="2:138" ht="11.25" customHeight="1" x14ac:dyDescent="0.15">
      <c r="B8" s="571" t="s">
        <v>216</v>
      </c>
      <c r="C8" s="572"/>
      <c r="D8" s="572"/>
      <c r="E8" s="572"/>
      <c r="F8" s="572"/>
      <c r="G8" s="572"/>
      <c r="H8" s="572"/>
      <c r="I8" s="572"/>
      <c r="J8" s="572"/>
      <c r="K8" s="572"/>
      <c r="L8" s="572"/>
      <c r="M8" s="572"/>
      <c r="N8" s="572"/>
      <c r="O8" s="572"/>
      <c r="P8" s="572"/>
      <c r="Q8" s="573"/>
      <c r="R8" s="574" t="s">
        <v>123</v>
      </c>
      <c r="S8" s="575"/>
      <c r="T8" s="575"/>
      <c r="U8" s="575"/>
      <c r="V8" s="575"/>
      <c r="W8" s="575"/>
      <c r="X8" s="575"/>
      <c r="Y8" s="576"/>
      <c r="Z8" s="652" t="s">
        <v>123</v>
      </c>
      <c r="AA8" s="652"/>
      <c r="AB8" s="652"/>
      <c r="AC8" s="652"/>
      <c r="AD8" s="650" t="s">
        <v>123</v>
      </c>
      <c r="AE8" s="650"/>
      <c r="AF8" s="650"/>
      <c r="AG8" s="650"/>
      <c r="AH8" s="650"/>
      <c r="AI8" s="650"/>
      <c r="AJ8" s="650"/>
      <c r="AK8" s="650"/>
      <c r="AL8" s="577" t="s">
        <v>123</v>
      </c>
      <c r="AM8" s="653"/>
      <c r="AN8" s="653"/>
      <c r="AO8" s="654"/>
      <c r="AP8" s="571" t="s">
        <v>217</v>
      </c>
      <c r="AQ8" s="572"/>
      <c r="AR8" s="572"/>
      <c r="AS8" s="572"/>
      <c r="AT8" s="572"/>
      <c r="AU8" s="572"/>
      <c r="AV8" s="572"/>
      <c r="AW8" s="572"/>
      <c r="AX8" s="572"/>
      <c r="AY8" s="572"/>
      <c r="AZ8" s="572"/>
      <c r="BA8" s="572"/>
      <c r="BB8" s="572"/>
      <c r="BC8" s="573"/>
      <c r="BD8" s="574">
        <v>2617466</v>
      </c>
      <c r="BE8" s="575"/>
      <c r="BF8" s="575"/>
      <c r="BG8" s="575"/>
      <c r="BH8" s="575"/>
      <c r="BI8" s="575"/>
      <c r="BJ8" s="575"/>
      <c r="BK8" s="576"/>
      <c r="BL8" s="652">
        <v>0.9</v>
      </c>
      <c r="BM8" s="652"/>
      <c r="BN8" s="652"/>
      <c r="BO8" s="652"/>
      <c r="BP8" s="650">
        <v>1036440</v>
      </c>
      <c r="BQ8" s="650"/>
      <c r="BR8" s="650"/>
      <c r="BS8" s="650"/>
      <c r="BT8" s="650"/>
      <c r="BU8" s="650"/>
      <c r="BV8" s="650"/>
      <c r="BW8" s="651"/>
      <c r="BY8" s="571" t="s">
        <v>218</v>
      </c>
      <c r="BZ8" s="572"/>
      <c r="CA8" s="572"/>
      <c r="CB8" s="572"/>
      <c r="CC8" s="572"/>
      <c r="CD8" s="572"/>
      <c r="CE8" s="572"/>
      <c r="CF8" s="572"/>
      <c r="CG8" s="572"/>
      <c r="CH8" s="572"/>
      <c r="CI8" s="572"/>
      <c r="CJ8" s="572"/>
      <c r="CK8" s="572"/>
      <c r="CL8" s="573"/>
      <c r="CM8" s="574">
        <v>135609548</v>
      </c>
      <c r="CN8" s="575"/>
      <c r="CO8" s="575"/>
      <c r="CP8" s="575"/>
      <c r="CQ8" s="575"/>
      <c r="CR8" s="575"/>
      <c r="CS8" s="575"/>
      <c r="CT8" s="576"/>
      <c r="CU8" s="577">
        <v>14.1</v>
      </c>
      <c r="CV8" s="653"/>
      <c r="CW8" s="653"/>
      <c r="CX8" s="661"/>
      <c r="CY8" s="580">
        <v>3132245</v>
      </c>
      <c r="CZ8" s="575"/>
      <c r="DA8" s="575"/>
      <c r="DB8" s="575"/>
      <c r="DC8" s="575"/>
      <c r="DD8" s="575"/>
      <c r="DE8" s="575"/>
      <c r="DF8" s="575"/>
      <c r="DG8" s="575"/>
      <c r="DH8" s="575"/>
      <c r="DI8" s="575"/>
      <c r="DJ8" s="575"/>
      <c r="DK8" s="576"/>
      <c r="DL8" s="580">
        <v>119792380</v>
      </c>
      <c r="DM8" s="575"/>
      <c r="DN8" s="575"/>
      <c r="DO8" s="575"/>
      <c r="DP8" s="575"/>
      <c r="DQ8" s="575"/>
      <c r="DR8" s="575"/>
      <c r="DS8" s="575"/>
      <c r="DT8" s="575"/>
      <c r="DU8" s="575"/>
      <c r="DV8" s="575"/>
      <c r="DW8" s="575"/>
      <c r="DX8" s="671"/>
    </row>
    <row r="9" spans="2:138" ht="11.25" customHeight="1" x14ac:dyDescent="0.15">
      <c r="B9" s="571" t="s">
        <v>219</v>
      </c>
      <c r="C9" s="572"/>
      <c r="D9" s="572"/>
      <c r="E9" s="572"/>
      <c r="F9" s="572"/>
      <c r="G9" s="572"/>
      <c r="H9" s="572"/>
      <c r="I9" s="572"/>
      <c r="J9" s="572"/>
      <c r="K9" s="572"/>
      <c r="L9" s="572"/>
      <c r="M9" s="572"/>
      <c r="N9" s="572"/>
      <c r="O9" s="572"/>
      <c r="P9" s="572"/>
      <c r="Q9" s="573"/>
      <c r="R9" s="574" t="s">
        <v>123</v>
      </c>
      <c r="S9" s="575"/>
      <c r="T9" s="575"/>
      <c r="U9" s="575"/>
      <c r="V9" s="575"/>
      <c r="W9" s="575"/>
      <c r="X9" s="575"/>
      <c r="Y9" s="576"/>
      <c r="Z9" s="652" t="s">
        <v>122</v>
      </c>
      <c r="AA9" s="652"/>
      <c r="AB9" s="652"/>
      <c r="AC9" s="652"/>
      <c r="AD9" s="650" t="s">
        <v>123</v>
      </c>
      <c r="AE9" s="650"/>
      <c r="AF9" s="650"/>
      <c r="AG9" s="650"/>
      <c r="AH9" s="650"/>
      <c r="AI9" s="650"/>
      <c r="AJ9" s="650"/>
      <c r="AK9" s="650"/>
      <c r="AL9" s="577" t="s">
        <v>123</v>
      </c>
      <c r="AM9" s="653"/>
      <c r="AN9" s="653"/>
      <c r="AO9" s="654"/>
      <c r="AP9" s="571" t="s">
        <v>220</v>
      </c>
      <c r="AQ9" s="572"/>
      <c r="AR9" s="572"/>
      <c r="AS9" s="572"/>
      <c r="AT9" s="572"/>
      <c r="AU9" s="572"/>
      <c r="AV9" s="572"/>
      <c r="AW9" s="572"/>
      <c r="AX9" s="572"/>
      <c r="AY9" s="572"/>
      <c r="AZ9" s="572"/>
      <c r="BA9" s="572"/>
      <c r="BB9" s="572"/>
      <c r="BC9" s="573"/>
      <c r="BD9" s="574">
        <v>70033098</v>
      </c>
      <c r="BE9" s="575"/>
      <c r="BF9" s="575"/>
      <c r="BG9" s="575"/>
      <c r="BH9" s="575"/>
      <c r="BI9" s="575"/>
      <c r="BJ9" s="575"/>
      <c r="BK9" s="576"/>
      <c r="BL9" s="652">
        <v>23.1</v>
      </c>
      <c r="BM9" s="652"/>
      <c r="BN9" s="652"/>
      <c r="BO9" s="652"/>
      <c r="BP9" s="650" t="s">
        <v>123</v>
      </c>
      <c r="BQ9" s="650"/>
      <c r="BR9" s="650"/>
      <c r="BS9" s="650"/>
      <c r="BT9" s="650"/>
      <c r="BU9" s="650"/>
      <c r="BV9" s="650"/>
      <c r="BW9" s="651"/>
      <c r="BY9" s="571" t="s">
        <v>221</v>
      </c>
      <c r="BZ9" s="572"/>
      <c r="CA9" s="572"/>
      <c r="CB9" s="572"/>
      <c r="CC9" s="572"/>
      <c r="CD9" s="572"/>
      <c r="CE9" s="572"/>
      <c r="CF9" s="572"/>
      <c r="CG9" s="572"/>
      <c r="CH9" s="572"/>
      <c r="CI9" s="572"/>
      <c r="CJ9" s="572"/>
      <c r="CK9" s="572"/>
      <c r="CL9" s="573"/>
      <c r="CM9" s="574">
        <v>89690472</v>
      </c>
      <c r="CN9" s="575"/>
      <c r="CO9" s="575"/>
      <c r="CP9" s="575"/>
      <c r="CQ9" s="575"/>
      <c r="CR9" s="575"/>
      <c r="CS9" s="575"/>
      <c r="CT9" s="576"/>
      <c r="CU9" s="577">
        <v>9.3000000000000007</v>
      </c>
      <c r="CV9" s="653"/>
      <c r="CW9" s="653"/>
      <c r="CX9" s="661"/>
      <c r="CY9" s="580">
        <v>5169817</v>
      </c>
      <c r="CZ9" s="575"/>
      <c r="DA9" s="575"/>
      <c r="DB9" s="575"/>
      <c r="DC9" s="575"/>
      <c r="DD9" s="575"/>
      <c r="DE9" s="575"/>
      <c r="DF9" s="575"/>
      <c r="DG9" s="575"/>
      <c r="DH9" s="575"/>
      <c r="DI9" s="575"/>
      <c r="DJ9" s="575"/>
      <c r="DK9" s="576"/>
      <c r="DL9" s="580">
        <v>22655730</v>
      </c>
      <c r="DM9" s="575"/>
      <c r="DN9" s="575"/>
      <c r="DO9" s="575"/>
      <c r="DP9" s="575"/>
      <c r="DQ9" s="575"/>
      <c r="DR9" s="575"/>
      <c r="DS9" s="575"/>
      <c r="DT9" s="575"/>
      <c r="DU9" s="575"/>
      <c r="DV9" s="575"/>
      <c r="DW9" s="575"/>
      <c r="DX9" s="671"/>
    </row>
    <row r="10" spans="2:138" ht="11.25" customHeight="1" x14ac:dyDescent="0.15">
      <c r="B10" s="571" t="s">
        <v>222</v>
      </c>
      <c r="C10" s="572"/>
      <c r="D10" s="572"/>
      <c r="E10" s="572"/>
      <c r="F10" s="572"/>
      <c r="G10" s="572"/>
      <c r="H10" s="572"/>
      <c r="I10" s="572"/>
      <c r="J10" s="572"/>
      <c r="K10" s="572"/>
      <c r="L10" s="572"/>
      <c r="M10" s="572"/>
      <c r="N10" s="572"/>
      <c r="O10" s="572"/>
      <c r="P10" s="572"/>
      <c r="Q10" s="573"/>
      <c r="R10" s="574">
        <v>97290</v>
      </c>
      <c r="S10" s="575"/>
      <c r="T10" s="575"/>
      <c r="U10" s="575"/>
      <c r="V10" s="575"/>
      <c r="W10" s="575"/>
      <c r="X10" s="575"/>
      <c r="Y10" s="576"/>
      <c r="Z10" s="652">
        <v>0</v>
      </c>
      <c r="AA10" s="652"/>
      <c r="AB10" s="652"/>
      <c r="AC10" s="652"/>
      <c r="AD10" s="650">
        <v>97290</v>
      </c>
      <c r="AE10" s="650"/>
      <c r="AF10" s="650"/>
      <c r="AG10" s="650"/>
      <c r="AH10" s="650"/>
      <c r="AI10" s="650"/>
      <c r="AJ10" s="650"/>
      <c r="AK10" s="650"/>
      <c r="AL10" s="577">
        <v>0</v>
      </c>
      <c r="AM10" s="653"/>
      <c r="AN10" s="653"/>
      <c r="AO10" s="654"/>
      <c r="AP10" s="571" t="s">
        <v>223</v>
      </c>
      <c r="AQ10" s="572"/>
      <c r="AR10" s="572"/>
      <c r="AS10" s="572"/>
      <c r="AT10" s="572"/>
      <c r="AU10" s="572"/>
      <c r="AV10" s="572"/>
      <c r="AW10" s="572"/>
      <c r="AX10" s="572"/>
      <c r="AY10" s="572"/>
      <c r="AZ10" s="572"/>
      <c r="BA10" s="572"/>
      <c r="BB10" s="572"/>
      <c r="BC10" s="573"/>
      <c r="BD10" s="574">
        <v>2275991</v>
      </c>
      <c r="BE10" s="575"/>
      <c r="BF10" s="575"/>
      <c r="BG10" s="575"/>
      <c r="BH10" s="575"/>
      <c r="BI10" s="575"/>
      <c r="BJ10" s="575"/>
      <c r="BK10" s="576"/>
      <c r="BL10" s="652">
        <v>0.8</v>
      </c>
      <c r="BM10" s="652"/>
      <c r="BN10" s="652"/>
      <c r="BO10" s="652"/>
      <c r="BP10" s="650">
        <v>206566</v>
      </c>
      <c r="BQ10" s="650"/>
      <c r="BR10" s="650"/>
      <c r="BS10" s="650"/>
      <c r="BT10" s="650"/>
      <c r="BU10" s="650"/>
      <c r="BV10" s="650"/>
      <c r="BW10" s="651"/>
      <c r="BY10" s="571" t="s">
        <v>224</v>
      </c>
      <c r="BZ10" s="572"/>
      <c r="CA10" s="572"/>
      <c r="CB10" s="572"/>
      <c r="CC10" s="572"/>
      <c r="CD10" s="572"/>
      <c r="CE10" s="572"/>
      <c r="CF10" s="572"/>
      <c r="CG10" s="572"/>
      <c r="CH10" s="572"/>
      <c r="CI10" s="572"/>
      <c r="CJ10" s="572"/>
      <c r="CK10" s="572"/>
      <c r="CL10" s="573"/>
      <c r="CM10" s="574">
        <v>1987528</v>
      </c>
      <c r="CN10" s="575"/>
      <c r="CO10" s="575"/>
      <c r="CP10" s="575"/>
      <c r="CQ10" s="575"/>
      <c r="CR10" s="575"/>
      <c r="CS10" s="575"/>
      <c r="CT10" s="576"/>
      <c r="CU10" s="577">
        <v>0.2</v>
      </c>
      <c r="CV10" s="653"/>
      <c r="CW10" s="653"/>
      <c r="CX10" s="661"/>
      <c r="CY10" s="580">
        <v>141489</v>
      </c>
      <c r="CZ10" s="575"/>
      <c r="DA10" s="575"/>
      <c r="DB10" s="575"/>
      <c r="DC10" s="575"/>
      <c r="DD10" s="575"/>
      <c r="DE10" s="575"/>
      <c r="DF10" s="575"/>
      <c r="DG10" s="575"/>
      <c r="DH10" s="575"/>
      <c r="DI10" s="575"/>
      <c r="DJ10" s="575"/>
      <c r="DK10" s="576"/>
      <c r="DL10" s="580">
        <v>1101249</v>
      </c>
      <c r="DM10" s="575"/>
      <c r="DN10" s="575"/>
      <c r="DO10" s="575"/>
      <c r="DP10" s="575"/>
      <c r="DQ10" s="575"/>
      <c r="DR10" s="575"/>
      <c r="DS10" s="575"/>
      <c r="DT10" s="575"/>
      <c r="DU10" s="575"/>
      <c r="DV10" s="575"/>
      <c r="DW10" s="575"/>
      <c r="DX10" s="671"/>
    </row>
    <row r="11" spans="2:138" ht="11.25" customHeight="1" x14ac:dyDescent="0.15">
      <c r="B11" s="571" t="s">
        <v>225</v>
      </c>
      <c r="C11" s="572"/>
      <c r="D11" s="572"/>
      <c r="E11" s="572"/>
      <c r="F11" s="572"/>
      <c r="G11" s="572"/>
      <c r="H11" s="572"/>
      <c r="I11" s="572"/>
      <c r="J11" s="572"/>
      <c r="K11" s="572"/>
      <c r="L11" s="572"/>
      <c r="M11" s="572"/>
      <c r="N11" s="572"/>
      <c r="O11" s="572"/>
      <c r="P11" s="572"/>
      <c r="Q11" s="573"/>
      <c r="R11" s="574">
        <v>340635</v>
      </c>
      <c r="S11" s="575"/>
      <c r="T11" s="575"/>
      <c r="U11" s="575"/>
      <c r="V11" s="575"/>
      <c r="W11" s="575"/>
      <c r="X11" s="575"/>
      <c r="Y11" s="576"/>
      <c r="Z11" s="652">
        <v>0</v>
      </c>
      <c r="AA11" s="652"/>
      <c r="AB11" s="652"/>
      <c r="AC11" s="652"/>
      <c r="AD11" s="650">
        <v>340635</v>
      </c>
      <c r="AE11" s="650"/>
      <c r="AF11" s="650"/>
      <c r="AG11" s="650"/>
      <c r="AH11" s="650"/>
      <c r="AI11" s="650"/>
      <c r="AJ11" s="650"/>
      <c r="AK11" s="650"/>
      <c r="AL11" s="577">
        <v>0.1</v>
      </c>
      <c r="AM11" s="653"/>
      <c r="AN11" s="653"/>
      <c r="AO11" s="654"/>
      <c r="AP11" s="571" t="s">
        <v>226</v>
      </c>
      <c r="AQ11" s="572"/>
      <c r="AR11" s="572"/>
      <c r="AS11" s="572"/>
      <c r="AT11" s="572"/>
      <c r="AU11" s="572"/>
      <c r="AV11" s="572"/>
      <c r="AW11" s="572"/>
      <c r="AX11" s="572"/>
      <c r="AY11" s="572"/>
      <c r="AZ11" s="572"/>
      <c r="BA11" s="572"/>
      <c r="BB11" s="572"/>
      <c r="BC11" s="573"/>
      <c r="BD11" s="574">
        <v>3483721</v>
      </c>
      <c r="BE11" s="575"/>
      <c r="BF11" s="575"/>
      <c r="BG11" s="575"/>
      <c r="BH11" s="575"/>
      <c r="BI11" s="575"/>
      <c r="BJ11" s="575"/>
      <c r="BK11" s="576"/>
      <c r="BL11" s="652">
        <v>1.1000000000000001</v>
      </c>
      <c r="BM11" s="652"/>
      <c r="BN11" s="652"/>
      <c r="BO11" s="652"/>
      <c r="BP11" s="650">
        <v>1449490</v>
      </c>
      <c r="BQ11" s="650"/>
      <c r="BR11" s="650"/>
      <c r="BS11" s="650"/>
      <c r="BT11" s="650"/>
      <c r="BU11" s="650"/>
      <c r="BV11" s="650"/>
      <c r="BW11" s="651"/>
      <c r="BY11" s="571" t="s">
        <v>227</v>
      </c>
      <c r="BZ11" s="572"/>
      <c r="CA11" s="572"/>
      <c r="CB11" s="572"/>
      <c r="CC11" s="572"/>
      <c r="CD11" s="572"/>
      <c r="CE11" s="572"/>
      <c r="CF11" s="572"/>
      <c r="CG11" s="572"/>
      <c r="CH11" s="572"/>
      <c r="CI11" s="572"/>
      <c r="CJ11" s="572"/>
      <c r="CK11" s="572"/>
      <c r="CL11" s="573"/>
      <c r="CM11" s="574">
        <v>46082779</v>
      </c>
      <c r="CN11" s="575"/>
      <c r="CO11" s="575"/>
      <c r="CP11" s="575"/>
      <c r="CQ11" s="575"/>
      <c r="CR11" s="575"/>
      <c r="CS11" s="575"/>
      <c r="CT11" s="576"/>
      <c r="CU11" s="577">
        <v>4.8</v>
      </c>
      <c r="CV11" s="653"/>
      <c r="CW11" s="653"/>
      <c r="CX11" s="661"/>
      <c r="CY11" s="580">
        <v>29047149</v>
      </c>
      <c r="CZ11" s="575"/>
      <c r="DA11" s="575"/>
      <c r="DB11" s="575"/>
      <c r="DC11" s="575"/>
      <c r="DD11" s="575"/>
      <c r="DE11" s="575"/>
      <c r="DF11" s="575"/>
      <c r="DG11" s="575"/>
      <c r="DH11" s="575"/>
      <c r="DI11" s="575"/>
      <c r="DJ11" s="575"/>
      <c r="DK11" s="576"/>
      <c r="DL11" s="580">
        <v>15825375</v>
      </c>
      <c r="DM11" s="575"/>
      <c r="DN11" s="575"/>
      <c r="DO11" s="575"/>
      <c r="DP11" s="575"/>
      <c r="DQ11" s="575"/>
      <c r="DR11" s="575"/>
      <c r="DS11" s="575"/>
      <c r="DT11" s="575"/>
      <c r="DU11" s="575"/>
      <c r="DV11" s="575"/>
      <c r="DW11" s="575"/>
      <c r="DX11" s="671"/>
    </row>
    <row r="12" spans="2:138" ht="11.25" customHeight="1" x14ac:dyDescent="0.15">
      <c r="B12" s="571" t="s">
        <v>228</v>
      </c>
      <c r="C12" s="572"/>
      <c r="D12" s="572"/>
      <c r="E12" s="572"/>
      <c r="F12" s="572"/>
      <c r="G12" s="572"/>
      <c r="H12" s="572"/>
      <c r="I12" s="572"/>
      <c r="J12" s="572"/>
      <c r="K12" s="572"/>
      <c r="L12" s="572"/>
      <c r="M12" s="572"/>
      <c r="N12" s="572"/>
      <c r="O12" s="572"/>
      <c r="P12" s="572"/>
      <c r="Q12" s="573"/>
      <c r="R12" s="574" t="s">
        <v>122</v>
      </c>
      <c r="S12" s="575"/>
      <c r="T12" s="575"/>
      <c r="U12" s="575"/>
      <c r="V12" s="575"/>
      <c r="W12" s="575"/>
      <c r="X12" s="575"/>
      <c r="Y12" s="576"/>
      <c r="Z12" s="652" t="s">
        <v>123</v>
      </c>
      <c r="AA12" s="652"/>
      <c r="AB12" s="652"/>
      <c r="AC12" s="652"/>
      <c r="AD12" s="650" t="s">
        <v>122</v>
      </c>
      <c r="AE12" s="650"/>
      <c r="AF12" s="650"/>
      <c r="AG12" s="650"/>
      <c r="AH12" s="650"/>
      <c r="AI12" s="650"/>
      <c r="AJ12" s="650"/>
      <c r="AK12" s="650"/>
      <c r="AL12" s="577" t="s">
        <v>123</v>
      </c>
      <c r="AM12" s="653"/>
      <c r="AN12" s="653"/>
      <c r="AO12" s="654"/>
      <c r="AP12" s="571" t="s">
        <v>229</v>
      </c>
      <c r="AQ12" s="572"/>
      <c r="AR12" s="572"/>
      <c r="AS12" s="572"/>
      <c r="AT12" s="572"/>
      <c r="AU12" s="572"/>
      <c r="AV12" s="572"/>
      <c r="AW12" s="572"/>
      <c r="AX12" s="572"/>
      <c r="AY12" s="572"/>
      <c r="AZ12" s="572"/>
      <c r="BA12" s="572"/>
      <c r="BB12" s="572"/>
      <c r="BC12" s="573"/>
      <c r="BD12" s="574">
        <v>171737</v>
      </c>
      <c r="BE12" s="575"/>
      <c r="BF12" s="575"/>
      <c r="BG12" s="575"/>
      <c r="BH12" s="575"/>
      <c r="BI12" s="575"/>
      <c r="BJ12" s="575"/>
      <c r="BK12" s="576"/>
      <c r="BL12" s="652">
        <v>0.1</v>
      </c>
      <c r="BM12" s="652"/>
      <c r="BN12" s="652"/>
      <c r="BO12" s="652"/>
      <c r="BP12" s="650" t="s">
        <v>123</v>
      </c>
      <c r="BQ12" s="650"/>
      <c r="BR12" s="650"/>
      <c r="BS12" s="650"/>
      <c r="BT12" s="650"/>
      <c r="BU12" s="650"/>
      <c r="BV12" s="650"/>
      <c r="BW12" s="651"/>
      <c r="BY12" s="571" t="s">
        <v>230</v>
      </c>
      <c r="BZ12" s="572"/>
      <c r="CA12" s="572"/>
      <c r="CB12" s="572"/>
      <c r="CC12" s="572"/>
      <c r="CD12" s="572"/>
      <c r="CE12" s="572"/>
      <c r="CF12" s="572"/>
      <c r="CG12" s="572"/>
      <c r="CH12" s="572"/>
      <c r="CI12" s="572"/>
      <c r="CJ12" s="572"/>
      <c r="CK12" s="572"/>
      <c r="CL12" s="573"/>
      <c r="CM12" s="574">
        <v>83656928</v>
      </c>
      <c r="CN12" s="575"/>
      <c r="CO12" s="575"/>
      <c r="CP12" s="575"/>
      <c r="CQ12" s="575"/>
      <c r="CR12" s="575"/>
      <c r="CS12" s="575"/>
      <c r="CT12" s="576"/>
      <c r="CU12" s="577">
        <v>8.6999999999999993</v>
      </c>
      <c r="CV12" s="653"/>
      <c r="CW12" s="653"/>
      <c r="CX12" s="661"/>
      <c r="CY12" s="580">
        <v>6423239</v>
      </c>
      <c r="CZ12" s="575"/>
      <c r="DA12" s="575"/>
      <c r="DB12" s="575"/>
      <c r="DC12" s="575"/>
      <c r="DD12" s="575"/>
      <c r="DE12" s="575"/>
      <c r="DF12" s="575"/>
      <c r="DG12" s="575"/>
      <c r="DH12" s="575"/>
      <c r="DI12" s="575"/>
      <c r="DJ12" s="575"/>
      <c r="DK12" s="576"/>
      <c r="DL12" s="580">
        <v>26385399</v>
      </c>
      <c r="DM12" s="575"/>
      <c r="DN12" s="575"/>
      <c r="DO12" s="575"/>
      <c r="DP12" s="575"/>
      <c r="DQ12" s="575"/>
      <c r="DR12" s="575"/>
      <c r="DS12" s="575"/>
      <c r="DT12" s="575"/>
      <c r="DU12" s="575"/>
      <c r="DV12" s="575"/>
      <c r="DW12" s="575"/>
      <c r="DX12" s="671"/>
    </row>
    <row r="13" spans="2:138" ht="11.25" customHeight="1" x14ac:dyDescent="0.15">
      <c r="B13" s="571" t="s">
        <v>231</v>
      </c>
      <c r="C13" s="572"/>
      <c r="D13" s="572"/>
      <c r="E13" s="572"/>
      <c r="F13" s="572"/>
      <c r="G13" s="572"/>
      <c r="H13" s="572"/>
      <c r="I13" s="572"/>
      <c r="J13" s="572"/>
      <c r="K13" s="572"/>
      <c r="L13" s="572"/>
      <c r="M13" s="572"/>
      <c r="N13" s="572"/>
      <c r="O13" s="572"/>
      <c r="P13" s="572"/>
      <c r="Q13" s="573"/>
      <c r="R13" s="574">
        <v>199798</v>
      </c>
      <c r="S13" s="575"/>
      <c r="T13" s="575"/>
      <c r="U13" s="575"/>
      <c r="V13" s="575"/>
      <c r="W13" s="575"/>
      <c r="X13" s="575"/>
      <c r="Y13" s="576"/>
      <c r="Z13" s="652">
        <v>0</v>
      </c>
      <c r="AA13" s="652"/>
      <c r="AB13" s="652"/>
      <c r="AC13" s="652"/>
      <c r="AD13" s="650">
        <v>199798</v>
      </c>
      <c r="AE13" s="650"/>
      <c r="AF13" s="650"/>
      <c r="AG13" s="650"/>
      <c r="AH13" s="650"/>
      <c r="AI13" s="650"/>
      <c r="AJ13" s="650"/>
      <c r="AK13" s="650"/>
      <c r="AL13" s="577">
        <v>0</v>
      </c>
      <c r="AM13" s="653"/>
      <c r="AN13" s="653"/>
      <c r="AO13" s="654"/>
      <c r="AP13" s="571" t="s">
        <v>232</v>
      </c>
      <c r="AQ13" s="572"/>
      <c r="AR13" s="572"/>
      <c r="AS13" s="572"/>
      <c r="AT13" s="572"/>
      <c r="AU13" s="572"/>
      <c r="AV13" s="572"/>
      <c r="AW13" s="572"/>
      <c r="AX13" s="572"/>
      <c r="AY13" s="572"/>
      <c r="AZ13" s="572"/>
      <c r="BA13" s="572"/>
      <c r="BB13" s="572"/>
      <c r="BC13" s="573"/>
      <c r="BD13" s="574">
        <v>2683656</v>
      </c>
      <c r="BE13" s="575"/>
      <c r="BF13" s="575"/>
      <c r="BG13" s="575"/>
      <c r="BH13" s="575"/>
      <c r="BI13" s="575"/>
      <c r="BJ13" s="575"/>
      <c r="BK13" s="576"/>
      <c r="BL13" s="652">
        <v>0.9</v>
      </c>
      <c r="BM13" s="652"/>
      <c r="BN13" s="652"/>
      <c r="BO13" s="652"/>
      <c r="BP13" s="650" t="s">
        <v>123</v>
      </c>
      <c r="BQ13" s="650"/>
      <c r="BR13" s="650"/>
      <c r="BS13" s="650"/>
      <c r="BT13" s="650"/>
      <c r="BU13" s="650"/>
      <c r="BV13" s="650"/>
      <c r="BW13" s="651"/>
      <c r="BY13" s="571" t="s">
        <v>233</v>
      </c>
      <c r="BZ13" s="572"/>
      <c r="CA13" s="572"/>
      <c r="CB13" s="572"/>
      <c r="CC13" s="572"/>
      <c r="CD13" s="572"/>
      <c r="CE13" s="572"/>
      <c r="CF13" s="572"/>
      <c r="CG13" s="572"/>
      <c r="CH13" s="572"/>
      <c r="CI13" s="572"/>
      <c r="CJ13" s="572"/>
      <c r="CK13" s="572"/>
      <c r="CL13" s="573"/>
      <c r="CM13" s="574">
        <v>114482078</v>
      </c>
      <c r="CN13" s="575"/>
      <c r="CO13" s="575"/>
      <c r="CP13" s="575"/>
      <c r="CQ13" s="575"/>
      <c r="CR13" s="575"/>
      <c r="CS13" s="575"/>
      <c r="CT13" s="576"/>
      <c r="CU13" s="577">
        <v>11.9</v>
      </c>
      <c r="CV13" s="653"/>
      <c r="CW13" s="653"/>
      <c r="CX13" s="661"/>
      <c r="CY13" s="580">
        <v>98995380</v>
      </c>
      <c r="CZ13" s="575"/>
      <c r="DA13" s="575"/>
      <c r="DB13" s="575"/>
      <c r="DC13" s="575"/>
      <c r="DD13" s="575"/>
      <c r="DE13" s="575"/>
      <c r="DF13" s="575"/>
      <c r="DG13" s="575"/>
      <c r="DH13" s="575"/>
      <c r="DI13" s="575"/>
      <c r="DJ13" s="575"/>
      <c r="DK13" s="576"/>
      <c r="DL13" s="580">
        <v>21254690</v>
      </c>
      <c r="DM13" s="575"/>
      <c r="DN13" s="575"/>
      <c r="DO13" s="575"/>
      <c r="DP13" s="575"/>
      <c r="DQ13" s="575"/>
      <c r="DR13" s="575"/>
      <c r="DS13" s="575"/>
      <c r="DT13" s="575"/>
      <c r="DU13" s="575"/>
      <c r="DV13" s="575"/>
      <c r="DW13" s="575"/>
      <c r="DX13" s="671"/>
    </row>
    <row r="14" spans="2:138" ht="11.25" customHeight="1" x14ac:dyDescent="0.15">
      <c r="B14" s="571" t="s">
        <v>234</v>
      </c>
      <c r="C14" s="572"/>
      <c r="D14" s="572"/>
      <c r="E14" s="572"/>
      <c r="F14" s="572"/>
      <c r="G14" s="572"/>
      <c r="H14" s="572"/>
      <c r="I14" s="572"/>
      <c r="J14" s="572"/>
      <c r="K14" s="572"/>
      <c r="L14" s="572"/>
      <c r="M14" s="572"/>
      <c r="N14" s="572"/>
      <c r="O14" s="572"/>
      <c r="P14" s="572"/>
      <c r="Q14" s="573"/>
      <c r="R14" s="574">
        <v>37167650</v>
      </c>
      <c r="S14" s="575"/>
      <c r="T14" s="575"/>
      <c r="U14" s="575"/>
      <c r="V14" s="575"/>
      <c r="W14" s="575"/>
      <c r="X14" s="575"/>
      <c r="Y14" s="576"/>
      <c r="Z14" s="652">
        <v>3.8</v>
      </c>
      <c r="AA14" s="652"/>
      <c r="AB14" s="652"/>
      <c r="AC14" s="652"/>
      <c r="AD14" s="650">
        <v>37167650</v>
      </c>
      <c r="AE14" s="650"/>
      <c r="AF14" s="650"/>
      <c r="AG14" s="650"/>
      <c r="AH14" s="650"/>
      <c r="AI14" s="650"/>
      <c r="AJ14" s="650"/>
      <c r="AK14" s="650"/>
      <c r="AL14" s="577">
        <v>7.7</v>
      </c>
      <c r="AM14" s="653"/>
      <c r="AN14" s="653"/>
      <c r="AO14" s="654"/>
      <c r="AP14" s="571" t="s">
        <v>235</v>
      </c>
      <c r="AQ14" s="572"/>
      <c r="AR14" s="572"/>
      <c r="AS14" s="572"/>
      <c r="AT14" s="572"/>
      <c r="AU14" s="572"/>
      <c r="AV14" s="572"/>
      <c r="AW14" s="572"/>
      <c r="AX14" s="572"/>
      <c r="AY14" s="572"/>
      <c r="AZ14" s="572"/>
      <c r="BA14" s="572"/>
      <c r="BB14" s="572"/>
      <c r="BC14" s="573"/>
      <c r="BD14" s="574">
        <v>1987397</v>
      </c>
      <c r="BE14" s="575"/>
      <c r="BF14" s="575"/>
      <c r="BG14" s="575"/>
      <c r="BH14" s="575"/>
      <c r="BI14" s="575"/>
      <c r="BJ14" s="575"/>
      <c r="BK14" s="576"/>
      <c r="BL14" s="652">
        <v>0.7</v>
      </c>
      <c r="BM14" s="652"/>
      <c r="BN14" s="652"/>
      <c r="BO14" s="652"/>
      <c r="BP14" s="650" t="s">
        <v>123</v>
      </c>
      <c r="BQ14" s="650"/>
      <c r="BR14" s="650"/>
      <c r="BS14" s="650"/>
      <c r="BT14" s="650"/>
      <c r="BU14" s="650"/>
      <c r="BV14" s="650"/>
      <c r="BW14" s="651"/>
      <c r="BY14" s="571" t="s">
        <v>236</v>
      </c>
      <c r="BZ14" s="572"/>
      <c r="CA14" s="572"/>
      <c r="CB14" s="572"/>
      <c r="CC14" s="572"/>
      <c r="CD14" s="572"/>
      <c r="CE14" s="572"/>
      <c r="CF14" s="572"/>
      <c r="CG14" s="572"/>
      <c r="CH14" s="572"/>
      <c r="CI14" s="572"/>
      <c r="CJ14" s="572"/>
      <c r="CK14" s="572"/>
      <c r="CL14" s="573"/>
      <c r="CM14" s="574">
        <v>46274571</v>
      </c>
      <c r="CN14" s="575"/>
      <c r="CO14" s="575"/>
      <c r="CP14" s="575"/>
      <c r="CQ14" s="575"/>
      <c r="CR14" s="575"/>
      <c r="CS14" s="575"/>
      <c r="CT14" s="576"/>
      <c r="CU14" s="577">
        <v>4.8</v>
      </c>
      <c r="CV14" s="653"/>
      <c r="CW14" s="653"/>
      <c r="CX14" s="661"/>
      <c r="CY14" s="580">
        <v>3769845</v>
      </c>
      <c r="CZ14" s="575"/>
      <c r="DA14" s="575"/>
      <c r="DB14" s="575"/>
      <c r="DC14" s="575"/>
      <c r="DD14" s="575"/>
      <c r="DE14" s="575"/>
      <c r="DF14" s="575"/>
      <c r="DG14" s="575"/>
      <c r="DH14" s="575"/>
      <c r="DI14" s="575"/>
      <c r="DJ14" s="575"/>
      <c r="DK14" s="576"/>
      <c r="DL14" s="580">
        <v>41281567</v>
      </c>
      <c r="DM14" s="575"/>
      <c r="DN14" s="575"/>
      <c r="DO14" s="575"/>
      <c r="DP14" s="575"/>
      <c r="DQ14" s="575"/>
      <c r="DR14" s="575"/>
      <c r="DS14" s="575"/>
      <c r="DT14" s="575"/>
      <c r="DU14" s="575"/>
      <c r="DV14" s="575"/>
      <c r="DW14" s="575"/>
      <c r="DX14" s="671"/>
    </row>
    <row r="15" spans="2:138" ht="11.25" customHeight="1" x14ac:dyDescent="0.15">
      <c r="B15" s="571" t="s">
        <v>237</v>
      </c>
      <c r="C15" s="572"/>
      <c r="D15" s="572"/>
      <c r="E15" s="572"/>
      <c r="F15" s="572"/>
      <c r="G15" s="572"/>
      <c r="H15" s="572"/>
      <c r="I15" s="572"/>
      <c r="J15" s="572"/>
      <c r="K15" s="572"/>
      <c r="L15" s="572"/>
      <c r="M15" s="572"/>
      <c r="N15" s="572"/>
      <c r="O15" s="572"/>
      <c r="P15" s="572"/>
      <c r="Q15" s="573"/>
      <c r="R15" s="574" t="s">
        <v>123</v>
      </c>
      <c r="S15" s="575"/>
      <c r="T15" s="575"/>
      <c r="U15" s="575"/>
      <c r="V15" s="575"/>
      <c r="W15" s="575"/>
      <c r="X15" s="575"/>
      <c r="Y15" s="576"/>
      <c r="Z15" s="652" t="s">
        <v>123</v>
      </c>
      <c r="AA15" s="652"/>
      <c r="AB15" s="652"/>
      <c r="AC15" s="652"/>
      <c r="AD15" s="650" t="s">
        <v>123</v>
      </c>
      <c r="AE15" s="650"/>
      <c r="AF15" s="650"/>
      <c r="AG15" s="650"/>
      <c r="AH15" s="650"/>
      <c r="AI15" s="650"/>
      <c r="AJ15" s="650"/>
      <c r="AK15" s="650"/>
      <c r="AL15" s="577" t="s">
        <v>123</v>
      </c>
      <c r="AM15" s="653"/>
      <c r="AN15" s="653"/>
      <c r="AO15" s="654"/>
      <c r="AP15" s="571" t="s">
        <v>238</v>
      </c>
      <c r="AQ15" s="572"/>
      <c r="AR15" s="572"/>
      <c r="AS15" s="572"/>
      <c r="AT15" s="572"/>
      <c r="AU15" s="572"/>
      <c r="AV15" s="572"/>
      <c r="AW15" s="572"/>
      <c r="AX15" s="572"/>
      <c r="AY15" s="572"/>
      <c r="AZ15" s="572"/>
      <c r="BA15" s="572"/>
      <c r="BB15" s="572"/>
      <c r="BC15" s="573"/>
      <c r="BD15" s="574">
        <v>60344788</v>
      </c>
      <c r="BE15" s="575"/>
      <c r="BF15" s="575"/>
      <c r="BG15" s="575"/>
      <c r="BH15" s="575"/>
      <c r="BI15" s="575"/>
      <c r="BJ15" s="575"/>
      <c r="BK15" s="576"/>
      <c r="BL15" s="652">
        <v>19.899999999999999</v>
      </c>
      <c r="BM15" s="652"/>
      <c r="BN15" s="652"/>
      <c r="BO15" s="652"/>
      <c r="BP15" s="650" t="s">
        <v>123</v>
      </c>
      <c r="BQ15" s="650"/>
      <c r="BR15" s="650"/>
      <c r="BS15" s="650"/>
      <c r="BT15" s="650"/>
      <c r="BU15" s="650"/>
      <c r="BV15" s="650"/>
      <c r="BW15" s="651"/>
      <c r="BY15" s="571" t="s">
        <v>239</v>
      </c>
      <c r="BZ15" s="572"/>
      <c r="CA15" s="572"/>
      <c r="CB15" s="572"/>
      <c r="CC15" s="572"/>
      <c r="CD15" s="572"/>
      <c r="CE15" s="572"/>
      <c r="CF15" s="572"/>
      <c r="CG15" s="572"/>
      <c r="CH15" s="572"/>
      <c r="CI15" s="572"/>
      <c r="CJ15" s="572"/>
      <c r="CK15" s="572"/>
      <c r="CL15" s="573"/>
      <c r="CM15" s="574" t="s">
        <v>123</v>
      </c>
      <c r="CN15" s="575"/>
      <c r="CO15" s="575"/>
      <c r="CP15" s="575"/>
      <c r="CQ15" s="575"/>
      <c r="CR15" s="575"/>
      <c r="CS15" s="575"/>
      <c r="CT15" s="576"/>
      <c r="CU15" s="577" t="s">
        <v>122</v>
      </c>
      <c r="CV15" s="653"/>
      <c r="CW15" s="653"/>
      <c r="CX15" s="661"/>
      <c r="CY15" s="580" t="s">
        <v>123</v>
      </c>
      <c r="CZ15" s="575"/>
      <c r="DA15" s="575"/>
      <c r="DB15" s="575"/>
      <c r="DC15" s="575"/>
      <c r="DD15" s="575"/>
      <c r="DE15" s="575"/>
      <c r="DF15" s="575"/>
      <c r="DG15" s="575"/>
      <c r="DH15" s="575"/>
      <c r="DI15" s="575"/>
      <c r="DJ15" s="575"/>
      <c r="DK15" s="576"/>
      <c r="DL15" s="580" t="s">
        <v>123</v>
      </c>
      <c r="DM15" s="575"/>
      <c r="DN15" s="575"/>
      <c r="DO15" s="575"/>
      <c r="DP15" s="575"/>
      <c r="DQ15" s="575"/>
      <c r="DR15" s="575"/>
      <c r="DS15" s="575"/>
      <c r="DT15" s="575"/>
      <c r="DU15" s="575"/>
      <c r="DV15" s="575"/>
      <c r="DW15" s="575"/>
      <c r="DX15" s="671"/>
    </row>
    <row r="16" spans="2:138" ht="11.25" customHeight="1" x14ac:dyDescent="0.15">
      <c r="B16" s="571" t="s">
        <v>240</v>
      </c>
      <c r="C16" s="572"/>
      <c r="D16" s="572"/>
      <c r="E16" s="572"/>
      <c r="F16" s="572"/>
      <c r="G16" s="572"/>
      <c r="H16" s="572"/>
      <c r="I16" s="572"/>
      <c r="J16" s="572"/>
      <c r="K16" s="572"/>
      <c r="L16" s="572"/>
      <c r="M16" s="572"/>
      <c r="N16" s="572"/>
      <c r="O16" s="572"/>
      <c r="P16" s="572"/>
      <c r="Q16" s="573"/>
      <c r="R16" s="574">
        <v>1500006</v>
      </c>
      <c r="S16" s="575"/>
      <c r="T16" s="575"/>
      <c r="U16" s="575"/>
      <c r="V16" s="575"/>
      <c r="W16" s="575"/>
      <c r="X16" s="575"/>
      <c r="Y16" s="576"/>
      <c r="Z16" s="652">
        <v>0.2</v>
      </c>
      <c r="AA16" s="652"/>
      <c r="AB16" s="652"/>
      <c r="AC16" s="652"/>
      <c r="AD16" s="650">
        <v>1500006</v>
      </c>
      <c r="AE16" s="650"/>
      <c r="AF16" s="650"/>
      <c r="AG16" s="650"/>
      <c r="AH16" s="650"/>
      <c r="AI16" s="650"/>
      <c r="AJ16" s="650"/>
      <c r="AK16" s="650"/>
      <c r="AL16" s="577">
        <v>0.3</v>
      </c>
      <c r="AM16" s="653"/>
      <c r="AN16" s="653"/>
      <c r="AO16" s="654"/>
      <c r="AP16" s="571" t="s">
        <v>241</v>
      </c>
      <c r="AQ16" s="572"/>
      <c r="AR16" s="572"/>
      <c r="AS16" s="572"/>
      <c r="AT16" s="572"/>
      <c r="AU16" s="572"/>
      <c r="AV16" s="572"/>
      <c r="AW16" s="572"/>
      <c r="AX16" s="572"/>
      <c r="AY16" s="572"/>
      <c r="AZ16" s="572"/>
      <c r="BA16" s="572"/>
      <c r="BB16" s="572"/>
      <c r="BC16" s="573"/>
      <c r="BD16" s="574">
        <v>3320583</v>
      </c>
      <c r="BE16" s="575"/>
      <c r="BF16" s="575"/>
      <c r="BG16" s="575"/>
      <c r="BH16" s="575"/>
      <c r="BI16" s="575"/>
      <c r="BJ16" s="575"/>
      <c r="BK16" s="576"/>
      <c r="BL16" s="652">
        <v>1.1000000000000001</v>
      </c>
      <c r="BM16" s="652"/>
      <c r="BN16" s="652"/>
      <c r="BO16" s="652"/>
      <c r="BP16" s="650" t="s">
        <v>123</v>
      </c>
      <c r="BQ16" s="650"/>
      <c r="BR16" s="650"/>
      <c r="BS16" s="650"/>
      <c r="BT16" s="650"/>
      <c r="BU16" s="650"/>
      <c r="BV16" s="650"/>
      <c r="BW16" s="651"/>
      <c r="BY16" s="571" t="s">
        <v>242</v>
      </c>
      <c r="BZ16" s="572"/>
      <c r="CA16" s="572"/>
      <c r="CB16" s="572"/>
      <c r="CC16" s="572"/>
      <c r="CD16" s="572"/>
      <c r="CE16" s="572"/>
      <c r="CF16" s="572"/>
      <c r="CG16" s="572"/>
      <c r="CH16" s="572"/>
      <c r="CI16" s="572"/>
      <c r="CJ16" s="572"/>
      <c r="CK16" s="572"/>
      <c r="CL16" s="573"/>
      <c r="CM16" s="574">
        <v>190151315</v>
      </c>
      <c r="CN16" s="575"/>
      <c r="CO16" s="575"/>
      <c r="CP16" s="575"/>
      <c r="CQ16" s="575"/>
      <c r="CR16" s="575"/>
      <c r="CS16" s="575"/>
      <c r="CT16" s="576"/>
      <c r="CU16" s="577">
        <v>19.8</v>
      </c>
      <c r="CV16" s="653"/>
      <c r="CW16" s="653"/>
      <c r="CX16" s="661"/>
      <c r="CY16" s="580">
        <v>8916450</v>
      </c>
      <c r="CZ16" s="575"/>
      <c r="DA16" s="575"/>
      <c r="DB16" s="575"/>
      <c r="DC16" s="575"/>
      <c r="DD16" s="575"/>
      <c r="DE16" s="575"/>
      <c r="DF16" s="575"/>
      <c r="DG16" s="575"/>
      <c r="DH16" s="575"/>
      <c r="DI16" s="575"/>
      <c r="DJ16" s="575"/>
      <c r="DK16" s="576"/>
      <c r="DL16" s="580">
        <v>141195150</v>
      </c>
      <c r="DM16" s="575"/>
      <c r="DN16" s="575"/>
      <c r="DO16" s="575"/>
      <c r="DP16" s="575"/>
      <c r="DQ16" s="575"/>
      <c r="DR16" s="575"/>
      <c r="DS16" s="575"/>
      <c r="DT16" s="575"/>
      <c r="DU16" s="575"/>
      <c r="DV16" s="575"/>
      <c r="DW16" s="575"/>
      <c r="DX16" s="671"/>
    </row>
    <row r="17" spans="2:128" ht="11.25" customHeight="1" x14ac:dyDescent="0.15">
      <c r="B17" s="571" t="s">
        <v>243</v>
      </c>
      <c r="C17" s="572"/>
      <c r="D17" s="572"/>
      <c r="E17" s="572"/>
      <c r="F17" s="572"/>
      <c r="G17" s="572"/>
      <c r="H17" s="572"/>
      <c r="I17" s="572"/>
      <c r="J17" s="572"/>
      <c r="K17" s="572"/>
      <c r="L17" s="572"/>
      <c r="M17" s="572"/>
      <c r="N17" s="572"/>
      <c r="O17" s="572"/>
      <c r="P17" s="572"/>
      <c r="Q17" s="573"/>
      <c r="R17" s="574">
        <v>1500006</v>
      </c>
      <c r="S17" s="575"/>
      <c r="T17" s="575"/>
      <c r="U17" s="575"/>
      <c r="V17" s="575"/>
      <c r="W17" s="575"/>
      <c r="X17" s="575"/>
      <c r="Y17" s="576"/>
      <c r="Z17" s="652">
        <v>0.2</v>
      </c>
      <c r="AA17" s="652"/>
      <c r="AB17" s="652"/>
      <c r="AC17" s="652"/>
      <c r="AD17" s="650">
        <v>1500006</v>
      </c>
      <c r="AE17" s="650"/>
      <c r="AF17" s="650"/>
      <c r="AG17" s="650"/>
      <c r="AH17" s="650"/>
      <c r="AI17" s="650"/>
      <c r="AJ17" s="650"/>
      <c r="AK17" s="650"/>
      <c r="AL17" s="577">
        <v>0.3</v>
      </c>
      <c r="AM17" s="653"/>
      <c r="AN17" s="653"/>
      <c r="AO17" s="654"/>
      <c r="AP17" s="571" t="s">
        <v>244</v>
      </c>
      <c r="AQ17" s="572"/>
      <c r="AR17" s="572"/>
      <c r="AS17" s="572"/>
      <c r="AT17" s="572"/>
      <c r="AU17" s="572"/>
      <c r="AV17" s="572"/>
      <c r="AW17" s="572"/>
      <c r="AX17" s="572"/>
      <c r="AY17" s="572"/>
      <c r="AZ17" s="572"/>
      <c r="BA17" s="572"/>
      <c r="BB17" s="572"/>
      <c r="BC17" s="573"/>
      <c r="BD17" s="574">
        <v>57024205</v>
      </c>
      <c r="BE17" s="575"/>
      <c r="BF17" s="575"/>
      <c r="BG17" s="575"/>
      <c r="BH17" s="575"/>
      <c r="BI17" s="575"/>
      <c r="BJ17" s="575"/>
      <c r="BK17" s="576"/>
      <c r="BL17" s="652">
        <v>18.8</v>
      </c>
      <c r="BM17" s="652"/>
      <c r="BN17" s="652"/>
      <c r="BO17" s="652"/>
      <c r="BP17" s="650" t="s">
        <v>123</v>
      </c>
      <c r="BQ17" s="650"/>
      <c r="BR17" s="650"/>
      <c r="BS17" s="650"/>
      <c r="BT17" s="650"/>
      <c r="BU17" s="650"/>
      <c r="BV17" s="650"/>
      <c r="BW17" s="651"/>
      <c r="BY17" s="571" t="s">
        <v>245</v>
      </c>
      <c r="BZ17" s="572"/>
      <c r="CA17" s="572"/>
      <c r="CB17" s="572"/>
      <c r="CC17" s="572"/>
      <c r="CD17" s="572"/>
      <c r="CE17" s="572"/>
      <c r="CF17" s="572"/>
      <c r="CG17" s="572"/>
      <c r="CH17" s="572"/>
      <c r="CI17" s="572"/>
      <c r="CJ17" s="572"/>
      <c r="CK17" s="572"/>
      <c r="CL17" s="573"/>
      <c r="CM17" s="574">
        <v>14409568</v>
      </c>
      <c r="CN17" s="575"/>
      <c r="CO17" s="575"/>
      <c r="CP17" s="575"/>
      <c r="CQ17" s="575"/>
      <c r="CR17" s="575"/>
      <c r="CS17" s="575"/>
      <c r="CT17" s="576"/>
      <c r="CU17" s="577">
        <v>1.5</v>
      </c>
      <c r="CV17" s="653"/>
      <c r="CW17" s="653"/>
      <c r="CX17" s="661"/>
      <c r="CY17" s="580" t="s">
        <v>123</v>
      </c>
      <c r="CZ17" s="575"/>
      <c r="DA17" s="575"/>
      <c r="DB17" s="575"/>
      <c r="DC17" s="575"/>
      <c r="DD17" s="575"/>
      <c r="DE17" s="575"/>
      <c r="DF17" s="575"/>
      <c r="DG17" s="575"/>
      <c r="DH17" s="575"/>
      <c r="DI17" s="575"/>
      <c r="DJ17" s="575"/>
      <c r="DK17" s="576"/>
      <c r="DL17" s="580">
        <v>35849</v>
      </c>
      <c r="DM17" s="575"/>
      <c r="DN17" s="575"/>
      <c r="DO17" s="575"/>
      <c r="DP17" s="575"/>
      <c r="DQ17" s="575"/>
      <c r="DR17" s="575"/>
      <c r="DS17" s="575"/>
      <c r="DT17" s="575"/>
      <c r="DU17" s="575"/>
      <c r="DV17" s="575"/>
      <c r="DW17" s="575"/>
      <c r="DX17" s="671"/>
    </row>
    <row r="18" spans="2:128" ht="11.25" customHeight="1" x14ac:dyDescent="0.15">
      <c r="B18" s="672" t="s">
        <v>246</v>
      </c>
      <c r="C18" s="673"/>
      <c r="D18" s="673"/>
      <c r="E18" s="673"/>
      <c r="F18" s="673"/>
      <c r="G18" s="673"/>
      <c r="H18" s="673"/>
      <c r="I18" s="673"/>
      <c r="J18" s="673"/>
      <c r="K18" s="673"/>
      <c r="L18" s="673"/>
      <c r="M18" s="673"/>
      <c r="N18" s="673"/>
      <c r="O18" s="673"/>
      <c r="P18" s="673"/>
      <c r="Q18" s="674"/>
      <c r="R18" s="574" t="s">
        <v>123</v>
      </c>
      <c r="S18" s="575"/>
      <c r="T18" s="575"/>
      <c r="U18" s="575"/>
      <c r="V18" s="575"/>
      <c r="W18" s="575"/>
      <c r="X18" s="575"/>
      <c r="Y18" s="576"/>
      <c r="Z18" s="652" t="s">
        <v>123</v>
      </c>
      <c r="AA18" s="652"/>
      <c r="AB18" s="652"/>
      <c r="AC18" s="652"/>
      <c r="AD18" s="650" t="s">
        <v>123</v>
      </c>
      <c r="AE18" s="650"/>
      <c r="AF18" s="650"/>
      <c r="AG18" s="650"/>
      <c r="AH18" s="650"/>
      <c r="AI18" s="650"/>
      <c r="AJ18" s="650"/>
      <c r="AK18" s="650"/>
      <c r="AL18" s="577" t="s">
        <v>123</v>
      </c>
      <c r="AM18" s="653"/>
      <c r="AN18" s="653"/>
      <c r="AO18" s="654"/>
      <c r="AP18" s="571" t="s">
        <v>247</v>
      </c>
      <c r="AQ18" s="572"/>
      <c r="AR18" s="572"/>
      <c r="AS18" s="572"/>
      <c r="AT18" s="572"/>
      <c r="AU18" s="572"/>
      <c r="AV18" s="572"/>
      <c r="AW18" s="572"/>
      <c r="AX18" s="572"/>
      <c r="AY18" s="572"/>
      <c r="AZ18" s="572"/>
      <c r="BA18" s="572"/>
      <c r="BB18" s="572"/>
      <c r="BC18" s="573"/>
      <c r="BD18" s="574">
        <v>100639885</v>
      </c>
      <c r="BE18" s="575"/>
      <c r="BF18" s="575"/>
      <c r="BG18" s="575"/>
      <c r="BH18" s="575"/>
      <c r="BI18" s="575"/>
      <c r="BJ18" s="575"/>
      <c r="BK18" s="576"/>
      <c r="BL18" s="652">
        <v>33.200000000000003</v>
      </c>
      <c r="BM18" s="652"/>
      <c r="BN18" s="652"/>
      <c r="BO18" s="652"/>
      <c r="BP18" s="650" t="s">
        <v>123</v>
      </c>
      <c r="BQ18" s="650"/>
      <c r="BR18" s="650"/>
      <c r="BS18" s="650"/>
      <c r="BT18" s="650"/>
      <c r="BU18" s="650"/>
      <c r="BV18" s="650"/>
      <c r="BW18" s="651"/>
      <c r="BY18" s="571" t="s">
        <v>248</v>
      </c>
      <c r="BZ18" s="572"/>
      <c r="CA18" s="572"/>
      <c r="CB18" s="572"/>
      <c r="CC18" s="572"/>
      <c r="CD18" s="572"/>
      <c r="CE18" s="572"/>
      <c r="CF18" s="572"/>
      <c r="CG18" s="572"/>
      <c r="CH18" s="572"/>
      <c r="CI18" s="572"/>
      <c r="CJ18" s="572"/>
      <c r="CK18" s="572"/>
      <c r="CL18" s="573"/>
      <c r="CM18" s="574">
        <v>104203548</v>
      </c>
      <c r="CN18" s="575"/>
      <c r="CO18" s="575"/>
      <c r="CP18" s="575"/>
      <c r="CQ18" s="575"/>
      <c r="CR18" s="575"/>
      <c r="CS18" s="575"/>
      <c r="CT18" s="576"/>
      <c r="CU18" s="577">
        <v>10.8</v>
      </c>
      <c r="CV18" s="653"/>
      <c r="CW18" s="653"/>
      <c r="CX18" s="661"/>
      <c r="CY18" s="580" t="s">
        <v>123</v>
      </c>
      <c r="CZ18" s="575"/>
      <c r="DA18" s="575"/>
      <c r="DB18" s="575"/>
      <c r="DC18" s="575"/>
      <c r="DD18" s="575"/>
      <c r="DE18" s="575"/>
      <c r="DF18" s="575"/>
      <c r="DG18" s="575"/>
      <c r="DH18" s="575"/>
      <c r="DI18" s="575"/>
      <c r="DJ18" s="575"/>
      <c r="DK18" s="576"/>
      <c r="DL18" s="580">
        <v>102752431</v>
      </c>
      <c r="DM18" s="575"/>
      <c r="DN18" s="575"/>
      <c r="DO18" s="575"/>
      <c r="DP18" s="575"/>
      <c r="DQ18" s="575"/>
      <c r="DR18" s="575"/>
      <c r="DS18" s="575"/>
      <c r="DT18" s="575"/>
      <c r="DU18" s="575"/>
      <c r="DV18" s="575"/>
      <c r="DW18" s="575"/>
      <c r="DX18" s="671"/>
    </row>
    <row r="19" spans="2:128" ht="11.25" customHeight="1" x14ac:dyDescent="0.15">
      <c r="B19" s="571" t="s">
        <v>249</v>
      </c>
      <c r="C19" s="572"/>
      <c r="D19" s="572"/>
      <c r="E19" s="572"/>
      <c r="F19" s="572"/>
      <c r="G19" s="572"/>
      <c r="H19" s="572"/>
      <c r="I19" s="572"/>
      <c r="J19" s="572"/>
      <c r="K19" s="572"/>
      <c r="L19" s="572"/>
      <c r="M19" s="572"/>
      <c r="N19" s="572"/>
      <c r="O19" s="572"/>
      <c r="P19" s="572"/>
      <c r="Q19" s="573"/>
      <c r="R19" s="574">
        <v>196668777</v>
      </c>
      <c r="S19" s="575"/>
      <c r="T19" s="575"/>
      <c r="U19" s="575"/>
      <c r="V19" s="575"/>
      <c r="W19" s="575"/>
      <c r="X19" s="575"/>
      <c r="Y19" s="576"/>
      <c r="Z19" s="652">
        <v>20</v>
      </c>
      <c r="AA19" s="652"/>
      <c r="AB19" s="652"/>
      <c r="AC19" s="652"/>
      <c r="AD19" s="650">
        <v>193135238</v>
      </c>
      <c r="AE19" s="650"/>
      <c r="AF19" s="650"/>
      <c r="AG19" s="650"/>
      <c r="AH19" s="650"/>
      <c r="AI19" s="650"/>
      <c r="AJ19" s="650"/>
      <c r="AK19" s="650"/>
      <c r="AL19" s="577">
        <v>40.200000000000003</v>
      </c>
      <c r="AM19" s="653"/>
      <c r="AN19" s="653"/>
      <c r="AO19" s="654"/>
      <c r="AP19" s="571" t="s">
        <v>250</v>
      </c>
      <c r="AQ19" s="572"/>
      <c r="AR19" s="572"/>
      <c r="AS19" s="572"/>
      <c r="AT19" s="572"/>
      <c r="AU19" s="572"/>
      <c r="AV19" s="572"/>
      <c r="AW19" s="572"/>
      <c r="AX19" s="572"/>
      <c r="AY19" s="572"/>
      <c r="AZ19" s="572"/>
      <c r="BA19" s="572"/>
      <c r="BB19" s="572"/>
      <c r="BC19" s="573"/>
      <c r="BD19" s="574">
        <v>4394335</v>
      </c>
      <c r="BE19" s="575"/>
      <c r="BF19" s="575"/>
      <c r="BG19" s="575"/>
      <c r="BH19" s="575"/>
      <c r="BI19" s="575"/>
      <c r="BJ19" s="575"/>
      <c r="BK19" s="576"/>
      <c r="BL19" s="577">
        <v>1.5</v>
      </c>
      <c r="BM19" s="653"/>
      <c r="BN19" s="653"/>
      <c r="BO19" s="661"/>
      <c r="BP19" s="580" t="s">
        <v>123</v>
      </c>
      <c r="BQ19" s="575"/>
      <c r="BR19" s="575"/>
      <c r="BS19" s="575"/>
      <c r="BT19" s="575"/>
      <c r="BU19" s="575"/>
      <c r="BV19" s="575"/>
      <c r="BW19" s="671"/>
      <c r="BY19" s="571" t="s">
        <v>251</v>
      </c>
      <c r="BZ19" s="572"/>
      <c r="CA19" s="572"/>
      <c r="CB19" s="572"/>
      <c r="CC19" s="572"/>
      <c r="CD19" s="572"/>
      <c r="CE19" s="572"/>
      <c r="CF19" s="572"/>
      <c r="CG19" s="572"/>
      <c r="CH19" s="572"/>
      <c r="CI19" s="572"/>
      <c r="CJ19" s="572"/>
      <c r="CK19" s="572"/>
      <c r="CL19" s="573"/>
      <c r="CM19" s="574" t="s">
        <v>122</v>
      </c>
      <c r="CN19" s="575"/>
      <c r="CO19" s="575"/>
      <c r="CP19" s="575"/>
      <c r="CQ19" s="575"/>
      <c r="CR19" s="575"/>
      <c r="CS19" s="575"/>
      <c r="CT19" s="576"/>
      <c r="CU19" s="577" t="s">
        <v>123</v>
      </c>
      <c r="CV19" s="653"/>
      <c r="CW19" s="653"/>
      <c r="CX19" s="661"/>
      <c r="CY19" s="580" t="s">
        <v>122</v>
      </c>
      <c r="CZ19" s="575"/>
      <c r="DA19" s="575"/>
      <c r="DB19" s="575"/>
      <c r="DC19" s="575"/>
      <c r="DD19" s="575"/>
      <c r="DE19" s="575"/>
      <c r="DF19" s="575"/>
      <c r="DG19" s="575"/>
      <c r="DH19" s="575"/>
      <c r="DI19" s="575"/>
      <c r="DJ19" s="575"/>
      <c r="DK19" s="576"/>
      <c r="DL19" s="580" t="s">
        <v>123</v>
      </c>
      <c r="DM19" s="575"/>
      <c r="DN19" s="575"/>
      <c r="DO19" s="575"/>
      <c r="DP19" s="575"/>
      <c r="DQ19" s="575"/>
      <c r="DR19" s="575"/>
      <c r="DS19" s="575"/>
      <c r="DT19" s="575"/>
      <c r="DU19" s="575"/>
      <c r="DV19" s="575"/>
      <c r="DW19" s="575"/>
      <c r="DX19" s="671"/>
    </row>
    <row r="20" spans="2:128" ht="11.25" customHeight="1" x14ac:dyDescent="0.15">
      <c r="B20" s="571" t="s">
        <v>252</v>
      </c>
      <c r="C20" s="572"/>
      <c r="D20" s="572"/>
      <c r="E20" s="572"/>
      <c r="F20" s="572"/>
      <c r="G20" s="572"/>
      <c r="H20" s="572"/>
      <c r="I20" s="572"/>
      <c r="J20" s="572"/>
      <c r="K20" s="572"/>
      <c r="L20" s="572"/>
      <c r="M20" s="572"/>
      <c r="N20" s="572"/>
      <c r="O20" s="572"/>
      <c r="P20" s="572"/>
      <c r="Q20" s="573"/>
      <c r="R20" s="574">
        <v>193135238</v>
      </c>
      <c r="S20" s="575"/>
      <c r="T20" s="575"/>
      <c r="U20" s="575"/>
      <c r="V20" s="575"/>
      <c r="W20" s="575"/>
      <c r="X20" s="575"/>
      <c r="Y20" s="576"/>
      <c r="Z20" s="577">
        <v>19.7</v>
      </c>
      <c r="AA20" s="653"/>
      <c r="AB20" s="653"/>
      <c r="AC20" s="661"/>
      <c r="AD20" s="580">
        <v>193135238</v>
      </c>
      <c r="AE20" s="575"/>
      <c r="AF20" s="575"/>
      <c r="AG20" s="575"/>
      <c r="AH20" s="575"/>
      <c r="AI20" s="575"/>
      <c r="AJ20" s="575"/>
      <c r="AK20" s="576"/>
      <c r="AL20" s="577">
        <v>40.200000000000003</v>
      </c>
      <c r="AM20" s="653"/>
      <c r="AN20" s="653"/>
      <c r="AO20" s="654"/>
      <c r="AP20" s="571" t="s">
        <v>253</v>
      </c>
      <c r="AQ20" s="662"/>
      <c r="AR20" s="662"/>
      <c r="AS20" s="662"/>
      <c r="AT20" s="662"/>
      <c r="AU20" s="662"/>
      <c r="AV20" s="662"/>
      <c r="AW20" s="662"/>
      <c r="AX20" s="662"/>
      <c r="AY20" s="662"/>
      <c r="AZ20" s="662"/>
      <c r="BA20" s="662"/>
      <c r="BB20" s="662"/>
      <c r="BC20" s="663"/>
      <c r="BD20" s="574">
        <v>2113644</v>
      </c>
      <c r="BE20" s="575"/>
      <c r="BF20" s="575"/>
      <c r="BG20" s="575"/>
      <c r="BH20" s="575"/>
      <c r="BI20" s="575"/>
      <c r="BJ20" s="575"/>
      <c r="BK20" s="576"/>
      <c r="BL20" s="577">
        <v>0.7</v>
      </c>
      <c r="BM20" s="653"/>
      <c r="BN20" s="653"/>
      <c r="BO20" s="661"/>
      <c r="BP20" s="580" t="s">
        <v>122</v>
      </c>
      <c r="BQ20" s="575"/>
      <c r="BR20" s="575"/>
      <c r="BS20" s="575"/>
      <c r="BT20" s="575"/>
      <c r="BU20" s="575"/>
      <c r="BV20" s="575"/>
      <c r="BW20" s="671"/>
      <c r="BY20" s="571" t="s">
        <v>254</v>
      </c>
      <c r="BZ20" s="662"/>
      <c r="CA20" s="662"/>
      <c r="CB20" s="662"/>
      <c r="CC20" s="662"/>
      <c r="CD20" s="662"/>
      <c r="CE20" s="662"/>
      <c r="CF20" s="662"/>
      <c r="CG20" s="662"/>
      <c r="CH20" s="662"/>
      <c r="CI20" s="662"/>
      <c r="CJ20" s="662"/>
      <c r="CK20" s="662"/>
      <c r="CL20" s="663"/>
      <c r="CM20" s="574" t="s">
        <v>122</v>
      </c>
      <c r="CN20" s="575"/>
      <c r="CO20" s="575"/>
      <c r="CP20" s="575"/>
      <c r="CQ20" s="575"/>
      <c r="CR20" s="575"/>
      <c r="CS20" s="575"/>
      <c r="CT20" s="576"/>
      <c r="CU20" s="577" t="s">
        <v>122</v>
      </c>
      <c r="CV20" s="653"/>
      <c r="CW20" s="653"/>
      <c r="CX20" s="661"/>
      <c r="CY20" s="580" t="s">
        <v>123</v>
      </c>
      <c r="CZ20" s="575"/>
      <c r="DA20" s="575"/>
      <c r="DB20" s="575"/>
      <c r="DC20" s="575"/>
      <c r="DD20" s="575"/>
      <c r="DE20" s="575"/>
      <c r="DF20" s="575"/>
      <c r="DG20" s="575"/>
      <c r="DH20" s="575"/>
      <c r="DI20" s="575"/>
      <c r="DJ20" s="575"/>
      <c r="DK20" s="576"/>
      <c r="DL20" s="580" t="s">
        <v>123</v>
      </c>
      <c r="DM20" s="575"/>
      <c r="DN20" s="575"/>
      <c r="DO20" s="575"/>
      <c r="DP20" s="575"/>
      <c r="DQ20" s="575"/>
      <c r="DR20" s="575"/>
      <c r="DS20" s="575"/>
      <c r="DT20" s="575"/>
      <c r="DU20" s="575"/>
      <c r="DV20" s="575"/>
      <c r="DW20" s="575"/>
      <c r="DX20" s="671"/>
    </row>
    <row r="21" spans="2:128" ht="11.25" customHeight="1" x14ac:dyDescent="0.15">
      <c r="B21" s="571" t="s">
        <v>255</v>
      </c>
      <c r="C21" s="572"/>
      <c r="D21" s="572"/>
      <c r="E21" s="572"/>
      <c r="F21" s="572"/>
      <c r="G21" s="572"/>
      <c r="H21" s="572"/>
      <c r="I21" s="572"/>
      <c r="J21" s="572"/>
      <c r="K21" s="572"/>
      <c r="L21" s="572"/>
      <c r="M21" s="572"/>
      <c r="N21" s="572"/>
      <c r="O21" s="572"/>
      <c r="P21" s="572"/>
      <c r="Q21" s="573"/>
      <c r="R21" s="574">
        <v>3524947</v>
      </c>
      <c r="S21" s="575"/>
      <c r="T21" s="575"/>
      <c r="U21" s="575"/>
      <c r="V21" s="575"/>
      <c r="W21" s="575"/>
      <c r="X21" s="575"/>
      <c r="Y21" s="576"/>
      <c r="Z21" s="577">
        <v>0.4</v>
      </c>
      <c r="AA21" s="653"/>
      <c r="AB21" s="653"/>
      <c r="AC21" s="661"/>
      <c r="AD21" s="580" t="s">
        <v>123</v>
      </c>
      <c r="AE21" s="575"/>
      <c r="AF21" s="575"/>
      <c r="AG21" s="575"/>
      <c r="AH21" s="575"/>
      <c r="AI21" s="575"/>
      <c r="AJ21" s="575"/>
      <c r="AK21" s="576"/>
      <c r="AL21" s="577" t="s">
        <v>123</v>
      </c>
      <c r="AM21" s="653"/>
      <c r="AN21" s="653"/>
      <c r="AO21" s="654"/>
      <c r="AP21" s="571" t="s">
        <v>256</v>
      </c>
      <c r="AQ21" s="662"/>
      <c r="AR21" s="662"/>
      <c r="AS21" s="662"/>
      <c r="AT21" s="662"/>
      <c r="AU21" s="662"/>
      <c r="AV21" s="662"/>
      <c r="AW21" s="662"/>
      <c r="AX21" s="662"/>
      <c r="AY21" s="662"/>
      <c r="AZ21" s="662"/>
      <c r="BA21" s="662"/>
      <c r="BB21" s="662"/>
      <c r="BC21" s="663"/>
      <c r="BD21" s="574">
        <v>1645807</v>
      </c>
      <c r="BE21" s="575"/>
      <c r="BF21" s="575"/>
      <c r="BG21" s="575"/>
      <c r="BH21" s="575"/>
      <c r="BI21" s="575"/>
      <c r="BJ21" s="575"/>
      <c r="BK21" s="576"/>
      <c r="BL21" s="577">
        <v>0.5</v>
      </c>
      <c r="BM21" s="653"/>
      <c r="BN21" s="653"/>
      <c r="BO21" s="661"/>
      <c r="BP21" s="580" t="s">
        <v>123</v>
      </c>
      <c r="BQ21" s="575"/>
      <c r="BR21" s="575"/>
      <c r="BS21" s="575"/>
      <c r="BT21" s="575"/>
      <c r="BU21" s="575"/>
      <c r="BV21" s="575"/>
      <c r="BW21" s="671"/>
      <c r="BY21" s="571" t="s">
        <v>257</v>
      </c>
      <c r="BZ21" s="662"/>
      <c r="CA21" s="662"/>
      <c r="CB21" s="662"/>
      <c r="CC21" s="662"/>
      <c r="CD21" s="662"/>
      <c r="CE21" s="662"/>
      <c r="CF21" s="662"/>
      <c r="CG21" s="662"/>
      <c r="CH21" s="662"/>
      <c r="CI21" s="662"/>
      <c r="CJ21" s="662"/>
      <c r="CK21" s="662"/>
      <c r="CL21" s="663"/>
      <c r="CM21" s="574">
        <v>107990</v>
      </c>
      <c r="CN21" s="575"/>
      <c r="CO21" s="575"/>
      <c r="CP21" s="575"/>
      <c r="CQ21" s="575"/>
      <c r="CR21" s="575"/>
      <c r="CS21" s="575"/>
      <c r="CT21" s="576"/>
      <c r="CU21" s="577">
        <v>0</v>
      </c>
      <c r="CV21" s="653"/>
      <c r="CW21" s="653"/>
      <c r="CX21" s="661"/>
      <c r="CY21" s="580" t="s">
        <v>122</v>
      </c>
      <c r="CZ21" s="575"/>
      <c r="DA21" s="575"/>
      <c r="DB21" s="575"/>
      <c r="DC21" s="575"/>
      <c r="DD21" s="575"/>
      <c r="DE21" s="575"/>
      <c r="DF21" s="575"/>
      <c r="DG21" s="575"/>
      <c r="DH21" s="575"/>
      <c r="DI21" s="575"/>
      <c r="DJ21" s="575"/>
      <c r="DK21" s="576"/>
      <c r="DL21" s="580">
        <v>107990</v>
      </c>
      <c r="DM21" s="575"/>
      <c r="DN21" s="575"/>
      <c r="DO21" s="575"/>
      <c r="DP21" s="575"/>
      <c r="DQ21" s="575"/>
      <c r="DR21" s="575"/>
      <c r="DS21" s="575"/>
      <c r="DT21" s="575"/>
      <c r="DU21" s="575"/>
      <c r="DV21" s="575"/>
      <c r="DW21" s="575"/>
      <c r="DX21" s="671"/>
    </row>
    <row r="22" spans="2:128" ht="11.25" customHeight="1" x14ac:dyDescent="0.15">
      <c r="B22" s="571" t="s">
        <v>258</v>
      </c>
      <c r="C22" s="572"/>
      <c r="D22" s="572"/>
      <c r="E22" s="572"/>
      <c r="F22" s="572"/>
      <c r="G22" s="572"/>
      <c r="H22" s="572"/>
      <c r="I22" s="572"/>
      <c r="J22" s="572"/>
      <c r="K22" s="572"/>
      <c r="L22" s="572"/>
      <c r="M22" s="572"/>
      <c r="N22" s="572"/>
      <c r="O22" s="572"/>
      <c r="P22" s="572"/>
      <c r="Q22" s="573"/>
      <c r="R22" s="574">
        <v>8592</v>
      </c>
      <c r="S22" s="575"/>
      <c r="T22" s="575"/>
      <c r="U22" s="575"/>
      <c r="V22" s="575"/>
      <c r="W22" s="575"/>
      <c r="X22" s="575"/>
      <c r="Y22" s="576"/>
      <c r="Z22" s="577">
        <v>0</v>
      </c>
      <c r="AA22" s="653"/>
      <c r="AB22" s="653"/>
      <c r="AC22" s="661"/>
      <c r="AD22" s="580" t="s">
        <v>123</v>
      </c>
      <c r="AE22" s="575"/>
      <c r="AF22" s="575"/>
      <c r="AG22" s="575"/>
      <c r="AH22" s="575"/>
      <c r="AI22" s="575"/>
      <c r="AJ22" s="575"/>
      <c r="AK22" s="576"/>
      <c r="AL22" s="577" t="s">
        <v>123</v>
      </c>
      <c r="AM22" s="653"/>
      <c r="AN22" s="653"/>
      <c r="AO22" s="654"/>
      <c r="AP22" s="571" t="s">
        <v>259</v>
      </c>
      <c r="AQ22" s="572"/>
      <c r="AR22" s="572"/>
      <c r="AS22" s="572"/>
      <c r="AT22" s="572"/>
      <c r="AU22" s="572"/>
      <c r="AV22" s="572"/>
      <c r="AW22" s="572"/>
      <c r="AX22" s="572"/>
      <c r="AY22" s="572"/>
      <c r="AZ22" s="572"/>
      <c r="BA22" s="572"/>
      <c r="BB22" s="572"/>
      <c r="BC22" s="573"/>
      <c r="BD22" s="574">
        <v>16820839</v>
      </c>
      <c r="BE22" s="575"/>
      <c r="BF22" s="575"/>
      <c r="BG22" s="575"/>
      <c r="BH22" s="575"/>
      <c r="BI22" s="575"/>
      <c r="BJ22" s="575"/>
      <c r="BK22" s="576"/>
      <c r="BL22" s="577">
        <v>5.6</v>
      </c>
      <c r="BM22" s="653"/>
      <c r="BN22" s="653"/>
      <c r="BO22" s="661"/>
      <c r="BP22" s="580" t="s">
        <v>122</v>
      </c>
      <c r="BQ22" s="575"/>
      <c r="BR22" s="575"/>
      <c r="BS22" s="575"/>
      <c r="BT22" s="575"/>
      <c r="BU22" s="575"/>
      <c r="BV22" s="575"/>
      <c r="BW22" s="671"/>
      <c r="BY22" s="571" t="s">
        <v>260</v>
      </c>
      <c r="BZ22" s="662"/>
      <c r="CA22" s="662"/>
      <c r="CB22" s="662"/>
      <c r="CC22" s="662"/>
      <c r="CD22" s="662"/>
      <c r="CE22" s="662"/>
      <c r="CF22" s="662"/>
      <c r="CG22" s="662"/>
      <c r="CH22" s="662"/>
      <c r="CI22" s="662"/>
      <c r="CJ22" s="662"/>
      <c r="CK22" s="662"/>
      <c r="CL22" s="663"/>
      <c r="CM22" s="574">
        <v>1593744</v>
      </c>
      <c r="CN22" s="575"/>
      <c r="CO22" s="575"/>
      <c r="CP22" s="575"/>
      <c r="CQ22" s="575"/>
      <c r="CR22" s="575"/>
      <c r="CS22" s="575"/>
      <c r="CT22" s="576"/>
      <c r="CU22" s="577">
        <v>0.2</v>
      </c>
      <c r="CV22" s="653"/>
      <c r="CW22" s="653"/>
      <c r="CX22" s="661"/>
      <c r="CY22" s="580" t="s">
        <v>123</v>
      </c>
      <c r="CZ22" s="575"/>
      <c r="DA22" s="575"/>
      <c r="DB22" s="575"/>
      <c r="DC22" s="575"/>
      <c r="DD22" s="575"/>
      <c r="DE22" s="575"/>
      <c r="DF22" s="575"/>
      <c r="DG22" s="575"/>
      <c r="DH22" s="575"/>
      <c r="DI22" s="575"/>
      <c r="DJ22" s="575"/>
      <c r="DK22" s="576"/>
      <c r="DL22" s="580">
        <v>1593744</v>
      </c>
      <c r="DM22" s="575"/>
      <c r="DN22" s="575"/>
      <c r="DO22" s="575"/>
      <c r="DP22" s="575"/>
      <c r="DQ22" s="575"/>
      <c r="DR22" s="575"/>
      <c r="DS22" s="575"/>
      <c r="DT22" s="575"/>
      <c r="DU22" s="575"/>
      <c r="DV22" s="575"/>
      <c r="DW22" s="575"/>
      <c r="DX22" s="671"/>
    </row>
    <row r="23" spans="2:128" ht="11.25" customHeight="1" x14ac:dyDescent="0.15">
      <c r="B23" s="571" t="s">
        <v>261</v>
      </c>
      <c r="C23" s="572"/>
      <c r="D23" s="572"/>
      <c r="E23" s="572"/>
      <c r="F23" s="572"/>
      <c r="G23" s="572"/>
      <c r="H23" s="572"/>
      <c r="I23" s="572"/>
      <c r="J23" s="572"/>
      <c r="K23" s="572"/>
      <c r="L23" s="572"/>
      <c r="M23" s="572"/>
      <c r="N23" s="572"/>
      <c r="O23" s="572"/>
      <c r="P23" s="572"/>
      <c r="Q23" s="573"/>
      <c r="R23" s="574">
        <v>541808050</v>
      </c>
      <c r="S23" s="575"/>
      <c r="T23" s="575"/>
      <c r="U23" s="575"/>
      <c r="V23" s="575"/>
      <c r="W23" s="575"/>
      <c r="X23" s="575"/>
      <c r="Y23" s="576"/>
      <c r="Z23" s="577">
        <v>55.2</v>
      </c>
      <c r="AA23" s="653"/>
      <c r="AB23" s="653"/>
      <c r="AC23" s="661"/>
      <c r="AD23" s="580">
        <v>475716614</v>
      </c>
      <c r="AE23" s="575"/>
      <c r="AF23" s="575"/>
      <c r="AG23" s="575"/>
      <c r="AH23" s="575"/>
      <c r="AI23" s="575"/>
      <c r="AJ23" s="575"/>
      <c r="AK23" s="576"/>
      <c r="AL23" s="577">
        <v>98.9</v>
      </c>
      <c r="AM23" s="653"/>
      <c r="AN23" s="653"/>
      <c r="AO23" s="654"/>
      <c r="AP23" s="571" t="s">
        <v>262</v>
      </c>
      <c r="AQ23" s="572"/>
      <c r="AR23" s="572"/>
      <c r="AS23" s="572"/>
      <c r="AT23" s="572"/>
      <c r="AU23" s="572"/>
      <c r="AV23" s="572"/>
      <c r="AW23" s="572"/>
      <c r="AX23" s="572"/>
      <c r="AY23" s="572"/>
      <c r="AZ23" s="572"/>
      <c r="BA23" s="572"/>
      <c r="BB23" s="572"/>
      <c r="BC23" s="573"/>
      <c r="BD23" s="574">
        <v>33691581</v>
      </c>
      <c r="BE23" s="575"/>
      <c r="BF23" s="575"/>
      <c r="BG23" s="575"/>
      <c r="BH23" s="575"/>
      <c r="BI23" s="575"/>
      <c r="BJ23" s="575"/>
      <c r="BK23" s="576"/>
      <c r="BL23" s="577">
        <v>11.1</v>
      </c>
      <c r="BM23" s="653"/>
      <c r="BN23" s="653"/>
      <c r="BO23" s="661"/>
      <c r="BP23" s="580" t="s">
        <v>123</v>
      </c>
      <c r="BQ23" s="575"/>
      <c r="BR23" s="575"/>
      <c r="BS23" s="575"/>
      <c r="BT23" s="575"/>
      <c r="BU23" s="575"/>
      <c r="BV23" s="575"/>
      <c r="BW23" s="671"/>
      <c r="BY23" s="571" t="s">
        <v>263</v>
      </c>
      <c r="BZ23" s="662"/>
      <c r="CA23" s="662"/>
      <c r="CB23" s="662"/>
      <c r="CC23" s="662"/>
      <c r="CD23" s="662"/>
      <c r="CE23" s="662"/>
      <c r="CF23" s="662"/>
      <c r="CG23" s="662"/>
      <c r="CH23" s="662"/>
      <c r="CI23" s="662"/>
      <c r="CJ23" s="662"/>
      <c r="CK23" s="662"/>
      <c r="CL23" s="663"/>
      <c r="CM23" s="574">
        <v>1180026</v>
      </c>
      <c r="CN23" s="575"/>
      <c r="CO23" s="575"/>
      <c r="CP23" s="575"/>
      <c r="CQ23" s="575"/>
      <c r="CR23" s="575"/>
      <c r="CS23" s="575"/>
      <c r="CT23" s="576"/>
      <c r="CU23" s="577">
        <v>0.1</v>
      </c>
      <c r="CV23" s="653"/>
      <c r="CW23" s="653"/>
      <c r="CX23" s="661"/>
      <c r="CY23" s="580" t="s">
        <v>123</v>
      </c>
      <c r="CZ23" s="575"/>
      <c r="DA23" s="575"/>
      <c r="DB23" s="575"/>
      <c r="DC23" s="575"/>
      <c r="DD23" s="575"/>
      <c r="DE23" s="575"/>
      <c r="DF23" s="575"/>
      <c r="DG23" s="575"/>
      <c r="DH23" s="575"/>
      <c r="DI23" s="575"/>
      <c r="DJ23" s="575"/>
      <c r="DK23" s="576"/>
      <c r="DL23" s="580">
        <v>1180026</v>
      </c>
      <c r="DM23" s="575"/>
      <c r="DN23" s="575"/>
      <c r="DO23" s="575"/>
      <c r="DP23" s="575"/>
      <c r="DQ23" s="575"/>
      <c r="DR23" s="575"/>
      <c r="DS23" s="575"/>
      <c r="DT23" s="575"/>
      <c r="DU23" s="575"/>
      <c r="DV23" s="575"/>
      <c r="DW23" s="575"/>
      <c r="DX23" s="671"/>
    </row>
    <row r="24" spans="2:128" ht="11.25" customHeight="1" x14ac:dyDescent="0.15">
      <c r="B24" s="571" t="s">
        <v>264</v>
      </c>
      <c r="C24" s="572"/>
      <c r="D24" s="572"/>
      <c r="E24" s="572"/>
      <c r="F24" s="572"/>
      <c r="G24" s="572"/>
      <c r="H24" s="572"/>
      <c r="I24" s="572"/>
      <c r="J24" s="572"/>
      <c r="K24" s="572"/>
      <c r="L24" s="572"/>
      <c r="M24" s="572"/>
      <c r="N24" s="572"/>
      <c r="O24" s="572"/>
      <c r="P24" s="572"/>
      <c r="Q24" s="573"/>
      <c r="R24" s="574">
        <v>401568</v>
      </c>
      <c r="S24" s="575"/>
      <c r="T24" s="575"/>
      <c r="U24" s="575"/>
      <c r="V24" s="575"/>
      <c r="W24" s="575"/>
      <c r="X24" s="575"/>
      <c r="Y24" s="576"/>
      <c r="Z24" s="577">
        <v>0</v>
      </c>
      <c r="AA24" s="653"/>
      <c r="AB24" s="653"/>
      <c r="AC24" s="661"/>
      <c r="AD24" s="580">
        <v>401568</v>
      </c>
      <c r="AE24" s="575"/>
      <c r="AF24" s="575"/>
      <c r="AG24" s="575"/>
      <c r="AH24" s="575"/>
      <c r="AI24" s="575"/>
      <c r="AJ24" s="575"/>
      <c r="AK24" s="576"/>
      <c r="AL24" s="577">
        <v>0.1</v>
      </c>
      <c r="AM24" s="653"/>
      <c r="AN24" s="653"/>
      <c r="AO24" s="654"/>
      <c r="AP24" s="571" t="s">
        <v>265</v>
      </c>
      <c r="AQ24" s="572"/>
      <c r="AR24" s="572"/>
      <c r="AS24" s="572"/>
      <c r="AT24" s="572"/>
      <c r="AU24" s="572"/>
      <c r="AV24" s="572"/>
      <c r="AW24" s="572"/>
      <c r="AX24" s="572"/>
      <c r="AY24" s="572"/>
      <c r="AZ24" s="572"/>
      <c r="BA24" s="572"/>
      <c r="BB24" s="572"/>
      <c r="BC24" s="573"/>
      <c r="BD24" s="574">
        <v>15692</v>
      </c>
      <c r="BE24" s="575"/>
      <c r="BF24" s="575"/>
      <c r="BG24" s="575"/>
      <c r="BH24" s="575"/>
      <c r="BI24" s="575"/>
      <c r="BJ24" s="575"/>
      <c r="BK24" s="576"/>
      <c r="BL24" s="577">
        <v>0</v>
      </c>
      <c r="BM24" s="653"/>
      <c r="BN24" s="653"/>
      <c r="BO24" s="661"/>
      <c r="BP24" s="580" t="s">
        <v>123</v>
      </c>
      <c r="BQ24" s="575"/>
      <c r="BR24" s="575"/>
      <c r="BS24" s="575"/>
      <c r="BT24" s="575"/>
      <c r="BU24" s="575"/>
      <c r="BV24" s="575"/>
      <c r="BW24" s="671"/>
      <c r="BY24" s="571" t="s">
        <v>266</v>
      </c>
      <c r="BZ24" s="662"/>
      <c r="CA24" s="662"/>
      <c r="CB24" s="662"/>
      <c r="CC24" s="662"/>
      <c r="CD24" s="662"/>
      <c r="CE24" s="662"/>
      <c r="CF24" s="662"/>
      <c r="CG24" s="662"/>
      <c r="CH24" s="662"/>
      <c r="CI24" s="662"/>
      <c r="CJ24" s="662"/>
      <c r="CK24" s="662"/>
      <c r="CL24" s="663"/>
      <c r="CM24" s="574" t="s">
        <v>122</v>
      </c>
      <c r="CN24" s="575"/>
      <c r="CO24" s="575"/>
      <c r="CP24" s="575"/>
      <c r="CQ24" s="575"/>
      <c r="CR24" s="575"/>
      <c r="CS24" s="575"/>
      <c r="CT24" s="576"/>
      <c r="CU24" s="577" t="s">
        <v>123</v>
      </c>
      <c r="CV24" s="653"/>
      <c r="CW24" s="653"/>
      <c r="CX24" s="661"/>
      <c r="CY24" s="580" t="s">
        <v>123</v>
      </c>
      <c r="CZ24" s="575"/>
      <c r="DA24" s="575"/>
      <c r="DB24" s="575"/>
      <c r="DC24" s="575"/>
      <c r="DD24" s="575"/>
      <c r="DE24" s="575"/>
      <c r="DF24" s="575"/>
      <c r="DG24" s="575"/>
      <c r="DH24" s="575"/>
      <c r="DI24" s="575"/>
      <c r="DJ24" s="575"/>
      <c r="DK24" s="576"/>
      <c r="DL24" s="580" t="s">
        <v>123</v>
      </c>
      <c r="DM24" s="575"/>
      <c r="DN24" s="575"/>
      <c r="DO24" s="575"/>
      <c r="DP24" s="575"/>
      <c r="DQ24" s="575"/>
      <c r="DR24" s="575"/>
      <c r="DS24" s="575"/>
      <c r="DT24" s="575"/>
      <c r="DU24" s="575"/>
      <c r="DV24" s="575"/>
      <c r="DW24" s="575"/>
      <c r="DX24" s="671"/>
    </row>
    <row r="25" spans="2:128" ht="11.25" customHeight="1" x14ac:dyDescent="0.15">
      <c r="B25" s="571" t="s">
        <v>267</v>
      </c>
      <c r="C25" s="572"/>
      <c r="D25" s="572"/>
      <c r="E25" s="572"/>
      <c r="F25" s="572"/>
      <c r="G25" s="572"/>
      <c r="H25" s="572"/>
      <c r="I25" s="572"/>
      <c r="J25" s="572"/>
      <c r="K25" s="572"/>
      <c r="L25" s="572"/>
      <c r="M25" s="572"/>
      <c r="N25" s="572"/>
      <c r="O25" s="572"/>
      <c r="P25" s="572"/>
      <c r="Q25" s="573"/>
      <c r="R25" s="574">
        <v>4088046</v>
      </c>
      <c r="S25" s="575"/>
      <c r="T25" s="575"/>
      <c r="U25" s="575"/>
      <c r="V25" s="575"/>
      <c r="W25" s="575"/>
      <c r="X25" s="575"/>
      <c r="Y25" s="576"/>
      <c r="Z25" s="577">
        <v>0.4</v>
      </c>
      <c r="AA25" s="653"/>
      <c r="AB25" s="653"/>
      <c r="AC25" s="661"/>
      <c r="AD25" s="580" t="s">
        <v>123</v>
      </c>
      <c r="AE25" s="575"/>
      <c r="AF25" s="575"/>
      <c r="AG25" s="575"/>
      <c r="AH25" s="575"/>
      <c r="AI25" s="575"/>
      <c r="AJ25" s="575"/>
      <c r="AK25" s="576"/>
      <c r="AL25" s="577" t="s">
        <v>122</v>
      </c>
      <c r="AM25" s="653"/>
      <c r="AN25" s="653"/>
      <c r="AO25" s="654"/>
      <c r="AP25" s="571" t="s">
        <v>268</v>
      </c>
      <c r="AQ25" s="572"/>
      <c r="AR25" s="572"/>
      <c r="AS25" s="572"/>
      <c r="AT25" s="572"/>
      <c r="AU25" s="572"/>
      <c r="AV25" s="572"/>
      <c r="AW25" s="572"/>
      <c r="AX25" s="572"/>
      <c r="AY25" s="572"/>
      <c r="AZ25" s="572"/>
      <c r="BA25" s="572"/>
      <c r="BB25" s="572"/>
      <c r="BC25" s="573"/>
      <c r="BD25" s="574" t="s">
        <v>122</v>
      </c>
      <c r="BE25" s="575"/>
      <c r="BF25" s="575"/>
      <c r="BG25" s="575"/>
      <c r="BH25" s="575"/>
      <c r="BI25" s="575"/>
      <c r="BJ25" s="575"/>
      <c r="BK25" s="576"/>
      <c r="BL25" s="577" t="s">
        <v>122</v>
      </c>
      <c r="BM25" s="653"/>
      <c r="BN25" s="653"/>
      <c r="BO25" s="661"/>
      <c r="BP25" s="580" t="s">
        <v>123</v>
      </c>
      <c r="BQ25" s="575"/>
      <c r="BR25" s="575"/>
      <c r="BS25" s="575"/>
      <c r="BT25" s="575"/>
      <c r="BU25" s="575"/>
      <c r="BV25" s="575"/>
      <c r="BW25" s="671"/>
      <c r="BY25" s="571" t="s">
        <v>269</v>
      </c>
      <c r="BZ25" s="662"/>
      <c r="CA25" s="662"/>
      <c r="CB25" s="662"/>
      <c r="CC25" s="662"/>
      <c r="CD25" s="662"/>
      <c r="CE25" s="662"/>
      <c r="CF25" s="662"/>
      <c r="CG25" s="662"/>
      <c r="CH25" s="662"/>
      <c r="CI25" s="662"/>
      <c r="CJ25" s="662"/>
      <c r="CK25" s="662"/>
      <c r="CL25" s="663"/>
      <c r="CM25" s="574">
        <v>50395703</v>
      </c>
      <c r="CN25" s="575"/>
      <c r="CO25" s="575"/>
      <c r="CP25" s="575"/>
      <c r="CQ25" s="575"/>
      <c r="CR25" s="575"/>
      <c r="CS25" s="575"/>
      <c r="CT25" s="576"/>
      <c r="CU25" s="577">
        <v>5.2</v>
      </c>
      <c r="CV25" s="653"/>
      <c r="CW25" s="653"/>
      <c r="CX25" s="661"/>
      <c r="CY25" s="580" t="s">
        <v>123</v>
      </c>
      <c r="CZ25" s="575"/>
      <c r="DA25" s="575"/>
      <c r="DB25" s="575"/>
      <c r="DC25" s="575"/>
      <c r="DD25" s="575"/>
      <c r="DE25" s="575"/>
      <c r="DF25" s="575"/>
      <c r="DG25" s="575"/>
      <c r="DH25" s="575"/>
      <c r="DI25" s="575"/>
      <c r="DJ25" s="575"/>
      <c r="DK25" s="576"/>
      <c r="DL25" s="580">
        <v>50395703</v>
      </c>
      <c r="DM25" s="575"/>
      <c r="DN25" s="575"/>
      <c r="DO25" s="575"/>
      <c r="DP25" s="575"/>
      <c r="DQ25" s="575"/>
      <c r="DR25" s="575"/>
      <c r="DS25" s="575"/>
      <c r="DT25" s="575"/>
      <c r="DU25" s="575"/>
      <c r="DV25" s="575"/>
      <c r="DW25" s="575"/>
      <c r="DX25" s="671"/>
    </row>
    <row r="26" spans="2:128" ht="11.25" customHeight="1" x14ac:dyDescent="0.15">
      <c r="B26" s="571" t="s">
        <v>270</v>
      </c>
      <c r="C26" s="572"/>
      <c r="D26" s="572"/>
      <c r="E26" s="572"/>
      <c r="F26" s="572"/>
      <c r="G26" s="572"/>
      <c r="H26" s="572"/>
      <c r="I26" s="572"/>
      <c r="J26" s="572"/>
      <c r="K26" s="572"/>
      <c r="L26" s="572"/>
      <c r="M26" s="572"/>
      <c r="N26" s="572"/>
      <c r="O26" s="572"/>
      <c r="P26" s="572"/>
      <c r="Q26" s="573"/>
      <c r="R26" s="574">
        <v>10240174</v>
      </c>
      <c r="S26" s="575"/>
      <c r="T26" s="575"/>
      <c r="U26" s="575"/>
      <c r="V26" s="575"/>
      <c r="W26" s="575"/>
      <c r="X26" s="575"/>
      <c r="Y26" s="576"/>
      <c r="Z26" s="577">
        <v>1</v>
      </c>
      <c r="AA26" s="653"/>
      <c r="AB26" s="653"/>
      <c r="AC26" s="661"/>
      <c r="AD26" s="580">
        <v>4232760</v>
      </c>
      <c r="AE26" s="575"/>
      <c r="AF26" s="575"/>
      <c r="AG26" s="575"/>
      <c r="AH26" s="575"/>
      <c r="AI26" s="575"/>
      <c r="AJ26" s="575"/>
      <c r="AK26" s="576"/>
      <c r="AL26" s="577">
        <v>0.9</v>
      </c>
      <c r="AM26" s="653"/>
      <c r="AN26" s="653"/>
      <c r="AO26" s="654"/>
      <c r="AP26" s="571" t="s">
        <v>271</v>
      </c>
      <c r="AQ26" s="572"/>
      <c r="AR26" s="572"/>
      <c r="AS26" s="572"/>
      <c r="AT26" s="572"/>
      <c r="AU26" s="572"/>
      <c r="AV26" s="572"/>
      <c r="AW26" s="572"/>
      <c r="AX26" s="572"/>
      <c r="AY26" s="572"/>
      <c r="AZ26" s="572"/>
      <c r="BA26" s="572"/>
      <c r="BB26" s="572"/>
      <c r="BC26" s="573"/>
      <c r="BD26" s="574" t="s">
        <v>123</v>
      </c>
      <c r="BE26" s="575"/>
      <c r="BF26" s="575"/>
      <c r="BG26" s="575"/>
      <c r="BH26" s="575"/>
      <c r="BI26" s="575"/>
      <c r="BJ26" s="575"/>
      <c r="BK26" s="576"/>
      <c r="BL26" s="577" t="s">
        <v>123</v>
      </c>
      <c r="BM26" s="653"/>
      <c r="BN26" s="653"/>
      <c r="BO26" s="661"/>
      <c r="BP26" s="580" t="s">
        <v>123</v>
      </c>
      <c r="BQ26" s="575"/>
      <c r="BR26" s="575"/>
      <c r="BS26" s="575"/>
      <c r="BT26" s="575"/>
      <c r="BU26" s="575"/>
      <c r="BV26" s="575"/>
      <c r="BW26" s="671"/>
      <c r="BY26" s="571" t="s">
        <v>272</v>
      </c>
      <c r="BZ26" s="662"/>
      <c r="CA26" s="662"/>
      <c r="CB26" s="662"/>
      <c r="CC26" s="662"/>
      <c r="CD26" s="662"/>
      <c r="CE26" s="662"/>
      <c r="CF26" s="662"/>
      <c r="CG26" s="662"/>
      <c r="CH26" s="662"/>
      <c r="CI26" s="662"/>
      <c r="CJ26" s="662"/>
      <c r="CK26" s="662"/>
      <c r="CL26" s="663"/>
      <c r="CM26" s="574">
        <v>1143817</v>
      </c>
      <c r="CN26" s="575"/>
      <c r="CO26" s="575"/>
      <c r="CP26" s="575"/>
      <c r="CQ26" s="575"/>
      <c r="CR26" s="575"/>
      <c r="CS26" s="575"/>
      <c r="CT26" s="576"/>
      <c r="CU26" s="577">
        <v>0.1</v>
      </c>
      <c r="CV26" s="653"/>
      <c r="CW26" s="653"/>
      <c r="CX26" s="661"/>
      <c r="CY26" s="580" t="s">
        <v>122</v>
      </c>
      <c r="CZ26" s="575"/>
      <c r="DA26" s="575"/>
      <c r="DB26" s="575"/>
      <c r="DC26" s="575"/>
      <c r="DD26" s="575"/>
      <c r="DE26" s="575"/>
      <c r="DF26" s="575"/>
      <c r="DG26" s="575"/>
      <c r="DH26" s="575"/>
      <c r="DI26" s="575"/>
      <c r="DJ26" s="575"/>
      <c r="DK26" s="576"/>
      <c r="DL26" s="580">
        <v>1143817</v>
      </c>
      <c r="DM26" s="575"/>
      <c r="DN26" s="575"/>
      <c r="DO26" s="575"/>
      <c r="DP26" s="575"/>
      <c r="DQ26" s="575"/>
      <c r="DR26" s="575"/>
      <c r="DS26" s="575"/>
      <c r="DT26" s="575"/>
      <c r="DU26" s="575"/>
      <c r="DV26" s="575"/>
      <c r="DW26" s="575"/>
      <c r="DX26" s="671"/>
    </row>
    <row r="27" spans="2:128" ht="11.25" customHeight="1" x14ac:dyDescent="0.15">
      <c r="B27" s="571" t="s">
        <v>273</v>
      </c>
      <c r="C27" s="572"/>
      <c r="D27" s="572"/>
      <c r="E27" s="572"/>
      <c r="F27" s="572"/>
      <c r="G27" s="572"/>
      <c r="H27" s="572"/>
      <c r="I27" s="572"/>
      <c r="J27" s="572"/>
      <c r="K27" s="572"/>
      <c r="L27" s="572"/>
      <c r="M27" s="572"/>
      <c r="N27" s="572"/>
      <c r="O27" s="572"/>
      <c r="P27" s="572"/>
      <c r="Q27" s="573"/>
      <c r="R27" s="574">
        <v>2931831</v>
      </c>
      <c r="S27" s="575"/>
      <c r="T27" s="575"/>
      <c r="U27" s="575"/>
      <c r="V27" s="575"/>
      <c r="W27" s="575"/>
      <c r="X27" s="575"/>
      <c r="Y27" s="576"/>
      <c r="Z27" s="577">
        <v>0.3</v>
      </c>
      <c r="AA27" s="653"/>
      <c r="AB27" s="653"/>
      <c r="AC27" s="661"/>
      <c r="AD27" s="580">
        <v>346</v>
      </c>
      <c r="AE27" s="575"/>
      <c r="AF27" s="575"/>
      <c r="AG27" s="575"/>
      <c r="AH27" s="575"/>
      <c r="AI27" s="575"/>
      <c r="AJ27" s="575"/>
      <c r="AK27" s="576"/>
      <c r="AL27" s="577">
        <v>0</v>
      </c>
      <c r="AM27" s="653"/>
      <c r="AN27" s="653"/>
      <c r="AO27" s="654"/>
      <c r="AP27" s="571" t="s">
        <v>274</v>
      </c>
      <c r="AQ27" s="572"/>
      <c r="AR27" s="572"/>
      <c r="AS27" s="572"/>
      <c r="AT27" s="572"/>
      <c r="AU27" s="572"/>
      <c r="AV27" s="572"/>
      <c r="AW27" s="572"/>
      <c r="AX27" s="572"/>
      <c r="AY27" s="572"/>
      <c r="AZ27" s="572"/>
      <c r="BA27" s="572"/>
      <c r="BB27" s="572"/>
      <c r="BC27" s="573"/>
      <c r="BD27" s="574">
        <v>22339</v>
      </c>
      <c r="BE27" s="575"/>
      <c r="BF27" s="575"/>
      <c r="BG27" s="575"/>
      <c r="BH27" s="575"/>
      <c r="BI27" s="575"/>
      <c r="BJ27" s="575"/>
      <c r="BK27" s="576"/>
      <c r="BL27" s="577">
        <v>0</v>
      </c>
      <c r="BM27" s="653"/>
      <c r="BN27" s="653"/>
      <c r="BO27" s="661"/>
      <c r="BP27" s="580" t="s">
        <v>122</v>
      </c>
      <c r="BQ27" s="575"/>
      <c r="BR27" s="575"/>
      <c r="BS27" s="575"/>
      <c r="BT27" s="575"/>
      <c r="BU27" s="575"/>
      <c r="BV27" s="575"/>
      <c r="BW27" s="671"/>
      <c r="BY27" s="571" t="s">
        <v>275</v>
      </c>
      <c r="BZ27" s="662"/>
      <c r="CA27" s="662"/>
      <c r="CB27" s="662"/>
      <c r="CC27" s="662"/>
      <c r="CD27" s="662"/>
      <c r="CE27" s="662"/>
      <c r="CF27" s="662"/>
      <c r="CG27" s="662"/>
      <c r="CH27" s="662"/>
      <c r="CI27" s="662"/>
      <c r="CJ27" s="662"/>
      <c r="CK27" s="662"/>
      <c r="CL27" s="663"/>
      <c r="CM27" s="574" t="s">
        <v>123</v>
      </c>
      <c r="CN27" s="575"/>
      <c r="CO27" s="575"/>
      <c r="CP27" s="575"/>
      <c r="CQ27" s="575"/>
      <c r="CR27" s="575"/>
      <c r="CS27" s="575"/>
      <c r="CT27" s="576"/>
      <c r="CU27" s="577" t="s">
        <v>123</v>
      </c>
      <c r="CV27" s="653"/>
      <c r="CW27" s="653"/>
      <c r="CX27" s="661"/>
      <c r="CY27" s="580" t="s">
        <v>122</v>
      </c>
      <c r="CZ27" s="575"/>
      <c r="DA27" s="575"/>
      <c r="DB27" s="575"/>
      <c r="DC27" s="575"/>
      <c r="DD27" s="575"/>
      <c r="DE27" s="575"/>
      <c r="DF27" s="575"/>
      <c r="DG27" s="575"/>
      <c r="DH27" s="575"/>
      <c r="DI27" s="575"/>
      <c r="DJ27" s="575"/>
      <c r="DK27" s="576"/>
      <c r="DL27" s="580" t="s">
        <v>122</v>
      </c>
      <c r="DM27" s="575"/>
      <c r="DN27" s="575"/>
      <c r="DO27" s="575"/>
      <c r="DP27" s="575"/>
      <c r="DQ27" s="575"/>
      <c r="DR27" s="575"/>
      <c r="DS27" s="575"/>
      <c r="DT27" s="575"/>
      <c r="DU27" s="575"/>
      <c r="DV27" s="575"/>
      <c r="DW27" s="575"/>
      <c r="DX27" s="671"/>
    </row>
    <row r="28" spans="2:128" ht="11.25" customHeight="1" x14ac:dyDescent="0.15">
      <c r="B28" s="571" t="s">
        <v>276</v>
      </c>
      <c r="C28" s="572"/>
      <c r="D28" s="572"/>
      <c r="E28" s="572"/>
      <c r="F28" s="572"/>
      <c r="G28" s="572"/>
      <c r="H28" s="572"/>
      <c r="I28" s="572"/>
      <c r="J28" s="572"/>
      <c r="K28" s="572"/>
      <c r="L28" s="572"/>
      <c r="M28" s="572"/>
      <c r="N28" s="572"/>
      <c r="O28" s="572"/>
      <c r="P28" s="572"/>
      <c r="Q28" s="573"/>
      <c r="R28" s="574">
        <v>217248680</v>
      </c>
      <c r="S28" s="575"/>
      <c r="T28" s="575"/>
      <c r="U28" s="575"/>
      <c r="V28" s="575"/>
      <c r="W28" s="575"/>
      <c r="X28" s="575"/>
      <c r="Y28" s="576"/>
      <c r="Z28" s="577">
        <v>22.1</v>
      </c>
      <c r="AA28" s="653"/>
      <c r="AB28" s="653"/>
      <c r="AC28" s="661"/>
      <c r="AD28" s="580" t="s">
        <v>122</v>
      </c>
      <c r="AE28" s="575"/>
      <c r="AF28" s="575"/>
      <c r="AG28" s="575"/>
      <c r="AH28" s="575"/>
      <c r="AI28" s="575"/>
      <c r="AJ28" s="575"/>
      <c r="AK28" s="576"/>
      <c r="AL28" s="577" t="s">
        <v>123</v>
      </c>
      <c r="AM28" s="653"/>
      <c r="AN28" s="653"/>
      <c r="AO28" s="654"/>
      <c r="AP28" s="571" t="s">
        <v>277</v>
      </c>
      <c r="AQ28" s="572"/>
      <c r="AR28" s="572"/>
      <c r="AS28" s="572"/>
      <c r="AT28" s="572"/>
      <c r="AU28" s="572"/>
      <c r="AV28" s="572"/>
      <c r="AW28" s="572"/>
      <c r="AX28" s="572"/>
      <c r="AY28" s="572"/>
      <c r="AZ28" s="572"/>
      <c r="BA28" s="572"/>
      <c r="BB28" s="572"/>
      <c r="BC28" s="573"/>
      <c r="BD28" s="574">
        <v>14187</v>
      </c>
      <c r="BE28" s="575"/>
      <c r="BF28" s="575"/>
      <c r="BG28" s="575"/>
      <c r="BH28" s="575"/>
      <c r="BI28" s="575"/>
      <c r="BJ28" s="575"/>
      <c r="BK28" s="576"/>
      <c r="BL28" s="577">
        <v>0</v>
      </c>
      <c r="BM28" s="653"/>
      <c r="BN28" s="653"/>
      <c r="BO28" s="661"/>
      <c r="BP28" s="580" t="s">
        <v>123</v>
      </c>
      <c r="BQ28" s="575"/>
      <c r="BR28" s="575"/>
      <c r="BS28" s="575"/>
      <c r="BT28" s="575"/>
      <c r="BU28" s="575"/>
      <c r="BV28" s="575"/>
      <c r="BW28" s="671"/>
      <c r="BY28" s="571" t="s">
        <v>278</v>
      </c>
      <c r="BZ28" s="662"/>
      <c r="CA28" s="662"/>
      <c r="CB28" s="662"/>
      <c r="CC28" s="662"/>
      <c r="CD28" s="662"/>
      <c r="CE28" s="662"/>
      <c r="CF28" s="662"/>
      <c r="CG28" s="662"/>
      <c r="CH28" s="662"/>
      <c r="CI28" s="662"/>
      <c r="CJ28" s="662"/>
      <c r="CK28" s="662"/>
      <c r="CL28" s="663"/>
      <c r="CM28" s="574" t="s">
        <v>123</v>
      </c>
      <c r="CN28" s="575"/>
      <c r="CO28" s="575"/>
      <c r="CP28" s="575"/>
      <c r="CQ28" s="575"/>
      <c r="CR28" s="575"/>
      <c r="CS28" s="575"/>
      <c r="CT28" s="576"/>
      <c r="CU28" s="577" t="s">
        <v>123</v>
      </c>
      <c r="CV28" s="653"/>
      <c r="CW28" s="653"/>
      <c r="CX28" s="661"/>
      <c r="CY28" s="580" t="s">
        <v>122</v>
      </c>
      <c r="CZ28" s="575"/>
      <c r="DA28" s="575"/>
      <c r="DB28" s="575"/>
      <c r="DC28" s="575"/>
      <c r="DD28" s="575"/>
      <c r="DE28" s="575"/>
      <c r="DF28" s="575"/>
      <c r="DG28" s="575"/>
      <c r="DH28" s="575"/>
      <c r="DI28" s="575"/>
      <c r="DJ28" s="575"/>
      <c r="DK28" s="576"/>
      <c r="DL28" s="580" t="s">
        <v>123</v>
      </c>
      <c r="DM28" s="575"/>
      <c r="DN28" s="575"/>
      <c r="DO28" s="575"/>
      <c r="DP28" s="575"/>
      <c r="DQ28" s="575"/>
      <c r="DR28" s="575"/>
      <c r="DS28" s="575"/>
      <c r="DT28" s="575"/>
      <c r="DU28" s="575"/>
      <c r="DV28" s="575"/>
      <c r="DW28" s="575"/>
      <c r="DX28" s="671"/>
    </row>
    <row r="29" spans="2:128" ht="11.25" customHeight="1" x14ac:dyDescent="0.15">
      <c r="B29" s="571" t="s">
        <v>279</v>
      </c>
      <c r="C29" s="572"/>
      <c r="D29" s="572"/>
      <c r="E29" s="572"/>
      <c r="F29" s="572"/>
      <c r="G29" s="572"/>
      <c r="H29" s="572"/>
      <c r="I29" s="572"/>
      <c r="J29" s="572"/>
      <c r="K29" s="572"/>
      <c r="L29" s="572"/>
      <c r="M29" s="572"/>
      <c r="N29" s="572"/>
      <c r="O29" s="572"/>
      <c r="P29" s="572"/>
      <c r="Q29" s="573"/>
      <c r="R29" s="574" t="s">
        <v>123</v>
      </c>
      <c r="S29" s="575"/>
      <c r="T29" s="575"/>
      <c r="U29" s="575"/>
      <c r="V29" s="575"/>
      <c r="W29" s="575"/>
      <c r="X29" s="575"/>
      <c r="Y29" s="576"/>
      <c r="Z29" s="577" t="s">
        <v>123</v>
      </c>
      <c r="AA29" s="653"/>
      <c r="AB29" s="653"/>
      <c r="AC29" s="661"/>
      <c r="AD29" s="580" t="s">
        <v>123</v>
      </c>
      <c r="AE29" s="575"/>
      <c r="AF29" s="575"/>
      <c r="AG29" s="575"/>
      <c r="AH29" s="575"/>
      <c r="AI29" s="575"/>
      <c r="AJ29" s="575"/>
      <c r="AK29" s="576"/>
      <c r="AL29" s="577" t="s">
        <v>123</v>
      </c>
      <c r="AM29" s="653"/>
      <c r="AN29" s="653"/>
      <c r="AO29" s="654"/>
      <c r="AP29" s="571" t="s">
        <v>280</v>
      </c>
      <c r="AQ29" s="572"/>
      <c r="AR29" s="572"/>
      <c r="AS29" s="572"/>
      <c r="AT29" s="572"/>
      <c r="AU29" s="572"/>
      <c r="AV29" s="572"/>
      <c r="AW29" s="572"/>
      <c r="AX29" s="572"/>
      <c r="AY29" s="572"/>
      <c r="AZ29" s="572"/>
      <c r="BA29" s="572"/>
      <c r="BB29" s="572"/>
      <c r="BC29" s="573"/>
      <c r="BD29" s="574">
        <v>14187</v>
      </c>
      <c r="BE29" s="575"/>
      <c r="BF29" s="575"/>
      <c r="BG29" s="575"/>
      <c r="BH29" s="575"/>
      <c r="BI29" s="575"/>
      <c r="BJ29" s="575"/>
      <c r="BK29" s="576"/>
      <c r="BL29" s="577">
        <v>0</v>
      </c>
      <c r="BM29" s="653"/>
      <c r="BN29" s="653"/>
      <c r="BO29" s="661"/>
      <c r="BP29" s="580" t="s">
        <v>122</v>
      </c>
      <c r="BQ29" s="575"/>
      <c r="BR29" s="575"/>
      <c r="BS29" s="575"/>
      <c r="BT29" s="575"/>
      <c r="BU29" s="575"/>
      <c r="BV29" s="575"/>
      <c r="BW29" s="671"/>
      <c r="BY29" s="571" t="s">
        <v>281</v>
      </c>
      <c r="BZ29" s="662"/>
      <c r="CA29" s="662"/>
      <c r="CB29" s="662"/>
      <c r="CC29" s="662"/>
      <c r="CD29" s="662"/>
      <c r="CE29" s="662"/>
      <c r="CF29" s="662"/>
      <c r="CG29" s="662"/>
      <c r="CH29" s="662"/>
      <c r="CI29" s="662"/>
      <c r="CJ29" s="662"/>
      <c r="CK29" s="662"/>
      <c r="CL29" s="663"/>
      <c r="CM29" s="574" t="s">
        <v>123</v>
      </c>
      <c r="CN29" s="575"/>
      <c r="CO29" s="575"/>
      <c r="CP29" s="575"/>
      <c r="CQ29" s="575"/>
      <c r="CR29" s="575"/>
      <c r="CS29" s="575"/>
      <c r="CT29" s="576"/>
      <c r="CU29" s="577" t="s">
        <v>122</v>
      </c>
      <c r="CV29" s="653"/>
      <c r="CW29" s="653"/>
      <c r="CX29" s="661"/>
      <c r="CY29" s="580" t="s">
        <v>123</v>
      </c>
      <c r="CZ29" s="575"/>
      <c r="DA29" s="575"/>
      <c r="DB29" s="575"/>
      <c r="DC29" s="575"/>
      <c r="DD29" s="575"/>
      <c r="DE29" s="575"/>
      <c r="DF29" s="575"/>
      <c r="DG29" s="575"/>
      <c r="DH29" s="575"/>
      <c r="DI29" s="575"/>
      <c r="DJ29" s="575"/>
      <c r="DK29" s="576"/>
      <c r="DL29" s="580" t="s">
        <v>123</v>
      </c>
      <c r="DM29" s="575"/>
      <c r="DN29" s="575"/>
      <c r="DO29" s="575"/>
      <c r="DP29" s="575"/>
      <c r="DQ29" s="575"/>
      <c r="DR29" s="575"/>
      <c r="DS29" s="575"/>
      <c r="DT29" s="575"/>
      <c r="DU29" s="575"/>
      <c r="DV29" s="575"/>
      <c r="DW29" s="575"/>
      <c r="DX29" s="671"/>
    </row>
    <row r="30" spans="2:128" ht="11.25" customHeight="1" x14ac:dyDescent="0.15">
      <c r="B30" s="571" t="s">
        <v>282</v>
      </c>
      <c r="C30" s="572"/>
      <c r="D30" s="572"/>
      <c r="E30" s="572"/>
      <c r="F30" s="572"/>
      <c r="G30" s="572"/>
      <c r="H30" s="572"/>
      <c r="I30" s="572"/>
      <c r="J30" s="572"/>
      <c r="K30" s="572"/>
      <c r="L30" s="572"/>
      <c r="M30" s="572"/>
      <c r="N30" s="572"/>
      <c r="O30" s="572"/>
      <c r="P30" s="572"/>
      <c r="Q30" s="573"/>
      <c r="R30" s="574">
        <v>1211562</v>
      </c>
      <c r="S30" s="575"/>
      <c r="T30" s="575"/>
      <c r="U30" s="575"/>
      <c r="V30" s="575"/>
      <c r="W30" s="575"/>
      <c r="X30" s="575"/>
      <c r="Y30" s="576"/>
      <c r="Z30" s="577">
        <v>0.1</v>
      </c>
      <c r="AA30" s="653"/>
      <c r="AB30" s="653"/>
      <c r="AC30" s="661"/>
      <c r="AD30" s="580">
        <v>3253</v>
      </c>
      <c r="AE30" s="575"/>
      <c r="AF30" s="575"/>
      <c r="AG30" s="575"/>
      <c r="AH30" s="575"/>
      <c r="AI30" s="575"/>
      <c r="AJ30" s="575"/>
      <c r="AK30" s="576"/>
      <c r="AL30" s="577">
        <v>0</v>
      </c>
      <c r="AM30" s="653"/>
      <c r="AN30" s="653"/>
      <c r="AO30" s="654"/>
      <c r="AP30" s="571" t="s">
        <v>283</v>
      </c>
      <c r="AQ30" s="572"/>
      <c r="AR30" s="572"/>
      <c r="AS30" s="572"/>
      <c r="AT30" s="572"/>
      <c r="AU30" s="572"/>
      <c r="AV30" s="572"/>
      <c r="AW30" s="572"/>
      <c r="AX30" s="572"/>
      <c r="AY30" s="572"/>
      <c r="AZ30" s="572"/>
      <c r="BA30" s="572"/>
      <c r="BB30" s="572"/>
      <c r="BC30" s="573"/>
      <c r="BD30" s="574">
        <v>8152</v>
      </c>
      <c r="BE30" s="575"/>
      <c r="BF30" s="575"/>
      <c r="BG30" s="575"/>
      <c r="BH30" s="575"/>
      <c r="BI30" s="575"/>
      <c r="BJ30" s="575"/>
      <c r="BK30" s="576"/>
      <c r="BL30" s="577">
        <v>0</v>
      </c>
      <c r="BM30" s="653"/>
      <c r="BN30" s="653"/>
      <c r="BO30" s="661"/>
      <c r="BP30" s="580" t="s">
        <v>123</v>
      </c>
      <c r="BQ30" s="575"/>
      <c r="BR30" s="575"/>
      <c r="BS30" s="575"/>
      <c r="BT30" s="575"/>
      <c r="BU30" s="575"/>
      <c r="BV30" s="575"/>
      <c r="BW30" s="671"/>
      <c r="BY30" s="571" t="s">
        <v>284</v>
      </c>
      <c r="BZ30" s="662"/>
      <c r="CA30" s="662"/>
      <c r="CB30" s="662"/>
      <c r="CC30" s="662"/>
      <c r="CD30" s="662"/>
      <c r="CE30" s="662"/>
      <c r="CF30" s="662"/>
      <c r="CG30" s="662"/>
      <c r="CH30" s="662"/>
      <c r="CI30" s="662"/>
      <c r="CJ30" s="662"/>
      <c r="CK30" s="662"/>
      <c r="CL30" s="663"/>
      <c r="CM30" s="574">
        <v>954000</v>
      </c>
      <c r="CN30" s="575"/>
      <c r="CO30" s="575"/>
      <c r="CP30" s="575"/>
      <c r="CQ30" s="575"/>
      <c r="CR30" s="575"/>
      <c r="CS30" s="575"/>
      <c r="CT30" s="576"/>
      <c r="CU30" s="577">
        <v>0.1</v>
      </c>
      <c r="CV30" s="653"/>
      <c r="CW30" s="653"/>
      <c r="CX30" s="661"/>
      <c r="CY30" s="580" t="s">
        <v>123</v>
      </c>
      <c r="CZ30" s="575"/>
      <c r="DA30" s="575"/>
      <c r="DB30" s="575"/>
      <c r="DC30" s="575"/>
      <c r="DD30" s="575"/>
      <c r="DE30" s="575"/>
      <c r="DF30" s="575"/>
      <c r="DG30" s="575"/>
      <c r="DH30" s="575"/>
      <c r="DI30" s="575"/>
      <c r="DJ30" s="575"/>
      <c r="DK30" s="576"/>
      <c r="DL30" s="580">
        <v>954000</v>
      </c>
      <c r="DM30" s="575"/>
      <c r="DN30" s="575"/>
      <c r="DO30" s="575"/>
      <c r="DP30" s="575"/>
      <c r="DQ30" s="575"/>
      <c r="DR30" s="575"/>
      <c r="DS30" s="575"/>
      <c r="DT30" s="575"/>
      <c r="DU30" s="575"/>
      <c r="DV30" s="575"/>
      <c r="DW30" s="575"/>
      <c r="DX30" s="671"/>
    </row>
    <row r="31" spans="2:128" ht="11.25" customHeight="1" x14ac:dyDescent="0.15">
      <c r="B31" s="571" t="s">
        <v>285</v>
      </c>
      <c r="C31" s="572"/>
      <c r="D31" s="572"/>
      <c r="E31" s="572"/>
      <c r="F31" s="572"/>
      <c r="G31" s="572"/>
      <c r="H31" s="572"/>
      <c r="I31" s="572"/>
      <c r="J31" s="572"/>
      <c r="K31" s="572"/>
      <c r="L31" s="572"/>
      <c r="M31" s="572"/>
      <c r="N31" s="572"/>
      <c r="O31" s="572"/>
      <c r="P31" s="572"/>
      <c r="Q31" s="573"/>
      <c r="R31" s="574">
        <v>357920</v>
      </c>
      <c r="S31" s="575"/>
      <c r="T31" s="575"/>
      <c r="U31" s="575"/>
      <c r="V31" s="575"/>
      <c r="W31" s="575"/>
      <c r="X31" s="575"/>
      <c r="Y31" s="576"/>
      <c r="Z31" s="577">
        <v>0</v>
      </c>
      <c r="AA31" s="653"/>
      <c r="AB31" s="653"/>
      <c r="AC31" s="661"/>
      <c r="AD31" s="580" t="s">
        <v>123</v>
      </c>
      <c r="AE31" s="575"/>
      <c r="AF31" s="575"/>
      <c r="AG31" s="575"/>
      <c r="AH31" s="575"/>
      <c r="AI31" s="575"/>
      <c r="AJ31" s="575"/>
      <c r="AK31" s="576"/>
      <c r="AL31" s="577" t="s">
        <v>123</v>
      </c>
      <c r="AM31" s="653"/>
      <c r="AN31" s="653"/>
      <c r="AO31" s="654"/>
      <c r="AP31" s="571" t="s">
        <v>286</v>
      </c>
      <c r="AQ31" s="572"/>
      <c r="AR31" s="572"/>
      <c r="AS31" s="572"/>
      <c r="AT31" s="572"/>
      <c r="AU31" s="572"/>
      <c r="AV31" s="572"/>
      <c r="AW31" s="572"/>
      <c r="AX31" s="572"/>
      <c r="AY31" s="572"/>
      <c r="AZ31" s="572"/>
      <c r="BA31" s="572"/>
      <c r="BB31" s="572"/>
      <c r="BC31" s="573"/>
      <c r="BD31" s="574">
        <v>2642</v>
      </c>
      <c r="BE31" s="575"/>
      <c r="BF31" s="575"/>
      <c r="BG31" s="575"/>
      <c r="BH31" s="575"/>
      <c r="BI31" s="575"/>
      <c r="BJ31" s="575"/>
      <c r="BK31" s="576"/>
      <c r="BL31" s="577">
        <v>0</v>
      </c>
      <c r="BM31" s="653"/>
      <c r="BN31" s="653"/>
      <c r="BO31" s="661"/>
      <c r="BP31" s="580" t="s">
        <v>123</v>
      </c>
      <c r="BQ31" s="575"/>
      <c r="BR31" s="575"/>
      <c r="BS31" s="575"/>
      <c r="BT31" s="575"/>
      <c r="BU31" s="575"/>
      <c r="BV31" s="575"/>
      <c r="BW31" s="671"/>
      <c r="BY31" s="571" t="s">
        <v>287</v>
      </c>
      <c r="BZ31" s="662"/>
      <c r="CA31" s="662"/>
      <c r="CB31" s="662"/>
      <c r="CC31" s="662"/>
      <c r="CD31" s="662"/>
      <c r="CE31" s="662"/>
      <c r="CF31" s="662"/>
      <c r="CG31" s="662"/>
      <c r="CH31" s="662"/>
      <c r="CI31" s="662"/>
      <c r="CJ31" s="662"/>
      <c r="CK31" s="662"/>
      <c r="CL31" s="663"/>
      <c r="CM31" s="574">
        <v>4481969</v>
      </c>
      <c r="CN31" s="575"/>
      <c r="CO31" s="575"/>
      <c r="CP31" s="575"/>
      <c r="CQ31" s="575"/>
      <c r="CR31" s="575"/>
      <c r="CS31" s="575"/>
      <c r="CT31" s="576"/>
      <c r="CU31" s="577">
        <v>0.5</v>
      </c>
      <c r="CV31" s="653"/>
      <c r="CW31" s="653"/>
      <c r="CX31" s="661"/>
      <c r="CY31" s="580" t="s">
        <v>122</v>
      </c>
      <c r="CZ31" s="575"/>
      <c r="DA31" s="575"/>
      <c r="DB31" s="575"/>
      <c r="DC31" s="575"/>
      <c r="DD31" s="575"/>
      <c r="DE31" s="575"/>
      <c r="DF31" s="575"/>
      <c r="DG31" s="575"/>
      <c r="DH31" s="575"/>
      <c r="DI31" s="575"/>
      <c r="DJ31" s="575"/>
      <c r="DK31" s="576"/>
      <c r="DL31" s="580">
        <v>4481969</v>
      </c>
      <c r="DM31" s="575"/>
      <c r="DN31" s="575"/>
      <c r="DO31" s="575"/>
      <c r="DP31" s="575"/>
      <c r="DQ31" s="575"/>
      <c r="DR31" s="575"/>
      <c r="DS31" s="575"/>
      <c r="DT31" s="575"/>
      <c r="DU31" s="575"/>
      <c r="DV31" s="575"/>
      <c r="DW31" s="575"/>
      <c r="DX31" s="671"/>
    </row>
    <row r="32" spans="2:128" ht="11.25" customHeight="1" x14ac:dyDescent="0.15">
      <c r="B32" s="571" t="s">
        <v>288</v>
      </c>
      <c r="C32" s="572"/>
      <c r="D32" s="572"/>
      <c r="E32" s="572"/>
      <c r="F32" s="572"/>
      <c r="G32" s="572"/>
      <c r="H32" s="572"/>
      <c r="I32" s="572"/>
      <c r="J32" s="572"/>
      <c r="K32" s="572"/>
      <c r="L32" s="572"/>
      <c r="M32" s="572"/>
      <c r="N32" s="572"/>
      <c r="O32" s="572"/>
      <c r="P32" s="572"/>
      <c r="Q32" s="573"/>
      <c r="R32" s="574">
        <v>26287164</v>
      </c>
      <c r="S32" s="575"/>
      <c r="T32" s="575"/>
      <c r="U32" s="575"/>
      <c r="V32" s="575"/>
      <c r="W32" s="575"/>
      <c r="X32" s="575"/>
      <c r="Y32" s="576"/>
      <c r="Z32" s="577">
        <v>2.7</v>
      </c>
      <c r="AA32" s="653"/>
      <c r="AB32" s="653"/>
      <c r="AC32" s="661"/>
      <c r="AD32" s="580" t="s">
        <v>123</v>
      </c>
      <c r="AE32" s="575"/>
      <c r="AF32" s="575"/>
      <c r="AG32" s="575"/>
      <c r="AH32" s="575"/>
      <c r="AI32" s="575"/>
      <c r="AJ32" s="575"/>
      <c r="AK32" s="576"/>
      <c r="AL32" s="577" t="s">
        <v>123</v>
      </c>
      <c r="AM32" s="653"/>
      <c r="AN32" s="653"/>
      <c r="AO32" s="654"/>
      <c r="AP32" s="571" t="s">
        <v>159</v>
      </c>
      <c r="AQ32" s="572"/>
      <c r="AR32" s="572"/>
      <c r="AS32" s="572"/>
      <c r="AT32" s="572"/>
      <c r="AU32" s="572"/>
      <c r="AV32" s="572"/>
      <c r="AW32" s="572"/>
      <c r="AX32" s="572"/>
      <c r="AY32" s="572"/>
      <c r="AZ32" s="572"/>
      <c r="BA32" s="572"/>
      <c r="BB32" s="572"/>
      <c r="BC32" s="573"/>
      <c r="BD32" s="574">
        <v>302944618</v>
      </c>
      <c r="BE32" s="575"/>
      <c r="BF32" s="575"/>
      <c r="BG32" s="575"/>
      <c r="BH32" s="575"/>
      <c r="BI32" s="575"/>
      <c r="BJ32" s="575"/>
      <c r="BK32" s="576"/>
      <c r="BL32" s="577">
        <v>100</v>
      </c>
      <c r="BM32" s="653"/>
      <c r="BN32" s="653"/>
      <c r="BO32" s="661"/>
      <c r="BP32" s="580">
        <v>2692496</v>
      </c>
      <c r="BQ32" s="575"/>
      <c r="BR32" s="575"/>
      <c r="BS32" s="575"/>
      <c r="BT32" s="575"/>
      <c r="BU32" s="575"/>
      <c r="BV32" s="575"/>
      <c r="BW32" s="671"/>
      <c r="BY32" s="571" t="s">
        <v>289</v>
      </c>
      <c r="BZ32" s="572"/>
      <c r="CA32" s="572"/>
      <c r="CB32" s="572"/>
      <c r="CC32" s="572"/>
      <c r="CD32" s="572"/>
      <c r="CE32" s="572"/>
      <c r="CF32" s="572"/>
      <c r="CG32" s="572"/>
      <c r="CH32" s="572"/>
      <c r="CI32" s="572"/>
      <c r="CJ32" s="572"/>
      <c r="CK32" s="572"/>
      <c r="CL32" s="573"/>
      <c r="CM32" s="574" t="s">
        <v>123</v>
      </c>
      <c r="CN32" s="575"/>
      <c r="CO32" s="575"/>
      <c r="CP32" s="575"/>
      <c r="CQ32" s="575"/>
      <c r="CR32" s="575"/>
      <c r="CS32" s="575"/>
      <c r="CT32" s="576"/>
      <c r="CU32" s="577" t="s">
        <v>123</v>
      </c>
      <c r="CV32" s="653"/>
      <c r="CW32" s="653"/>
      <c r="CX32" s="661"/>
      <c r="CY32" s="580" t="s">
        <v>122</v>
      </c>
      <c r="CZ32" s="575"/>
      <c r="DA32" s="575"/>
      <c r="DB32" s="575"/>
      <c r="DC32" s="575"/>
      <c r="DD32" s="575"/>
      <c r="DE32" s="575"/>
      <c r="DF32" s="575"/>
      <c r="DG32" s="575"/>
      <c r="DH32" s="575"/>
      <c r="DI32" s="575"/>
      <c r="DJ32" s="575"/>
      <c r="DK32" s="576"/>
      <c r="DL32" s="580" t="s">
        <v>122</v>
      </c>
      <c r="DM32" s="575"/>
      <c r="DN32" s="575"/>
      <c r="DO32" s="575"/>
      <c r="DP32" s="575"/>
      <c r="DQ32" s="575"/>
      <c r="DR32" s="575"/>
      <c r="DS32" s="575"/>
      <c r="DT32" s="575"/>
      <c r="DU32" s="575"/>
      <c r="DV32" s="575"/>
      <c r="DW32" s="575"/>
      <c r="DX32" s="671"/>
    </row>
    <row r="33" spans="2:128" ht="11.25" customHeight="1" x14ac:dyDescent="0.15">
      <c r="B33" s="571" t="s">
        <v>290</v>
      </c>
      <c r="C33" s="572"/>
      <c r="D33" s="572"/>
      <c r="E33" s="572"/>
      <c r="F33" s="572"/>
      <c r="G33" s="572"/>
      <c r="H33" s="572"/>
      <c r="I33" s="572"/>
      <c r="J33" s="572"/>
      <c r="K33" s="572"/>
      <c r="L33" s="572"/>
      <c r="M33" s="572"/>
      <c r="N33" s="572"/>
      <c r="O33" s="572"/>
      <c r="P33" s="572"/>
      <c r="Q33" s="573"/>
      <c r="R33" s="574">
        <v>18061862</v>
      </c>
      <c r="S33" s="575"/>
      <c r="T33" s="575"/>
      <c r="U33" s="575"/>
      <c r="V33" s="575"/>
      <c r="W33" s="575"/>
      <c r="X33" s="575"/>
      <c r="Y33" s="576"/>
      <c r="Z33" s="577">
        <v>1.8</v>
      </c>
      <c r="AA33" s="653"/>
      <c r="AB33" s="653"/>
      <c r="AC33" s="661"/>
      <c r="AD33" s="580" t="s">
        <v>122</v>
      </c>
      <c r="AE33" s="575"/>
      <c r="AF33" s="575"/>
      <c r="AG33" s="575"/>
      <c r="AH33" s="575"/>
      <c r="AI33" s="575"/>
      <c r="AJ33" s="575"/>
      <c r="AK33" s="576"/>
      <c r="AL33" s="577" t="s">
        <v>123</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291</v>
      </c>
      <c r="BZ33" s="587"/>
      <c r="CA33" s="587"/>
      <c r="CB33" s="587"/>
      <c r="CC33" s="587"/>
      <c r="CD33" s="587"/>
      <c r="CE33" s="587"/>
      <c r="CF33" s="587"/>
      <c r="CG33" s="587"/>
      <c r="CH33" s="587"/>
      <c r="CI33" s="587"/>
      <c r="CJ33" s="587"/>
      <c r="CK33" s="587"/>
      <c r="CL33" s="588"/>
      <c r="CM33" s="574">
        <v>961418272</v>
      </c>
      <c r="CN33" s="575"/>
      <c r="CO33" s="575"/>
      <c r="CP33" s="575"/>
      <c r="CQ33" s="575"/>
      <c r="CR33" s="575"/>
      <c r="CS33" s="575"/>
      <c r="CT33" s="576"/>
      <c r="CU33" s="592">
        <v>100</v>
      </c>
      <c r="CV33" s="666"/>
      <c r="CW33" s="666"/>
      <c r="CX33" s="667"/>
      <c r="CY33" s="580">
        <v>177250225</v>
      </c>
      <c r="CZ33" s="575"/>
      <c r="DA33" s="575"/>
      <c r="DB33" s="575"/>
      <c r="DC33" s="575"/>
      <c r="DD33" s="575"/>
      <c r="DE33" s="575"/>
      <c r="DF33" s="575"/>
      <c r="DG33" s="575"/>
      <c r="DH33" s="575"/>
      <c r="DI33" s="575"/>
      <c r="DJ33" s="575"/>
      <c r="DK33" s="576"/>
      <c r="DL33" s="580">
        <v>604962824</v>
      </c>
      <c r="DM33" s="575"/>
      <c r="DN33" s="575"/>
      <c r="DO33" s="575"/>
      <c r="DP33" s="575"/>
      <c r="DQ33" s="575"/>
      <c r="DR33" s="575"/>
      <c r="DS33" s="575"/>
      <c r="DT33" s="575"/>
      <c r="DU33" s="575"/>
      <c r="DV33" s="575"/>
      <c r="DW33" s="575"/>
      <c r="DX33" s="671"/>
    </row>
    <row r="34" spans="2:128" ht="11.25" customHeight="1" x14ac:dyDescent="0.15">
      <c r="B34" s="571" t="s">
        <v>292</v>
      </c>
      <c r="C34" s="572"/>
      <c r="D34" s="572"/>
      <c r="E34" s="572"/>
      <c r="F34" s="572"/>
      <c r="G34" s="572"/>
      <c r="H34" s="572"/>
      <c r="I34" s="572"/>
      <c r="J34" s="572"/>
      <c r="K34" s="572"/>
      <c r="L34" s="572"/>
      <c r="M34" s="572"/>
      <c r="N34" s="572"/>
      <c r="O34" s="572"/>
      <c r="P34" s="572"/>
      <c r="Q34" s="573"/>
      <c r="R34" s="574">
        <v>39411403</v>
      </c>
      <c r="S34" s="575"/>
      <c r="T34" s="575"/>
      <c r="U34" s="575"/>
      <c r="V34" s="575"/>
      <c r="W34" s="575"/>
      <c r="X34" s="575"/>
      <c r="Y34" s="576"/>
      <c r="Z34" s="577">
        <v>4</v>
      </c>
      <c r="AA34" s="653"/>
      <c r="AB34" s="653"/>
      <c r="AC34" s="661"/>
      <c r="AD34" s="580">
        <v>460956</v>
      </c>
      <c r="AE34" s="575"/>
      <c r="AF34" s="575"/>
      <c r="AG34" s="575"/>
      <c r="AH34" s="575"/>
      <c r="AI34" s="575"/>
      <c r="AJ34" s="575"/>
      <c r="AK34" s="576"/>
      <c r="AL34" s="577">
        <v>0.1</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293</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294</v>
      </c>
      <c r="C35" s="572"/>
      <c r="D35" s="572"/>
      <c r="E35" s="572"/>
      <c r="F35" s="572"/>
      <c r="G35" s="572"/>
      <c r="H35" s="572"/>
      <c r="I35" s="572"/>
      <c r="J35" s="572"/>
      <c r="K35" s="572"/>
      <c r="L35" s="572"/>
      <c r="M35" s="572"/>
      <c r="N35" s="572"/>
      <c r="O35" s="572"/>
      <c r="P35" s="572"/>
      <c r="Q35" s="573"/>
      <c r="R35" s="574">
        <v>119023900</v>
      </c>
      <c r="S35" s="575"/>
      <c r="T35" s="575"/>
      <c r="U35" s="575"/>
      <c r="V35" s="575"/>
      <c r="W35" s="575"/>
      <c r="X35" s="575"/>
      <c r="Y35" s="576"/>
      <c r="Z35" s="577">
        <v>12.1</v>
      </c>
      <c r="AA35" s="653"/>
      <c r="AB35" s="653"/>
      <c r="AC35" s="661"/>
      <c r="AD35" s="580" t="s">
        <v>123</v>
      </c>
      <c r="AE35" s="575"/>
      <c r="AF35" s="575"/>
      <c r="AG35" s="575"/>
      <c r="AH35" s="575"/>
      <c r="AI35" s="575"/>
      <c r="AJ35" s="575"/>
      <c r="AK35" s="576"/>
      <c r="AL35" s="577" t="s">
        <v>122</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201</v>
      </c>
      <c r="BZ35" s="648"/>
      <c r="CA35" s="648"/>
      <c r="CB35" s="648"/>
      <c r="CC35" s="648"/>
      <c r="CD35" s="648"/>
      <c r="CE35" s="648"/>
      <c r="CF35" s="648"/>
      <c r="CG35" s="648"/>
      <c r="CH35" s="648"/>
      <c r="CI35" s="648"/>
      <c r="CJ35" s="648"/>
      <c r="CK35" s="648"/>
      <c r="CL35" s="649"/>
      <c r="CM35" s="647" t="s">
        <v>295</v>
      </c>
      <c r="CN35" s="648"/>
      <c r="CO35" s="648"/>
      <c r="CP35" s="648"/>
      <c r="CQ35" s="648"/>
      <c r="CR35" s="648"/>
      <c r="CS35" s="648"/>
      <c r="CT35" s="649"/>
      <c r="CU35" s="647" t="s">
        <v>296</v>
      </c>
      <c r="CV35" s="648"/>
      <c r="CW35" s="648"/>
      <c r="CX35" s="649"/>
      <c r="CY35" s="647" t="s">
        <v>297</v>
      </c>
      <c r="CZ35" s="648"/>
      <c r="DA35" s="648"/>
      <c r="DB35" s="648"/>
      <c r="DC35" s="648"/>
      <c r="DD35" s="648"/>
      <c r="DE35" s="648"/>
      <c r="DF35" s="649"/>
      <c r="DG35" s="668" t="s">
        <v>298</v>
      </c>
      <c r="DH35" s="669"/>
      <c r="DI35" s="669"/>
      <c r="DJ35" s="669"/>
      <c r="DK35" s="669"/>
      <c r="DL35" s="669"/>
      <c r="DM35" s="669"/>
      <c r="DN35" s="669"/>
      <c r="DO35" s="669"/>
      <c r="DP35" s="669"/>
      <c r="DQ35" s="670"/>
      <c r="DR35" s="647" t="s">
        <v>299</v>
      </c>
      <c r="DS35" s="648"/>
      <c r="DT35" s="648"/>
      <c r="DU35" s="648"/>
      <c r="DV35" s="648"/>
      <c r="DW35" s="648"/>
      <c r="DX35" s="649"/>
    </row>
    <row r="36" spans="2:128" ht="11.25" customHeight="1" x14ac:dyDescent="0.15">
      <c r="B36" s="571" t="s">
        <v>300</v>
      </c>
      <c r="C36" s="572"/>
      <c r="D36" s="572"/>
      <c r="E36" s="572"/>
      <c r="F36" s="572"/>
      <c r="G36" s="572"/>
      <c r="H36" s="572"/>
      <c r="I36" s="572"/>
      <c r="J36" s="572"/>
      <c r="K36" s="572"/>
      <c r="L36" s="572"/>
      <c r="M36" s="572"/>
      <c r="N36" s="572"/>
      <c r="O36" s="572"/>
      <c r="P36" s="572"/>
      <c r="Q36" s="573"/>
      <c r="R36" s="574" t="s">
        <v>123</v>
      </c>
      <c r="S36" s="575"/>
      <c r="T36" s="575"/>
      <c r="U36" s="575"/>
      <c r="V36" s="575"/>
      <c r="W36" s="575"/>
      <c r="X36" s="575"/>
      <c r="Y36" s="576"/>
      <c r="Z36" s="577" t="s">
        <v>123</v>
      </c>
      <c r="AA36" s="653"/>
      <c r="AB36" s="653"/>
      <c r="AC36" s="661"/>
      <c r="AD36" s="580" t="s">
        <v>123</v>
      </c>
      <c r="AE36" s="575"/>
      <c r="AF36" s="575"/>
      <c r="AG36" s="575"/>
      <c r="AH36" s="575"/>
      <c r="AI36" s="575"/>
      <c r="AJ36" s="575"/>
      <c r="AK36" s="576"/>
      <c r="AL36" s="577" t="s">
        <v>123</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301</v>
      </c>
      <c r="BZ36" s="642"/>
      <c r="CA36" s="642"/>
      <c r="CB36" s="642"/>
      <c r="CC36" s="642"/>
      <c r="CD36" s="642"/>
      <c r="CE36" s="642"/>
      <c r="CF36" s="642"/>
      <c r="CG36" s="642"/>
      <c r="CH36" s="642"/>
      <c r="CI36" s="642"/>
      <c r="CJ36" s="642"/>
      <c r="CK36" s="642"/>
      <c r="CL36" s="643"/>
      <c r="CM36" s="664">
        <v>346392178</v>
      </c>
      <c r="CN36" s="656"/>
      <c r="CO36" s="656"/>
      <c r="CP36" s="656"/>
      <c r="CQ36" s="656"/>
      <c r="CR36" s="656"/>
      <c r="CS36" s="656"/>
      <c r="CT36" s="657"/>
      <c r="CU36" s="658">
        <v>36</v>
      </c>
      <c r="CV36" s="659"/>
      <c r="CW36" s="659"/>
      <c r="CX36" s="665"/>
      <c r="CY36" s="655">
        <v>303531174</v>
      </c>
      <c r="CZ36" s="656"/>
      <c r="DA36" s="656"/>
      <c r="DB36" s="656"/>
      <c r="DC36" s="656"/>
      <c r="DD36" s="656"/>
      <c r="DE36" s="656"/>
      <c r="DF36" s="657"/>
      <c r="DG36" s="655">
        <v>297990859</v>
      </c>
      <c r="DH36" s="656"/>
      <c r="DI36" s="656"/>
      <c r="DJ36" s="656"/>
      <c r="DK36" s="656"/>
      <c r="DL36" s="656"/>
      <c r="DM36" s="656"/>
      <c r="DN36" s="656"/>
      <c r="DO36" s="656"/>
      <c r="DP36" s="656"/>
      <c r="DQ36" s="657"/>
      <c r="DR36" s="658">
        <v>60.1</v>
      </c>
      <c r="DS36" s="659"/>
      <c r="DT36" s="659"/>
      <c r="DU36" s="659"/>
      <c r="DV36" s="659"/>
      <c r="DW36" s="659"/>
      <c r="DX36" s="660"/>
    </row>
    <row r="37" spans="2:128" ht="11.25" customHeight="1" x14ac:dyDescent="0.15">
      <c r="B37" s="571" t="s">
        <v>302</v>
      </c>
      <c r="C37" s="572"/>
      <c r="D37" s="572"/>
      <c r="E37" s="572"/>
      <c r="F37" s="572"/>
      <c r="G37" s="572"/>
      <c r="H37" s="572"/>
      <c r="I37" s="572"/>
      <c r="J37" s="572"/>
      <c r="K37" s="572"/>
      <c r="L37" s="572"/>
      <c r="M37" s="572"/>
      <c r="N37" s="572"/>
      <c r="O37" s="572"/>
      <c r="P37" s="572"/>
      <c r="Q37" s="573"/>
      <c r="R37" s="574">
        <v>15135200</v>
      </c>
      <c r="S37" s="575"/>
      <c r="T37" s="575"/>
      <c r="U37" s="575"/>
      <c r="V37" s="575"/>
      <c r="W37" s="575"/>
      <c r="X37" s="575"/>
      <c r="Y37" s="576"/>
      <c r="Z37" s="577">
        <v>1.5</v>
      </c>
      <c r="AA37" s="653"/>
      <c r="AB37" s="653"/>
      <c r="AC37" s="661"/>
      <c r="AD37" s="580" t="s">
        <v>123</v>
      </c>
      <c r="AE37" s="575"/>
      <c r="AF37" s="575"/>
      <c r="AG37" s="575"/>
      <c r="AH37" s="575"/>
      <c r="AI37" s="575"/>
      <c r="AJ37" s="575"/>
      <c r="AK37" s="576"/>
      <c r="AL37" s="577" t="s">
        <v>123</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303</v>
      </c>
      <c r="BZ37" s="572"/>
      <c r="CA37" s="572"/>
      <c r="CB37" s="572"/>
      <c r="CC37" s="572"/>
      <c r="CD37" s="572"/>
      <c r="CE37" s="572"/>
      <c r="CF37" s="572"/>
      <c r="CG37" s="572"/>
      <c r="CH37" s="572"/>
      <c r="CI37" s="572"/>
      <c r="CJ37" s="572"/>
      <c r="CK37" s="572"/>
      <c r="CL37" s="573"/>
      <c r="CM37" s="574">
        <v>228232073</v>
      </c>
      <c r="CN37" s="581"/>
      <c r="CO37" s="581"/>
      <c r="CP37" s="581"/>
      <c r="CQ37" s="581"/>
      <c r="CR37" s="581"/>
      <c r="CS37" s="581"/>
      <c r="CT37" s="582"/>
      <c r="CU37" s="577">
        <v>23.7</v>
      </c>
      <c r="CV37" s="578"/>
      <c r="CW37" s="578"/>
      <c r="CX37" s="579"/>
      <c r="CY37" s="580">
        <v>194255670</v>
      </c>
      <c r="CZ37" s="581"/>
      <c r="DA37" s="581"/>
      <c r="DB37" s="581"/>
      <c r="DC37" s="581"/>
      <c r="DD37" s="581"/>
      <c r="DE37" s="581"/>
      <c r="DF37" s="582"/>
      <c r="DG37" s="580">
        <v>192408029</v>
      </c>
      <c r="DH37" s="581"/>
      <c r="DI37" s="581"/>
      <c r="DJ37" s="581"/>
      <c r="DK37" s="581"/>
      <c r="DL37" s="581"/>
      <c r="DM37" s="581"/>
      <c r="DN37" s="581"/>
      <c r="DO37" s="581"/>
      <c r="DP37" s="581"/>
      <c r="DQ37" s="582"/>
      <c r="DR37" s="577">
        <v>38.799999999999997</v>
      </c>
      <c r="DS37" s="578"/>
      <c r="DT37" s="578"/>
      <c r="DU37" s="578"/>
      <c r="DV37" s="578"/>
      <c r="DW37" s="578"/>
      <c r="DX37" s="610"/>
    </row>
    <row r="38" spans="2:128" ht="11.25" customHeight="1" x14ac:dyDescent="0.15">
      <c r="B38" s="586" t="s">
        <v>304</v>
      </c>
      <c r="C38" s="587"/>
      <c r="D38" s="587"/>
      <c r="E38" s="587"/>
      <c r="F38" s="587"/>
      <c r="G38" s="587"/>
      <c r="H38" s="587"/>
      <c r="I38" s="587"/>
      <c r="J38" s="587"/>
      <c r="K38" s="587"/>
      <c r="L38" s="587"/>
      <c r="M38" s="587"/>
      <c r="N38" s="587"/>
      <c r="O38" s="587"/>
      <c r="P38" s="587"/>
      <c r="Q38" s="588"/>
      <c r="R38" s="574">
        <v>981072160</v>
      </c>
      <c r="S38" s="575"/>
      <c r="T38" s="575"/>
      <c r="U38" s="575"/>
      <c r="V38" s="575"/>
      <c r="W38" s="575"/>
      <c r="X38" s="575"/>
      <c r="Y38" s="576"/>
      <c r="Z38" s="652">
        <v>100</v>
      </c>
      <c r="AA38" s="652"/>
      <c r="AB38" s="652"/>
      <c r="AC38" s="652"/>
      <c r="AD38" s="650">
        <v>480815497</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305</v>
      </c>
      <c r="BZ38" s="572"/>
      <c r="CA38" s="572"/>
      <c r="CB38" s="572"/>
      <c r="CC38" s="572"/>
      <c r="CD38" s="572"/>
      <c r="CE38" s="572"/>
      <c r="CF38" s="572"/>
      <c r="CG38" s="572"/>
      <c r="CH38" s="572"/>
      <c r="CI38" s="572"/>
      <c r="CJ38" s="572"/>
      <c r="CK38" s="572"/>
      <c r="CL38" s="573"/>
      <c r="CM38" s="574">
        <v>164387072</v>
      </c>
      <c r="CN38" s="575"/>
      <c r="CO38" s="575"/>
      <c r="CP38" s="575"/>
      <c r="CQ38" s="575"/>
      <c r="CR38" s="575"/>
      <c r="CS38" s="575"/>
      <c r="CT38" s="576"/>
      <c r="CU38" s="577">
        <v>17.100000000000001</v>
      </c>
      <c r="CV38" s="578"/>
      <c r="CW38" s="578"/>
      <c r="CX38" s="579"/>
      <c r="CY38" s="580">
        <v>135932737</v>
      </c>
      <c r="CZ38" s="581"/>
      <c r="DA38" s="581"/>
      <c r="DB38" s="581"/>
      <c r="DC38" s="581"/>
      <c r="DD38" s="581"/>
      <c r="DE38" s="581"/>
      <c r="DF38" s="582"/>
      <c r="DG38" s="580">
        <v>135928302</v>
      </c>
      <c r="DH38" s="581"/>
      <c r="DI38" s="581"/>
      <c r="DJ38" s="581"/>
      <c r="DK38" s="581"/>
      <c r="DL38" s="581"/>
      <c r="DM38" s="581"/>
      <c r="DN38" s="581"/>
      <c r="DO38" s="581"/>
      <c r="DP38" s="581"/>
      <c r="DQ38" s="582"/>
      <c r="DR38" s="577">
        <v>27.4</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306</v>
      </c>
      <c r="BZ39" s="572"/>
      <c r="CA39" s="572"/>
      <c r="CB39" s="572"/>
      <c r="CC39" s="572"/>
      <c r="CD39" s="572"/>
      <c r="CE39" s="572"/>
      <c r="CF39" s="572"/>
      <c r="CG39" s="572"/>
      <c r="CH39" s="572"/>
      <c r="CI39" s="572"/>
      <c r="CJ39" s="572"/>
      <c r="CK39" s="572"/>
      <c r="CL39" s="573"/>
      <c r="CM39" s="574">
        <v>14158642</v>
      </c>
      <c r="CN39" s="581"/>
      <c r="CO39" s="581"/>
      <c r="CP39" s="581"/>
      <c r="CQ39" s="581"/>
      <c r="CR39" s="581"/>
      <c r="CS39" s="581"/>
      <c r="CT39" s="582"/>
      <c r="CU39" s="577">
        <v>1.5</v>
      </c>
      <c r="CV39" s="578"/>
      <c r="CW39" s="578"/>
      <c r="CX39" s="579"/>
      <c r="CY39" s="580">
        <v>6725158</v>
      </c>
      <c r="CZ39" s="581"/>
      <c r="DA39" s="581"/>
      <c r="DB39" s="581"/>
      <c r="DC39" s="581"/>
      <c r="DD39" s="581"/>
      <c r="DE39" s="581"/>
      <c r="DF39" s="582"/>
      <c r="DG39" s="580">
        <v>6715948</v>
      </c>
      <c r="DH39" s="581"/>
      <c r="DI39" s="581"/>
      <c r="DJ39" s="581"/>
      <c r="DK39" s="581"/>
      <c r="DL39" s="581"/>
      <c r="DM39" s="581"/>
      <c r="DN39" s="581"/>
      <c r="DO39" s="581"/>
      <c r="DP39" s="581"/>
      <c r="DQ39" s="582"/>
      <c r="DR39" s="577">
        <v>1.4</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307</v>
      </c>
      <c r="BZ40" s="572"/>
      <c r="CA40" s="572"/>
      <c r="CB40" s="572"/>
      <c r="CC40" s="572"/>
      <c r="CD40" s="572"/>
      <c r="CE40" s="572"/>
      <c r="CF40" s="572"/>
      <c r="CG40" s="572"/>
      <c r="CH40" s="572"/>
      <c r="CI40" s="572"/>
      <c r="CJ40" s="572"/>
      <c r="CK40" s="572"/>
      <c r="CL40" s="573"/>
      <c r="CM40" s="574">
        <v>104001463</v>
      </c>
      <c r="CN40" s="575"/>
      <c r="CO40" s="575"/>
      <c r="CP40" s="575"/>
      <c r="CQ40" s="575"/>
      <c r="CR40" s="575"/>
      <c r="CS40" s="575"/>
      <c r="CT40" s="576"/>
      <c r="CU40" s="577">
        <v>10.8</v>
      </c>
      <c r="CV40" s="578"/>
      <c r="CW40" s="578"/>
      <c r="CX40" s="579"/>
      <c r="CY40" s="580">
        <v>102550346</v>
      </c>
      <c r="CZ40" s="581"/>
      <c r="DA40" s="581"/>
      <c r="DB40" s="581"/>
      <c r="DC40" s="581"/>
      <c r="DD40" s="581"/>
      <c r="DE40" s="581"/>
      <c r="DF40" s="582"/>
      <c r="DG40" s="580">
        <v>98866882</v>
      </c>
      <c r="DH40" s="581"/>
      <c r="DI40" s="581"/>
      <c r="DJ40" s="581"/>
      <c r="DK40" s="581"/>
      <c r="DL40" s="581"/>
      <c r="DM40" s="581"/>
      <c r="DN40" s="581"/>
      <c r="DO40" s="581"/>
      <c r="DP40" s="581"/>
      <c r="DQ40" s="582"/>
      <c r="DR40" s="577">
        <v>19.899999999999999</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308</v>
      </c>
      <c r="AQ41" s="648"/>
      <c r="AR41" s="648"/>
      <c r="AS41" s="648"/>
      <c r="AT41" s="648"/>
      <c r="AU41" s="648"/>
      <c r="AV41" s="648"/>
      <c r="AW41" s="648"/>
      <c r="AX41" s="648"/>
      <c r="AY41" s="648"/>
      <c r="AZ41" s="648"/>
      <c r="BA41" s="648"/>
      <c r="BB41" s="648"/>
      <c r="BC41" s="649"/>
      <c r="BD41" s="647" t="s">
        <v>309</v>
      </c>
      <c r="BE41" s="648"/>
      <c r="BF41" s="648"/>
      <c r="BG41" s="648"/>
      <c r="BH41" s="648"/>
      <c r="BI41" s="648"/>
      <c r="BJ41" s="648"/>
      <c r="BK41" s="648"/>
      <c r="BL41" s="648"/>
      <c r="BM41" s="649"/>
      <c r="BN41" s="647" t="s">
        <v>310</v>
      </c>
      <c r="BO41" s="648"/>
      <c r="BP41" s="648"/>
      <c r="BQ41" s="648"/>
      <c r="BR41" s="648"/>
      <c r="BS41" s="648"/>
      <c r="BT41" s="648"/>
      <c r="BU41" s="648"/>
      <c r="BV41" s="648"/>
      <c r="BW41" s="649"/>
      <c r="BY41" s="604" t="s">
        <v>311</v>
      </c>
      <c r="BZ41" s="605"/>
      <c r="CA41" s="571" t="s">
        <v>312</v>
      </c>
      <c r="CB41" s="572"/>
      <c r="CC41" s="572"/>
      <c r="CD41" s="572"/>
      <c r="CE41" s="572"/>
      <c r="CF41" s="572"/>
      <c r="CG41" s="572"/>
      <c r="CH41" s="572"/>
      <c r="CI41" s="572"/>
      <c r="CJ41" s="572"/>
      <c r="CK41" s="572"/>
      <c r="CL41" s="573"/>
      <c r="CM41" s="574">
        <v>103998644</v>
      </c>
      <c r="CN41" s="581"/>
      <c r="CO41" s="581"/>
      <c r="CP41" s="581"/>
      <c r="CQ41" s="581"/>
      <c r="CR41" s="581"/>
      <c r="CS41" s="581"/>
      <c r="CT41" s="582"/>
      <c r="CU41" s="577">
        <v>10.8</v>
      </c>
      <c r="CV41" s="578"/>
      <c r="CW41" s="578"/>
      <c r="CX41" s="579"/>
      <c r="CY41" s="580">
        <v>102547527</v>
      </c>
      <c r="CZ41" s="581"/>
      <c r="DA41" s="581"/>
      <c r="DB41" s="581"/>
      <c r="DC41" s="581"/>
      <c r="DD41" s="581"/>
      <c r="DE41" s="581"/>
      <c r="DF41" s="582"/>
      <c r="DG41" s="580">
        <v>98864063</v>
      </c>
      <c r="DH41" s="581"/>
      <c r="DI41" s="581"/>
      <c r="DJ41" s="581"/>
      <c r="DK41" s="581"/>
      <c r="DL41" s="581"/>
      <c r="DM41" s="581"/>
      <c r="DN41" s="581"/>
      <c r="DO41" s="581"/>
      <c r="DP41" s="581"/>
      <c r="DQ41" s="582"/>
      <c r="DR41" s="577">
        <v>19.899999999999999</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313</v>
      </c>
      <c r="AQ42" s="633"/>
      <c r="AR42" s="633"/>
      <c r="AS42" s="633"/>
      <c r="AT42" s="638" t="s">
        <v>314</v>
      </c>
      <c r="AU42" s="214"/>
      <c r="AV42" s="214"/>
      <c r="AW42" s="214"/>
      <c r="AX42" s="641" t="s">
        <v>159</v>
      </c>
      <c r="AY42" s="642"/>
      <c r="AZ42" s="642"/>
      <c r="BA42" s="642"/>
      <c r="BB42" s="642"/>
      <c r="BC42" s="643"/>
      <c r="BD42" s="644">
        <v>99.2</v>
      </c>
      <c r="BE42" s="645"/>
      <c r="BF42" s="645"/>
      <c r="BG42" s="645"/>
      <c r="BH42" s="645"/>
      <c r="BI42" s="645">
        <v>98.5</v>
      </c>
      <c r="BJ42" s="645"/>
      <c r="BK42" s="645"/>
      <c r="BL42" s="645"/>
      <c r="BM42" s="646"/>
      <c r="BN42" s="644">
        <v>99.2</v>
      </c>
      <c r="BO42" s="645"/>
      <c r="BP42" s="645"/>
      <c r="BQ42" s="645"/>
      <c r="BR42" s="645"/>
      <c r="BS42" s="645">
        <v>98.5</v>
      </c>
      <c r="BT42" s="645"/>
      <c r="BU42" s="645"/>
      <c r="BV42" s="645"/>
      <c r="BW42" s="646"/>
      <c r="BY42" s="606"/>
      <c r="BZ42" s="607"/>
      <c r="CA42" s="571" t="s">
        <v>315</v>
      </c>
      <c r="CB42" s="572"/>
      <c r="CC42" s="572"/>
      <c r="CD42" s="572"/>
      <c r="CE42" s="572"/>
      <c r="CF42" s="572"/>
      <c r="CG42" s="572"/>
      <c r="CH42" s="572"/>
      <c r="CI42" s="572"/>
      <c r="CJ42" s="572"/>
      <c r="CK42" s="572"/>
      <c r="CL42" s="573"/>
      <c r="CM42" s="574">
        <v>96239455</v>
      </c>
      <c r="CN42" s="575"/>
      <c r="CO42" s="575"/>
      <c r="CP42" s="575"/>
      <c r="CQ42" s="575"/>
      <c r="CR42" s="575"/>
      <c r="CS42" s="575"/>
      <c r="CT42" s="576"/>
      <c r="CU42" s="577">
        <v>10</v>
      </c>
      <c r="CV42" s="578"/>
      <c r="CW42" s="578"/>
      <c r="CX42" s="579"/>
      <c r="CY42" s="580">
        <v>94880312</v>
      </c>
      <c r="CZ42" s="581"/>
      <c r="DA42" s="581"/>
      <c r="DB42" s="581"/>
      <c r="DC42" s="581"/>
      <c r="DD42" s="581"/>
      <c r="DE42" s="581"/>
      <c r="DF42" s="582"/>
      <c r="DG42" s="580">
        <v>91196848</v>
      </c>
      <c r="DH42" s="581"/>
      <c r="DI42" s="581"/>
      <c r="DJ42" s="581"/>
      <c r="DK42" s="581"/>
      <c r="DL42" s="581"/>
      <c r="DM42" s="581"/>
      <c r="DN42" s="581"/>
      <c r="DO42" s="581"/>
      <c r="DP42" s="581"/>
      <c r="DQ42" s="582"/>
      <c r="DR42" s="577">
        <v>18.399999999999999</v>
      </c>
      <c r="DS42" s="578"/>
      <c r="DT42" s="578"/>
      <c r="DU42" s="578"/>
      <c r="DV42" s="578"/>
      <c r="DW42" s="578"/>
      <c r="DX42" s="610"/>
    </row>
    <row r="43" spans="2:128" ht="11.25" customHeight="1" x14ac:dyDescent="0.15">
      <c r="AP43" s="634"/>
      <c r="AQ43" s="635"/>
      <c r="AR43" s="635"/>
      <c r="AS43" s="635"/>
      <c r="AT43" s="639"/>
      <c r="AU43" s="210" t="s">
        <v>316</v>
      </c>
      <c r="AX43" s="571" t="s">
        <v>317</v>
      </c>
      <c r="AY43" s="572"/>
      <c r="AZ43" s="572"/>
      <c r="BA43" s="572"/>
      <c r="BB43" s="572"/>
      <c r="BC43" s="573"/>
      <c r="BD43" s="629">
        <v>98.9</v>
      </c>
      <c r="BE43" s="630"/>
      <c r="BF43" s="630"/>
      <c r="BG43" s="630"/>
      <c r="BH43" s="630"/>
      <c r="BI43" s="630">
        <v>96.7</v>
      </c>
      <c r="BJ43" s="630"/>
      <c r="BK43" s="630"/>
      <c r="BL43" s="630"/>
      <c r="BM43" s="631"/>
      <c r="BN43" s="629">
        <v>99</v>
      </c>
      <c r="BO43" s="630"/>
      <c r="BP43" s="630"/>
      <c r="BQ43" s="630"/>
      <c r="BR43" s="630"/>
      <c r="BS43" s="630">
        <v>96.7</v>
      </c>
      <c r="BT43" s="630"/>
      <c r="BU43" s="630"/>
      <c r="BV43" s="630"/>
      <c r="BW43" s="631"/>
      <c r="BY43" s="606"/>
      <c r="BZ43" s="607"/>
      <c r="CA43" s="571" t="s">
        <v>318</v>
      </c>
      <c r="CB43" s="572"/>
      <c r="CC43" s="572"/>
      <c r="CD43" s="572"/>
      <c r="CE43" s="572"/>
      <c r="CF43" s="572"/>
      <c r="CG43" s="572"/>
      <c r="CH43" s="572"/>
      <c r="CI43" s="572"/>
      <c r="CJ43" s="572"/>
      <c r="CK43" s="572"/>
      <c r="CL43" s="573"/>
      <c r="CM43" s="574">
        <v>7759189</v>
      </c>
      <c r="CN43" s="581"/>
      <c r="CO43" s="581"/>
      <c r="CP43" s="581"/>
      <c r="CQ43" s="581"/>
      <c r="CR43" s="581"/>
      <c r="CS43" s="581"/>
      <c r="CT43" s="582"/>
      <c r="CU43" s="577">
        <v>0.8</v>
      </c>
      <c r="CV43" s="578"/>
      <c r="CW43" s="578"/>
      <c r="CX43" s="579"/>
      <c r="CY43" s="580">
        <v>7667215</v>
      </c>
      <c r="CZ43" s="581"/>
      <c r="DA43" s="581"/>
      <c r="DB43" s="581"/>
      <c r="DC43" s="581"/>
      <c r="DD43" s="581"/>
      <c r="DE43" s="581"/>
      <c r="DF43" s="582"/>
      <c r="DG43" s="580">
        <v>7667215</v>
      </c>
      <c r="DH43" s="581"/>
      <c r="DI43" s="581"/>
      <c r="DJ43" s="581"/>
      <c r="DK43" s="581"/>
      <c r="DL43" s="581"/>
      <c r="DM43" s="581"/>
      <c r="DN43" s="581"/>
      <c r="DO43" s="581"/>
      <c r="DP43" s="581"/>
      <c r="DQ43" s="582"/>
      <c r="DR43" s="577">
        <v>1.5</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319</v>
      </c>
      <c r="AY44" s="587"/>
      <c r="AZ44" s="587"/>
      <c r="BA44" s="587"/>
      <c r="BB44" s="587"/>
      <c r="BC44" s="588"/>
      <c r="BD44" s="626">
        <v>99.8</v>
      </c>
      <c r="BE44" s="627"/>
      <c r="BF44" s="627"/>
      <c r="BG44" s="627"/>
      <c r="BH44" s="627"/>
      <c r="BI44" s="627">
        <v>99.6</v>
      </c>
      <c r="BJ44" s="627"/>
      <c r="BK44" s="627"/>
      <c r="BL44" s="627"/>
      <c r="BM44" s="628"/>
      <c r="BN44" s="626">
        <v>99.8</v>
      </c>
      <c r="BO44" s="627"/>
      <c r="BP44" s="627"/>
      <c r="BQ44" s="627"/>
      <c r="BR44" s="627"/>
      <c r="BS44" s="627">
        <v>99.6</v>
      </c>
      <c r="BT44" s="627"/>
      <c r="BU44" s="627"/>
      <c r="BV44" s="627"/>
      <c r="BW44" s="628"/>
      <c r="BY44" s="608"/>
      <c r="BZ44" s="609"/>
      <c r="CA44" s="571" t="s">
        <v>320</v>
      </c>
      <c r="CB44" s="572"/>
      <c r="CC44" s="572"/>
      <c r="CD44" s="572"/>
      <c r="CE44" s="572"/>
      <c r="CF44" s="572"/>
      <c r="CG44" s="572"/>
      <c r="CH44" s="572"/>
      <c r="CI44" s="572"/>
      <c r="CJ44" s="572"/>
      <c r="CK44" s="572"/>
      <c r="CL44" s="573"/>
      <c r="CM44" s="574">
        <v>2819</v>
      </c>
      <c r="CN44" s="575"/>
      <c r="CO44" s="575"/>
      <c r="CP44" s="575"/>
      <c r="CQ44" s="575"/>
      <c r="CR44" s="575"/>
      <c r="CS44" s="575"/>
      <c r="CT44" s="576"/>
      <c r="CU44" s="577">
        <v>0</v>
      </c>
      <c r="CV44" s="578"/>
      <c r="CW44" s="578"/>
      <c r="CX44" s="579"/>
      <c r="CY44" s="580">
        <v>2819</v>
      </c>
      <c r="CZ44" s="581"/>
      <c r="DA44" s="581"/>
      <c r="DB44" s="581"/>
      <c r="DC44" s="581"/>
      <c r="DD44" s="581"/>
      <c r="DE44" s="581"/>
      <c r="DF44" s="582"/>
      <c r="DG44" s="580">
        <v>2819</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321</v>
      </c>
      <c r="AQ45" s="620"/>
      <c r="AR45" s="620"/>
      <c r="AS45" s="620"/>
      <c r="AT45" s="620"/>
      <c r="AU45" s="620"/>
      <c r="AV45" s="620"/>
      <c r="AW45" s="621"/>
      <c r="AX45" s="622" t="s">
        <v>322</v>
      </c>
      <c r="AY45" s="622"/>
      <c r="AZ45" s="622"/>
      <c r="BA45" s="622"/>
      <c r="BB45" s="622"/>
      <c r="BC45" s="622"/>
      <c r="BD45" s="623">
        <v>3726278</v>
      </c>
      <c r="BE45" s="624"/>
      <c r="BF45" s="624"/>
      <c r="BG45" s="624"/>
      <c r="BH45" s="624"/>
      <c r="BI45" s="624"/>
      <c r="BJ45" s="624"/>
      <c r="BK45" s="624"/>
      <c r="BL45" s="624"/>
      <c r="BM45" s="625"/>
      <c r="BN45" s="623">
        <v>4317671</v>
      </c>
      <c r="BO45" s="624"/>
      <c r="BP45" s="624"/>
      <c r="BQ45" s="624"/>
      <c r="BR45" s="624"/>
      <c r="BS45" s="624"/>
      <c r="BT45" s="624"/>
      <c r="BU45" s="624"/>
      <c r="BV45" s="624"/>
      <c r="BW45" s="625"/>
      <c r="BY45" s="571" t="s">
        <v>323</v>
      </c>
      <c r="BZ45" s="572"/>
      <c r="CA45" s="572"/>
      <c r="CB45" s="572"/>
      <c r="CC45" s="572"/>
      <c r="CD45" s="572"/>
      <c r="CE45" s="572"/>
      <c r="CF45" s="572"/>
      <c r="CG45" s="572"/>
      <c r="CH45" s="572"/>
      <c r="CI45" s="572"/>
      <c r="CJ45" s="572"/>
      <c r="CK45" s="572"/>
      <c r="CL45" s="573"/>
      <c r="CM45" s="574">
        <v>423366301</v>
      </c>
      <c r="CN45" s="581"/>
      <c r="CO45" s="581"/>
      <c r="CP45" s="581"/>
      <c r="CQ45" s="581"/>
      <c r="CR45" s="581"/>
      <c r="CS45" s="581"/>
      <c r="CT45" s="582"/>
      <c r="CU45" s="577">
        <v>44</v>
      </c>
      <c r="CV45" s="578"/>
      <c r="CW45" s="578"/>
      <c r="CX45" s="579"/>
      <c r="CY45" s="580">
        <v>278275356</v>
      </c>
      <c r="CZ45" s="581"/>
      <c r="DA45" s="581"/>
      <c r="DB45" s="581"/>
      <c r="DC45" s="581"/>
      <c r="DD45" s="581"/>
      <c r="DE45" s="581"/>
      <c r="DF45" s="582"/>
      <c r="DG45" s="580">
        <v>160389713</v>
      </c>
      <c r="DH45" s="581"/>
      <c r="DI45" s="581"/>
      <c r="DJ45" s="581"/>
      <c r="DK45" s="581"/>
      <c r="DL45" s="581"/>
      <c r="DM45" s="581"/>
      <c r="DN45" s="581"/>
      <c r="DO45" s="581"/>
      <c r="DP45" s="581"/>
      <c r="DQ45" s="582"/>
      <c r="DR45" s="577">
        <v>32.299999999999997</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324</v>
      </c>
      <c r="AQ46" s="613"/>
      <c r="AR46" s="613"/>
      <c r="AS46" s="613"/>
      <c r="AT46" s="613"/>
      <c r="AU46" s="613"/>
      <c r="AV46" s="613"/>
      <c r="AW46" s="614"/>
      <c r="AX46" s="615" t="s">
        <v>325</v>
      </c>
      <c r="AY46" s="615"/>
      <c r="AZ46" s="615"/>
      <c r="BA46" s="615"/>
      <c r="BB46" s="615"/>
      <c r="BC46" s="615"/>
      <c r="BD46" s="616">
        <v>3726278</v>
      </c>
      <c r="BE46" s="617"/>
      <c r="BF46" s="617"/>
      <c r="BG46" s="617"/>
      <c r="BH46" s="617"/>
      <c r="BI46" s="617"/>
      <c r="BJ46" s="617"/>
      <c r="BK46" s="617"/>
      <c r="BL46" s="617"/>
      <c r="BM46" s="618"/>
      <c r="BN46" s="616">
        <v>4317671</v>
      </c>
      <c r="BO46" s="617"/>
      <c r="BP46" s="617"/>
      <c r="BQ46" s="617"/>
      <c r="BR46" s="617"/>
      <c r="BS46" s="617"/>
      <c r="BT46" s="617"/>
      <c r="BU46" s="617"/>
      <c r="BV46" s="617"/>
      <c r="BW46" s="618"/>
      <c r="BY46" s="571" t="s">
        <v>326</v>
      </c>
      <c r="BZ46" s="572"/>
      <c r="CA46" s="572"/>
      <c r="CB46" s="572"/>
      <c r="CC46" s="572"/>
      <c r="CD46" s="572"/>
      <c r="CE46" s="572"/>
      <c r="CF46" s="572"/>
      <c r="CG46" s="572"/>
      <c r="CH46" s="572"/>
      <c r="CI46" s="572"/>
      <c r="CJ46" s="572"/>
      <c r="CK46" s="572"/>
      <c r="CL46" s="573"/>
      <c r="CM46" s="574">
        <v>65293571</v>
      </c>
      <c r="CN46" s="575"/>
      <c r="CO46" s="575"/>
      <c r="CP46" s="575"/>
      <c r="CQ46" s="575"/>
      <c r="CR46" s="575"/>
      <c r="CS46" s="575"/>
      <c r="CT46" s="576"/>
      <c r="CU46" s="577">
        <v>6.8</v>
      </c>
      <c r="CV46" s="578"/>
      <c r="CW46" s="578"/>
      <c r="CX46" s="579"/>
      <c r="CY46" s="580">
        <v>26433212</v>
      </c>
      <c r="CZ46" s="581"/>
      <c r="DA46" s="581"/>
      <c r="DB46" s="581"/>
      <c r="DC46" s="581"/>
      <c r="DD46" s="581"/>
      <c r="DE46" s="581"/>
      <c r="DF46" s="582"/>
      <c r="DG46" s="580">
        <v>21041334</v>
      </c>
      <c r="DH46" s="581"/>
      <c r="DI46" s="581"/>
      <c r="DJ46" s="581"/>
      <c r="DK46" s="581"/>
      <c r="DL46" s="581"/>
      <c r="DM46" s="581"/>
      <c r="DN46" s="581"/>
      <c r="DO46" s="581"/>
      <c r="DP46" s="581"/>
      <c r="DQ46" s="582"/>
      <c r="DR46" s="577">
        <v>4.2</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327</v>
      </c>
      <c r="BZ47" s="572"/>
      <c r="CA47" s="572"/>
      <c r="CB47" s="572"/>
      <c r="CC47" s="572"/>
      <c r="CD47" s="572"/>
      <c r="CE47" s="572"/>
      <c r="CF47" s="572"/>
      <c r="CG47" s="572"/>
      <c r="CH47" s="572"/>
      <c r="CI47" s="572"/>
      <c r="CJ47" s="572"/>
      <c r="CK47" s="572"/>
      <c r="CL47" s="573"/>
      <c r="CM47" s="574">
        <v>8447184</v>
      </c>
      <c r="CN47" s="581"/>
      <c r="CO47" s="581"/>
      <c r="CP47" s="581"/>
      <c r="CQ47" s="581"/>
      <c r="CR47" s="581"/>
      <c r="CS47" s="581"/>
      <c r="CT47" s="582"/>
      <c r="CU47" s="577">
        <v>0.9</v>
      </c>
      <c r="CV47" s="578"/>
      <c r="CW47" s="578"/>
      <c r="CX47" s="579"/>
      <c r="CY47" s="580">
        <v>7280897</v>
      </c>
      <c r="CZ47" s="581"/>
      <c r="DA47" s="581"/>
      <c r="DB47" s="581"/>
      <c r="DC47" s="581"/>
      <c r="DD47" s="581"/>
      <c r="DE47" s="581"/>
      <c r="DF47" s="582"/>
      <c r="DG47" s="580">
        <v>7192575</v>
      </c>
      <c r="DH47" s="581"/>
      <c r="DI47" s="581"/>
      <c r="DJ47" s="581"/>
      <c r="DK47" s="581"/>
      <c r="DL47" s="581"/>
      <c r="DM47" s="581"/>
      <c r="DN47" s="581"/>
      <c r="DO47" s="581"/>
      <c r="DP47" s="581"/>
      <c r="DQ47" s="582"/>
      <c r="DR47" s="577">
        <v>1.5</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328</v>
      </c>
      <c r="BZ48" s="572"/>
      <c r="CA48" s="572"/>
      <c r="CB48" s="572"/>
      <c r="CC48" s="572"/>
      <c r="CD48" s="572"/>
      <c r="CE48" s="572"/>
      <c r="CF48" s="572"/>
      <c r="CG48" s="572"/>
      <c r="CH48" s="572"/>
      <c r="CI48" s="572"/>
      <c r="CJ48" s="572"/>
      <c r="CK48" s="572"/>
      <c r="CL48" s="573"/>
      <c r="CM48" s="574">
        <v>278280603</v>
      </c>
      <c r="CN48" s="575"/>
      <c r="CO48" s="575"/>
      <c r="CP48" s="575"/>
      <c r="CQ48" s="575"/>
      <c r="CR48" s="575"/>
      <c r="CS48" s="575"/>
      <c r="CT48" s="576"/>
      <c r="CU48" s="577">
        <v>28.9</v>
      </c>
      <c r="CV48" s="578"/>
      <c r="CW48" s="578"/>
      <c r="CX48" s="579"/>
      <c r="CY48" s="580">
        <v>207544704</v>
      </c>
      <c r="CZ48" s="581"/>
      <c r="DA48" s="581"/>
      <c r="DB48" s="581"/>
      <c r="DC48" s="581"/>
      <c r="DD48" s="581"/>
      <c r="DE48" s="581"/>
      <c r="DF48" s="582"/>
      <c r="DG48" s="580">
        <v>120893145</v>
      </c>
      <c r="DH48" s="581"/>
      <c r="DI48" s="581"/>
      <c r="DJ48" s="581"/>
      <c r="DK48" s="581"/>
      <c r="DL48" s="581"/>
      <c r="DM48" s="581"/>
      <c r="DN48" s="581"/>
      <c r="DO48" s="581"/>
      <c r="DP48" s="581"/>
      <c r="DQ48" s="582"/>
      <c r="DR48" s="577">
        <v>24.4</v>
      </c>
      <c r="DS48" s="578"/>
      <c r="DT48" s="578"/>
      <c r="DU48" s="578"/>
      <c r="DV48" s="578"/>
      <c r="DW48" s="578"/>
      <c r="DX48" s="610"/>
    </row>
    <row r="49" spans="2:128" ht="11.25" customHeight="1" x14ac:dyDescent="0.15">
      <c r="B49" s="210" t="s">
        <v>329</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330</v>
      </c>
      <c r="BZ49" s="572"/>
      <c r="CA49" s="572"/>
      <c r="CB49" s="572"/>
      <c r="CC49" s="572"/>
      <c r="CD49" s="572"/>
      <c r="CE49" s="572"/>
      <c r="CF49" s="572"/>
      <c r="CG49" s="572"/>
      <c r="CH49" s="572"/>
      <c r="CI49" s="572"/>
      <c r="CJ49" s="572"/>
      <c r="CK49" s="572"/>
      <c r="CL49" s="573"/>
      <c r="CM49" s="574">
        <v>11261112</v>
      </c>
      <c r="CN49" s="581"/>
      <c r="CO49" s="581"/>
      <c r="CP49" s="581"/>
      <c r="CQ49" s="581"/>
      <c r="CR49" s="581"/>
      <c r="CS49" s="581"/>
      <c r="CT49" s="582"/>
      <c r="CU49" s="577">
        <v>1.2</v>
      </c>
      <c r="CV49" s="578"/>
      <c r="CW49" s="578"/>
      <c r="CX49" s="579"/>
      <c r="CY49" s="580">
        <v>10941038</v>
      </c>
      <c r="CZ49" s="581"/>
      <c r="DA49" s="581"/>
      <c r="DB49" s="581"/>
      <c r="DC49" s="581"/>
      <c r="DD49" s="581"/>
      <c r="DE49" s="581"/>
      <c r="DF49" s="582"/>
      <c r="DG49" s="580">
        <v>10737385</v>
      </c>
      <c r="DH49" s="581"/>
      <c r="DI49" s="581"/>
      <c r="DJ49" s="581"/>
      <c r="DK49" s="581"/>
      <c r="DL49" s="581"/>
      <c r="DM49" s="581"/>
      <c r="DN49" s="581"/>
      <c r="DO49" s="581"/>
      <c r="DP49" s="581"/>
      <c r="DQ49" s="582"/>
      <c r="DR49" s="577">
        <v>2.2000000000000002</v>
      </c>
      <c r="DS49" s="578"/>
      <c r="DT49" s="578"/>
      <c r="DU49" s="578"/>
      <c r="DV49" s="578"/>
      <c r="DW49" s="578"/>
      <c r="DX49" s="610"/>
    </row>
    <row r="50" spans="2:128" ht="11.25" customHeight="1" x14ac:dyDescent="0.15">
      <c r="B50" s="611" t="s">
        <v>331</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332</v>
      </c>
      <c r="BZ50" s="572"/>
      <c r="CA50" s="572"/>
      <c r="CB50" s="572"/>
      <c r="CC50" s="572"/>
      <c r="CD50" s="572"/>
      <c r="CE50" s="572"/>
      <c r="CF50" s="572"/>
      <c r="CG50" s="572"/>
      <c r="CH50" s="572"/>
      <c r="CI50" s="572"/>
      <c r="CJ50" s="572"/>
      <c r="CK50" s="572"/>
      <c r="CL50" s="573"/>
      <c r="CM50" s="574">
        <v>26761363</v>
      </c>
      <c r="CN50" s="575"/>
      <c r="CO50" s="575"/>
      <c r="CP50" s="575"/>
      <c r="CQ50" s="575"/>
      <c r="CR50" s="575"/>
      <c r="CS50" s="575"/>
      <c r="CT50" s="576"/>
      <c r="CU50" s="577">
        <v>2.8</v>
      </c>
      <c r="CV50" s="578"/>
      <c r="CW50" s="578"/>
      <c r="CX50" s="579"/>
      <c r="CY50" s="580">
        <v>22383239</v>
      </c>
      <c r="CZ50" s="581"/>
      <c r="DA50" s="581"/>
      <c r="DB50" s="581"/>
      <c r="DC50" s="581"/>
      <c r="DD50" s="581"/>
      <c r="DE50" s="581"/>
      <c r="DF50" s="582"/>
      <c r="DG50" s="580" t="s">
        <v>123</v>
      </c>
      <c r="DH50" s="581"/>
      <c r="DI50" s="581"/>
      <c r="DJ50" s="581"/>
      <c r="DK50" s="581"/>
      <c r="DL50" s="581"/>
      <c r="DM50" s="581"/>
      <c r="DN50" s="581"/>
      <c r="DO50" s="581"/>
      <c r="DP50" s="581"/>
      <c r="DQ50" s="582"/>
      <c r="DR50" s="577" t="s">
        <v>123</v>
      </c>
      <c r="DS50" s="578"/>
      <c r="DT50" s="578"/>
      <c r="DU50" s="578"/>
      <c r="DV50" s="578"/>
      <c r="DW50" s="578"/>
      <c r="DX50" s="610"/>
    </row>
    <row r="51" spans="2:128" ht="11.25" customHeight="1" x14ac:dyDescent="0.15">
      <c r="B51" s="611" t="s">
        <v>333</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334</v>
      </c>
      <c r="BZ51" s="572"/>
      <c r="CA51" s="572"/>
      <c r="CB51" s="572"/>
      <c r="CC51" s="572"/>
      <c r="CD51" s="572"/>
      <c r="CE51" s="572"/>
      <c r="CF51" s="572"/>
      <c r="CG51" s="572"/>
      <c r="CH51" s="572"/>
      <c r="CI51" s="572"/>
      <c r="CJ51" s="572"/>
      <c r="CK51" s="572"/>
      <c r="CL51" s="573"/>
      <c r="CM51" s="574">
        <v>141311</v>
      </c>
      <c r="CN51" s="581"/>
      <c r="CO51" s="581"/>
      <c r="CP51" s="581"/>
      <c r="CQ51" s="581"/>
      <c r="CR51" s="581"/>
      <c r="CS51" s="581"/>
      <c r="CT51" s="582"/>
      <c r="CU51" s="577">
        <v>0</v>
      </c>
      <c r="CV51" s="578"/>
      <c r="CW51" s="578"/>
      <c r="CX51" s="579"/>
      <c r="CY51" s="580">
        <v>11</v>
      </c>
      <c r="CZ51" s="581"/>
      <c r="DA51" s="581"/>
      <c r="DB51" s="581"/>
      <c r="DC51" s="581"/>
      <c r="DD51" s="581"/>
      <c r="DE51" s="581"/>
      <c r="DF51" s="582"/>
      <c r="DG51" s="580" t="s">
        <v>122</v>
      </c>
      <c r="DH51" s="581"/>
      <c r="DI51" s="581"/>
      <c r="DJ51" s="581"/>
      <c r="DK51" s="581"/>
      <c r="DL51" s="581"/>
      <c r="DM51" s="581"/>
      <c r="DN51" s="581"/>
      <c r="DO51" s="581"/>
      <c r="DP51" s="581"/>
      <c r="DQ51" s="582"/>
      <c r="DR51" s="577" t="s">
        <v>123</v>
      </c>
      <c r="DS51" s="578"/>
      <c r="DT51" s="578"/>
      <c r="DU51" s="578"/>
      <c r="DV51" s="578"/>
      <c r="DW51" s="578"/>
      <c r="DX51" s="610"/>
    </row>
    <row r="52" spans="2:128" ht="11.25" customHeight="1" x14ac:dyDescent="0.15">
      <c r="BY52" s="571" t="s">
        <v>335</v>
      </c>
      <c r="BZ52" s="572"/>
      <c r="CA52" s="572"/>
      <c r="CB52" s="572"/>
      <c r="CC52" s="572"/>
      <c r="CD52" s="572"/>
      <c r="CE52" s="572"/>
      <c r="CF52" s="572"/>
      <c r="CG52" s="572"/>
      <c r="CH52" s="572"/>
      <c r="CI52" s="572"/>
      <c r="CJ52" s="572"/>
      <c r="CK52" s="572"/>
      <c r="CL52" s="573"/>
      <c r="CM52" s="574">
        <v>33181157</v>
      </c>
      <c r="CN52" s="575"/>
      <c r="CO52" s="575"/>
      <c r="CP52" s="575"/>
      <c r="CQ52" s="575"/>
      <c r="CR52" s="575"/>
      <c r="CS52" s="575"/>
      <c r="CT52" s="576"/>
      <c r="CU52" s="577">
        <v>3.5</v>
      </c>
      <c r="CV52" s="578"/>
      <c r="CW52" s="578"/>
      <c r="CX52" s="579"/>
      <c r="CY52" s="580">
        <v>3692255</v>
      </c>
      <c r="CZ52" s="581"/>
      <c r="DA52" s="581"/>
      <c r="DB52" s="581"/>
      <c r="DC52" s="581"/>
      <c r="DD52" s="581"/>
      <c r="DE52" s="581"/>
      <c r="DF52" s="582"/>
      <c r="DG52" s="580">
        <v>525274</v>
      </c>
      <c r="DH52" s="581"/>
      <c r="DI52" s="581"/>
      <c r="DJ52" s="581"/>
      <c r="DK52" s="581"/>
      <c r="DL52" s="581"/>
      <c r="DM52" s="581"/>
      <c r="DN52" s="581"/>
      <c r="DO52" s="581"/>
      <c r="DP52" s="581"/>
      <c r="DQ52" s="582"/>
      <c r="DR52" s="577">
        <v>0.1</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336</v>
      </c>
      <c r="BZ53" s="572"/>
      <c r="CA53" s="572"/>
      <c r="CB53" s="572"/>
      <c r="CC53" s="572"/>
      <c r="CD53" s="572"/>
      <c r="CE53" s="572"/>
      <c r="CF53" s="572"/>
      <c r="CG53" s="572"/>
      <c r="CH53" s="572"/>
      <c r="CI53" s="572"/>
      <c r="CJ53" s="572"/>
      <c r="CK53" s="572"/>
      <c r="CL53" s="573"/>
      <c r="CM53" s="574" t="s">
        <v>122</v>
      </c>
      <c r="CN53" s="575"/>
      <c r="CO53" s="575"/>
      <c r="CP53" s="575"/>
      <c r="CQ53" s="575"/>
      <c r="CR53" s="575"/>
      <c r="CS53" s="575"/>
      <c r="CT53" s="576"/>
      <c r="CU53" s="577" t="s">
        <v>122</v>
      </c>
      <c r="CV53" s="578"/>
      <c r="CW53" s="578"/>
      <c r="CX53" s="579"/>
      <c r="CY53" s="580" t="s">
        <v>122</v>
      </c>
      <c r="CZ53" s="581"/>
      <c r="DA53" s="581"/>
      <c r="DB53" s="581"/>
      <c r="DC53" s="581"/>
      <c r="DD53" s="581"/>
      <c r="DE53" s="581"/>
      <c r="DF53" s="582"/>
      <c r="DG53" s="580" t="s">
        <v>122</v>
      </c>
      <c r="DH53" s="581"/>
      <c r="DI53" s="581"/>
      <c r="DJ53" s="581"/>
      <c r="DK53" s="581"/>
      <c r="DL53" s="581"/>
      <c r="DM53" s="581"/>
      <c r="DN53" s="581"/>
      <c r="DO53" s="581"/>
      <c r="DP53" s="581"/>
      <c r="DQ53" s="582"/>
      <c r="DR53" s="577" t="s">
        <v>123</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337</v>
      </c>
      <c r="BZ54" s="572"/>
      <c r="CA54" s="572"/>
      <c r="CB54" s="572"/>
      <c r="CC54" s="572"/>
      <c r="CD54" s="572"/>
      <c r="CE54" s="572"/>
      <c r="CF54" s="572"/>
      <c r="CG54" s="572"/>
      <c r="CH54" s="572"/>
      <c r="CI54" s="572"/>
      <c r="CJ54" s="572"/>
      <c r="CK54" s="572"/>
      <c r="CL54" s="573"/>
      <c r="CM54" s="574">
        <v>191659793</v>
      </c>
      <c r="CN54" s="575"/>
      <c r="CO54" s="575"/>
      <c r="CP54" s="575"/>
      <c r="CQ54" s="575"/>
      <c r="CR54" s="575"/>
      <c r="CS54" s="575"/>
      <c r="CT54" s="576"/>
      <c r="CU54" s="577">
        <v>19.899999999999999</v>
      </c>
      <c r="CV54" s="578"/>
      <c r="CW54" s="578"/>
      <c r="CX54" s="579"/>
      <c r="CY54" s="580">
        <v>23156294</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338</v>
      </c>
      <c r="BZ55" s="572"/>
      <c r="CA55" s="572"/>
      <c r="CB55" s="572"/>
      <c r="CC55" s="572"/>
      <c r="CD55" s="572"/>
      <c r="CE55" s="572"/>
      <c r="CF55" s="572"/>
      <c r="CG55" s="572"/>
      <c r="CH55" s="572"/>
      <c r="CI55" s="572"/>
      <c r="CJ55" s="572"/>
      <c r="CK55" s="572"/>
      <c r="CL55" s="573"/>
      <c r="CM55" s="574">
        <v>3988469</v>
      </c>
      <c r="CN55" s="575"/>
      <c r="CO55" s="575"/>
      <c r="CP55" s="575"/>
      <c r="CQ55" s="575"/>
      <c r="CR55" s="575"/>
      <c r="CS55" s="575"/>
      <c r="CT55" s="576"/>
      <c r="CU55" s="577">
        <v>0.4</v>
      </c>
      <c r="CV55" s="578"/>
      <c r="CW55" s="578"/>
      <c r="CX55" s="579"/>
      <c r="CY55" s="580">
        <v>1523068</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311</v>
      </c>
      <c r="BZ56" s="605"/>
      <c r="CA56" s="571" t="s">
        <v>339</v>
      </c>
      <c r="CB56" s="572"/>
      <c r="CC56" s="572"/>
      <c r="CD56" s="572"/>
      <c r="CE56" s="572"/>
      <c r="CF56" s="572"/>
      <c r="CG56" s="572"/>
      <c r="CH56" s="572"/>
      <c r="CI56" s="572"/>
      <c r="CJ56" s="572"/>
      <c r="CK56" s="572"/>
      <c r="CL56" s="573"/>
      <c r="CM56" s="574">
        <v>177250225</v>
      </c>
      <c r="CN56" s="575"/>
      <c r="CO56" s="575"/>
      <c r="CP56" s="575"/>
      <c r="CQ56" s="575"/>
      <c r="CR56" s="575"/>
      <c r="CS56" s="575"/>
      <c r="CT56" s="576"/>
      <c r="CU56" s="577">
        <v>18.399999999999999</v>
      </c>
      <c r="CV56" s="578"/>
      <c r="CW56" s="578"/>
      <c r="CX56" s="579"/>
      <c r="CY56" s="580">
        <v>23120445</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340</v>
      </c>
      <c r="CB57" s="572"/>
      <c r="CC57" s="572"/>
      <c r="CD57" s="572"/>
      <c r="CE57" s="572"/>
      <c r="CF57" s="572"/>
      <c r="CG57" s="572"/>
      <c r="CH57" s="572"/>
      <c r="CI57" s="572"/>
      <c r="CJ57" s="572"/>
      <c r="CK57" s="572"/>
      <c r="CL57" s="573"/>
      <c r="CM57" s="574">
        <v>101148960</v>
      </c>
      <c r="CN57" s="575"/>
      <c r="CO57" s="575"/>
      <c r="CP57" s="575"/>
      <c r="CQ57" s="575"/>
      <c r="CR57" s="575"/>
      <c r="CS57" s="575"/>
      <c r="CT57" s="576"/>
      <c r="CU57" s="577">
        <v>10.5</v>
      </c>
      <c r="CV57" s="578"/>
      <c r="CW57" s="578"/>
      <c r="CX57" s="579"/>
      <c r="CY57" s="580">
        <v>3829265</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341</v>
      </c>
      <c r="CB58" s="572"/>
      <c r="CC58" s="572"/>
      <c r="CD58" s="572"/>
      <c r="CE58" s="572"/>
      <c r="CF58" s="572"/>
      <c r="CG58" s="572"/>
      <c r="CH58" s="572"/>
      <c r="CI58" s="572"/>
      <c r="CJ58" s="572"/>
      <c r="CK58" s="572"/>
      <c r="CL58" s="573"/>
      <c r="CM58" s="574">
        <v>54514012</v>
      </c>
      <c r="CN58" s="575"/>
      <c r="CO58" s="575"/>
      <c r="CP58" s="575"/>
      <c r="CQ58" s="575"/>
      <c r="CR58" s="575"/>
      <c r="CS58" s="575"/>
      <c r="CT58" s="576"/>
      <c r="CU58" s="577">
        <v>5.7</v>
      </c>
      <c r="CV58" s="578"/>
      <c r="CW58" s="578"/>
      <c r="CX58" s="579"/>
      <c r="CY58" s="580">
        <v>18247999</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342</v>
      </c>
      <c r="CB59" s="572"/>
      <c r="CC59" s="572"/>
      <c r="CD59" s="572"/>
      <c r="CE59" s="572"/>
      <c r="CF59" s="572"/>
      <c r="CG59" s="572"/>
      <c r="CH59" s="572"/>
      <c r="CI59" s="572"/>
      <c r="CJ59" s="572"/>
      <c r="CK59" s="572"/>
      <c r="CL59" s="573"/>
      <c r="CM59" s="574">
        <v>14409568</v>
      </c>
      <c r="CN59" s="575"/>
      <c r="CO59" s="575"/>
      <c r="CP59" s="575"/>
      <c r="CQ59" s="575"/>
      <c r="CR59" s="575"/>
      <c r="CS59" s="575"/>
      <c r="CT59" s="576"/>
      <c r="CU59" s="577">
        <v>1.5</v>
      </c>
      <c r="CV59" s="578"/>
      <c r="CW59" s="578"/>
      <c r="CX59" s="579"/>
      <c r="CY59" s="580">
        <v>35849</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343</v>
      </c>
      <c r="CB60" s="572"/>
      <c r="CC60" s="572"/>
      <c r="CD60" s="572"/>
      <c r="CE60" s="572"/>
      <c r="CF60" s="572"/>
      <c r="CG60" s="572"/>
      <c r="CH60" s="572"/>
      <c r="CI60" s="572"/>
      <c r="CJ60" s="572"/>
      <c r="CK60" s="572"/>
      <c r="CL60" s="573"/>
      <c r="CM60" s="574" t="s">
        <v>123</v>
      </c>
      <c r="CN60" s="575"/>
      <c r="CO60" s="575"/>
      <c r="CP60" s="575"/>
      <c r="CQ60" s="575"/>
      <c r="CR60" s="575"/>
      <c r="CS60" s="575"/>
      <c r="CT60" s="576"/>
      <c r="CU60" s="577" t="s">
        <v>123</v>
      </c>
      <c r="CV60" s="578"/>
      <c r="CW60" s="578"/>
      <c r="CX60" s="579"/>
      <c r="CY60" s="580" t="s">
        <v>123</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344</v>
      </c>
      <c r="BZ61" s="587"/>
      <c r="CA61" s="587"/>
      <c r="CB61" s="587"/>
      <c r="CC61" s="587"/>
      <c r="CD61" s="587"/>
      <c r="CE61" s="587"/>
      <c r="CF61" s="587"/>
      <c r="CG61" s="587"/>
      <c r="CH61" s="587"/>
      <c r="CI61" s="587"/>
      <c r="CJ61" s="587"/>
      <c r="CK61" s="587"/>
      <c r="CL61" s="588"/>
      <c r="CM61" s="589">
        <v>961418272</v>
      </c>
      <c r="CN61" s="590"/>
      <c r="CO61" s="590"/>
      <c r="CP61" s="590"/>
      <c r="CQ61" s="590"/>
      <c r="CR61" s="590"/>
      <c r="CS61" s="590"/>
      <c r="CT61" s="591"/>
      <c r="CU61" s="592">
        <v>100</v>
      </c>
      <c r="CV61" s="593"/>
      <c r="CW61" s="593"/>
      <c r="CX61" s="594"/>
      <c r="CY61" s="595">
        <v>604962824</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8tF9byLNbpfNnqA9MoR3/nuN5YV3ImnPGnkm7pQSS9fo3ogFU3wAe3aquQKhCETx7Ar6nN9imCmfe1hlB6Tj0g==" saltValue="GLHKlm8xk4tdBpxxQHMv9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25" zoomScaleSheetLayoutView="70" workbookViewId="0">
      <selection activeCell="BO68" sqref="A68:BO68"/>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345</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346</v>
      </c>
      <c r="DK2" s="1069"/>
      <c r="DL2" s="1069"/>
      <c r="DM2" s="1069"/>
      <c r="DN2" s="1069"/>
      <c r="DO2" s="1070"/>
      <c r="DP2" s="226"/>
      <c r="DQ2" s="1068" t="s">
        <v>347</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348</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349</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350</v>
      </c>
      <c r="B5" s="958"/>
      <c r="C5" s="958"/>
      <c r="D5" s="958"/>
      <c r="E5" s="958"/>
      <c r="F5" s="958"/>
      <c r="G5" s="958"/>
      <c r="H5" s="958"/>
      <c r="I5" s="958"/>
      <c r="J5" s="958"/>
      <c r="K5" s="958"/>
      <c r="L5" s="958"/>
      <c r="M5" s="958"/>
      <c r="N5" s="958"/>
      <c r="O5" s="958"/>
      <c r="P5" s="959"/>
      <c r="Q5" s="963" t="s">
        <v>351</v>
      </c>
      <c r="R5" s="964"/>
      <c r="S5" s="964"/>
      <c r="T5" s="964"/>
      <c r="U5" s="965"/>
      <c r="V5" s="963" t="s">
        <v>352</v>
      </c>
      <c r="W5" s="964"/>
      <c r="X5" s="964"/>
      <c r="Y5" s="964"/>
      <c r="Z5" s="965"/>
      <c r="AA5" s="963" t="s">
        <v>353</v>
      </c>
      <c r="AB5" s="964"/>
      <c r="AC5" s="964"/>
      <c r="AD5" s="964"/>
      <c r="AE5" s="964"/>
      <c r="AF5" s="1071" t="s">
        <v>354</v>
      </c>
      <c r="AG5" s="964"/>
      <c r="AH5" s="964"/>
      <c r="AI5" s="964"/>
      <c r="AJ5" s="977"/>
      <c r="AK5" s="964" t="s">
        <v>355</v>
      </c>
      <c r="AL5" s="964"/>
      <c r="AM5" s="964"/>
      <c r="AN5" s="964"/>
      <c r="AO5" s="965"/>
      <c r="AP5" s="963" t="s">
        <v>356</v>
      </c>
      <c r="AQ5" s="964"/>
      <c r="AR5" s="964"/>
      <c r="AS5" s="964"/>
      <c r="AT5" s="965"/>
      <c r="AU5" s="963" t="s">
        <v>357</v>
      </c>
      <c r="AV5" s="964"/>
      <c r="AW5" s="964"/>
      <c r="AX5" s="964"/>
      <c r="AY5" s="977"/>
      <c r="AZ5" s="230"/>
      <c r="BA5" s="230"/>
      <c r="BB5" s="230"/>
      <c r="BC5" s="230"/>
      <c r="BD5" s="230"/>
      <c r="BE5" s="231"/>
      <c r="BF5" s="231"/>
      <c r="BG5" s="231"/>
      <c r="BH5" s="231"/>
      <c r="BI5" s="231"/>
      <c r="BJ5" s="231"/>
      <c r="BK5" s="231"/>
      <c r="BL5" s="231"/>
      <c r="BM5" s="231"/>
      <c r="BN5" s="231"/>
      <c r="BO5" s="231"/>
      <c r="BP5" s="231"/>
      <c r="BQ5" s="957" t="s">
        <v>358</v>
      </c>
      <c r="BR5" s="958"/>
      <c r="BS5" s="958"/>
      <c r="BT5" s="958"/>
      <c r="BU5" s="958"/>
      <c r="BV5" s="958"/>
      <c r="BW5" s="958"/>
      <c r="BX5" s="958"/>
      <c r="BY5" s="958"/>
      <c r="BZ5" s="958"/>
      <c r="CA5" s="958"/>
      <c r="CB5" s="958"/>
      <c r="CC5" s="958"/>
      <c r="CD5" s="958"/>
      <c r="CE5" s="958"/>
      <c r="CF5" s="958"/>
      <c r="CG5" s="959"/>
      <c r="CH5" s="963" t="s">
        <v>359</v>
      </c>
      <c r="CI5" s="964"/>
      <c r="CJ5" s="964"/>
      <c r="CK5" s="964"/>
      <c r="CL5" s="965"/>
      <c r="CM5" s="963" t="s">
        <v>360</v>
      </c>
      <c r="CN5" s="964"/>
      <c r="CO5" s="964"/>
      <c r="CP5" s="964"/>
      <c r="CQ5" s="965"/>
      <c r="CR5" s="963" t="s">
        <v>361</v>
      </c>
      <c r="CS5" s="964"/>
      <c r="CT5" s="964"/>
      <c r="CU5" s="964"/>
      <c r="CV5" s="965"/>
      <c r="CW5" s="963" t="s">
        <v>362</v>
      </c>
      <c r="CX5" s="964"/>
      <c r="CY5" s="964"/>
      <c r="CZ5" s="964"/>
      <c r="DA5" s="965"/>
      <c r="DB5" s="963" t="s">
        <v>363</v>
      </c>
      <c r="DC5" s="964"/>
      <c r="DD5" s="964"/>
      <c r="DE5" s="964"/>
      <c r="DF5" s="965"/>
      <c r="DG5" s="1061" t="s">
        <v>364</v>
      </c>
      <c r="DH5" s="1062"/>
      <c r="DI5" s="1062"/>
      <c r="DJ5" s="1062"/>
      <c r="DK5" s="1063"/>
      <c r="DL5" s="1061" t="s">
        <v>365</v>
      </c>
      <c r="DM5" s="1062"/>
      <c r="DN5" s="1062"/>
      <c r="DO5" s="1062"/>
      <c r="DP5" s="1063"/>
      <c r="DQ5" s="963" t="s">
        <v>366</v>
      </c>
      <c r="DR5" s="964"/>
      <c r="DS5" s="964"/>
      <c r="DT5" s="964"/>
      <c r="DU5" s="965"/>
      <c r="DV5" s="963" t="s">
        <v>357</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367</v>
      </c>
      <c r="C7" s="1016"/>
      <c r="D7" s="1016"/>
      <c r="E7" s="1016"/>
      <c r="F7" s="1016"/>
      <c r="G7" s="1016"/>
      <c r="H7" s="1016"/>
      <c r="I7" s="1016"/>
      <c r="J7" s="1016"/>
      <c r="K7" s="1016"/>
      <c r="L7" s="1016"/>
      <c r="M7" s="1016"/>
      <c r="N7" s="1016"/>
      <c r="O7" s="1016"/>
      <c r="P7" s="1017"/>
      <c r="Q7" s="1079">
        <v>1027363</v>
      </c>
      <c r="R7" s="1080"/>
      <c r="S7" s="1080"/>
      <c r="T7" s="1080"/>
      <c r="U7" s="1080"/>
      <c r="V7" s="1080">
        <v>1009603</v>
      </c>
      <c r="W7" s="1080"/>
      <c r="X7" s="1080"/>
      <c r="Y7" s="1080"/>
      <c r="Z7" s="1080"/>
      <c r="AA7" s="1080">
        <v>17760</v>
      </c>
      <c r="AB7" s="1080"/>
      <c r="AC7" s="1080"/>
      <c r="AD7" s="1080"/>
      <c r="AE7" s="1081"/>
      <c r="AF7" s="1082">
        <v>9626</v>
      </c>
      <c r="AG7" s="1083"/>
      <c r="AH7" s="1083"/>
      <c r="AI7" s="1083"/>
      <c r="AJ7" s="1084"/>
      <c r="AK7" s="1085">
        <v>53</v>
      </c>
      <c r="AL7" s="1086"/>
      <c r="AM7" s="1086"/>
      <c r="AN7" s="1086"/>
      <c r="AO7" s="1086"/>
      <c r="AP7" s="1086">
        <v>1805216</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581</v>
      </c>
      <c r="BT7" s="1077"/>
      <c r="BU7" s="1077"/>
      <c r="BV7" s="1077"/>
      <c r="BW7" s="1077"/>
      <c r="BX7" s="1077"/>
      <c r="BY7" s="1077"/>
      <c r="BZ7" s="1077"/>
      <c r="CA7" s="1077"/>
      <c r="CB7" s="1077"/>
      <c r="CC7" s="1077"/>
      <c r="CD7" s="1077"/>
      <c r="CE7" s="1077"/>
      <c r="CF7" s="1077"/>
      <c r="CG7" s="1089"/>
      <c r="CH7" s="1073">
        <v>1</v>
      </c>
      <c r="CI7" s="1074">
        <v>-4747</v>
      </c>
      <c r="CJ7" s="1074">
        <v>-4747</v>
      </c>
      <c r="CK7" s="1074">
        <v>-4747</v>
      </c>
      <c r="CL7" s="1075">
        <v>-4747</v>
      </c>
      <c r="CM7" s="1073">
        <v>50</v>
      </c>
      <c r="CN7" s="1074">
        <v>-4747</v>
      </c>
      <c r="CO7" s="1074">
        <v>-4747</v>
      </c>
      <c r="CP7" s="1074">
        <v>-4747</v>
      </c>
      <c r="CQ7" s="1075">
        <v>-4747</v>
      </c>
      <c r="CR7" s="1073">
        <v>5</v>
      </c>
      <c r="CS7" s="1074">
        <v>-4747</v>
      </c>
      <c r="CT7" s="1074">
        <v>-4747</v>
      </c>
      <c r="CU7" s="1074">
        <v>-4747</v>
      </c>
      <c r="CV7" s="1075">
        <v>-4747</v>
      </c>
      <c r="CW7" s="1073">
        <v>48</v>
      </c>
      <c r="CX7" s="1074">
        <v>-4747</v>
      </c>
      <c r="CY7" s="1074">
        <v>-4747</v>
      </c>
      <c r="CZ7" s="1074">
        <v>-4747</v>
      </c>
      <c r="DA7" s="1075">
        <v>-4747</v>
      </c>
      <c r="DB7" s="1073">
        <v>0</v>
      </c>
      <c r="DC7" s="1074">
        <v>-4747</v>
      </c>
      <c r="DD7" s="1074">
        <v>-4747</v>
      </c>
      <c r="DE7" s="1074">
        <v>-4747</v>
      </c>
      <c r="DF7" s="1075">
        <v>-4747</v>
      </c>
      <c r="DG7" s="1073" t="s">
        <v>516</v>
      </c>
      <c r="DH7" s="1074"/>
      <c r="DI7" s="1074"/>
      <c r="DJ7" s="1074"/>
      <c r="DK7" s="1075"/>
      <c r="DL7" s="1073" t="s">
        <v>516</v>
      </c>
      <c r="DM7" s="1074"/>
      <c r="DN7" s="1074"/>
      <c r="DO7" s="1074"/>
      <c r="DP7" s="1075"/>
      <c r="DQ7" s="1073" t="s">
        <v>516</v>
      </c>
      <c r="DR7" s="1074"/>
      <c r="DS7" s="1074"/>
      <c r="DT7" s="1074"/>
      <c r="DU7" s="1075"/>
      <c r="DV7" s="1076"/>
      <c r="DW7" s="1077"/>
      <c r="DX7" s="1077"/>
      <c r="DY7" s="1077"/>
      <c r="DZ7" s="1078"/>
      <c r="EA7" s="232"/>
    </row>
    <row r="8" spans="1:131" s="233" customFormat="1" ht="26.25" customHeight="1" x14ac:dyDescent="0.15">
      <c r="A8" s="236">
        <v>2</v>
      </c>
      <c r="B8" s="1001" t="s">
        <v>368</v>
      </c>
      <c r="C8" s="1002"/>
      <c r="D8" s="1002"/>
      <c r="E8" s="1002"/>
      <c r="F8" s="1002"/>
      <c r="G8" s="1002"/>
      <c r="H8" s="1002"/>
      <c r="I8" s="1002"/>
      <c r="J8" s="1002"/>
      <c r="K8" s="1002"/>
      <c r="L8" s="1002"/>
      <c r="M8" s="1002"/>
      <c r="N8" s="1002"/>
      <c r="O8" s="1002"/>
      <c r="P8" s="1003"/>
      <c r="Q8" s="1007">
        <v>176357</v>
      </c>
      <c r="R8" s="1005"/>
      <c r="S8" s="1005"/>
      <c r="T8" s="1005"/>
      <c r="U8" s="1005"/>
      <c r="V8" s="1005">
        <v>176357</v>
      </c>
      <c r="W8" s="1005"/>
      <c r="X8" s="1005"/>
      <c r="Y8" s="1005"/>
      <c r="Z8" s="1005"/>
      <c r="AA8" s="1005">
        <v>0</v>
      </c>
      <c r="AB8" s="1005"/>
      <c r="AC8" s="1005"/>
      <c r="AD8" s="1005"/>
      <c r="AE8" s="1008"/>
      <c r="AF8" s="1058" t="s">
        <v>369</v>
      </c>
      <c r="AG8" s="1059"/>
      <c r="AH8" s="1059"/>
      <c r="AI8" s="1059"/>
      <c r="AJ8" s="1060"/>
      <c r="AK8" s="1054">
        <v>103213</v>
      </c>
      <c r="AL8" s="1055"/>
      <c r="AM8" s="1055"/>
      <c r="AN8" s="1055"/>
      <c r="AO8" s="1055"/>
      <c r="AP8" s="1055">
        <v>0</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582</v>
      </c>
      <c r="BT8" s="955"/>
      <c r="BU8" s="955"/>
      <c r="BV8" s="955"/>
      <c r="BW8" s="955"/>
      <c r="BX8" s="955"/>
      <c r="BY8" s="955"/>
      <c r="BZ8" s="955"/>
      <c r="CA8" s="955"/>
      <c r="CB8" s="955"/>
      <c r="CC8" s="955"/>
      <c r="CD8" s="955"/>
      <c r="CE8" s="955"/>
      <c r="CF8" s="955"/>
      <c r="CG8" s="976"/>
      <c r="CH8" s="951">
        <v>-2</v>
      </c>
      <c r="CI8" s="952">
        <v>-4747</v>
      </c>
      <c r="CJ8" s="952">
        <v>-4747</v>
      </c>
      <c r="CK8" s="952">
        <v>-4747</v>
      </c>
      <c r="CL8" s="953">
        <v>-4747</v>
      </c>
      <c r="CM8" s="951">
        <v>754</v>
      </c>
      <c r="CN8" s="952">
        <v>-4747</v>
      </c>
      <c r="CO8" s="952">
        <v>-4747</v>
      </c>
      <c r="CP8" s="952">
        <v>-4747</v>
      </c>
      <c r="CQ8" s="953">
        <v>-4747</v>
      </c>
      <c r="CR8" s="951">
        <v>150</v>
      </c>
      <c r="CS8" s="952">
        <v>-4747</v>
      </c>
      <c r="CT8" s="952">
        <v>-4747</v>
      </c>
      <c r="CU8" s="952">
        <v>-4747</v>
      </c>
      <c r="CV8" s="953">
        <v>-4747</v>
      </c>
      <c r="CW8" s="951">
        <v>0</v>
      </c>
      <c r="CX8" s="952">
        <v>-4747</v>
      </c>
      <c r="CY8" s="952">
        <v>-4747</v>
      </c>
      <c r="CZ8" s="952">
        <v>-4747</v>
      </c>
      <c r="DA8" s="953">
        <v>-4747</v>
      </c>
      <c r="DB8" s="951">
        <v>0</v>
      </c>
      <c r="DC8" s="952">
        <v>-4747</v>
      </c>
      <c r="DD8" s="952">
        <v>-4747</v>
      </c>
      <c r="DE8" s="952">
        <v>-4747</v>
      </c>
      <c r="DF8" s="953">
        <v>-4747</v>
      </c>
      <c r="DG8" s="951" t="s">
        <v>516</v>
      </c>
      <c r="DH8" s="952"/>
      <c r="DI8" s="952"/>
      <c r="DJ8" s="952"/>
      <c r="DK8" s="953"/>
      <c r="DL8" s="951" t="s">
        <v>516</v>
      </c>
      <c r="DM8" s="952"/>
      <c r="DN8" s="952"/>
      <c r="DO8" s="952"/>
      <c r="DP8" s="953"/>
      <c r="DQ8" s="951" t="s">
        <v>516</v>
      </c>
      <c r="DR8" s="952"/>
      <c r="DS8" s="952"/>
      <c r="DT8" s="952"/>
      <c r="DU8" s="953"/>
      <c r="DV8" s="954"/>
      <c r="DW8" s="955"/>
      <c r="DX8" s="955"/>
      <c r="DY8" s="955"/>
      <c r="DZ8" s="956"/>
      <c r="EA8" s="232"/>
    </row>
    <row r="9" spans="1:131" s="233" customFormat="1" ht="26.25" customHeight="1" x14ac:dyDescent="0.15">
      <c r="A9" s="236">
        <v>3</v>
      </c>
      <c r="B9" s="1001" t="s">
        <v>370</v>
      </c>
      <c r="C9" s="1002"/>
      <c r="D9" s="1002"/>
      <c r="E9" s="1002"/>
      <c r="F9" s="1002"/>
      <c r="G9" s="1002"/>
      <c r="H9" s="1002"/>
      <c r="I9" s="1002"/>
      <c r="J9" s="1002"/>
      <c r="K9" s="1002"/>
      <c r="L9" s="1002"/>
      <c r="M9" s="1002"/>
      <c r="N9" s="1002"/>
      <c r="O9" s="1002"/>
      <c r="P9" s="1003"/>
      <c r="Q9" s="1007">
        <v>600</v>
      </c>
      <c r="R9" s="1005"/>
      <c r="S9" s="1005"/>
      <c r="T9" s="1005"/>
      <c r="U9" s="1005"/>
      <c r="V9" s="1005">
        <v>600</v>
      </c>
      <c r="W9" s="1005"/>
      <c r="X9" s="1005"/>
      <c r="Y9" s="1005"/>
      <c r="Z9" s="1005"/>
      <c r="AA9" s="1005">
        <v>0</v>
      </c>
      <c r="AB9" s="1005"/>
      <c r="AC9" s="1005"/>
      <c r="AD9" s="1005"/>
      <c r="AE9" s="1008"/>
      <c r="AF9" s="1058" t="s">
        <v>371</v>
      </c>
      <c r="AG9" s="1059"/>
      <c r="AH9" s="1059"/>
      <c r="AI9" s="1059"/>
      <c r="AJ9" s="1060"/>
      <c r="AK9" s="1054">
        <v>599</v>
      </c>
      <c r="AL9" s="1055"/>
      <c r="AM9" s="1055"/>
      <c r="AN9" s="1055"/>
      <c r="AO9" s="1055"/>
      <c r="AP9" s="1055">
        <v>0</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583</v>
      </c>
      <c r="BT9" s="955"/>
      <c r="BU9" s="955"/>
      <c r="BV9" s="955"/>
      <c r="BW9" s="955"/>
      <c r="BX9" s="955"/>
      <c r="BY9" s="955"/>
      <c r="BZ9" s="955"/>
      <c r="CA9" s="955"/>
      <c r="CB9" s="955"/>
      <c r="CC9" s="955"/>
      <c r="CD9" s="955"/>
      <c r="CE9" s="955"/>
      <c r="CF9" s="955"/>
      <c r="CG9" s="976"/>
      <c r="CH9" s="951">
        <v>523</v>
      </c>
      <c r="CI9" s="952">
        <v>-4747</v>
      </c>
      <c r="CJ9" s="952">
        <v>-4747</v>
      </c>
      <c r="CK9" s="952">
        <v>-4747</v>
      </c>
      <c r="CL9" s="953">
        <v>-4747</v>
      </c>
      <c r="CM9" s="951">
        <v>7286</v>
      </c>
      <c r="CN9" s="952">
        <v>-4747</v>
      </c>
      <c r="CO9" s="952">
        <v>-4747</v>
      </c>
      <c r="CP9" s="952">
        <v>-4747</v>
      </c>
      <c r="CQ9" s="953">
        <v>-4747</v>
      </c>
      <c r="CR9" s="951">
        <v>20</v>
      </c>
      <c r="CS9" s="952">
        <v>-4747</v>
      </c>
      <c r="CT9" s="952">
        <v>-4747</v>
      </c>
      <c r="CU9" s="952">
        <v>-4747</v>
      </c>
      <c r="CV9" s="953">
        <v>-4747</v>
      </c>
      <c r="CW9" s="951">
        <v>0</v>
      </c>
      <c r="CX9" s="952">
        <v>-4747</v>
      </c>
      <c r="CY9" s="952">
        <v>-4747</v>
      </c>
      <c r="CZ9" s="952">
        <v>-4747</v>
      </c>
      <c r="DA9" s="953">
        <v>-4747</v>
      </c>
      <c r="DB9" s="951">
        <v>0</v>
      </c>
      <c r="DC9" s="952">
        <v>-4747</v>
      </c>
      <c r="DD9" s="952">
        <v>-4747</v>
      </c>
      <c r="DE9" s="952">
        <v>-4747</v>
      </c>
      <c r="DF9" s="953">
        <v>-4747</v>
      </c>
      <c r="DG9" s="951" t="s">
        <v>516</v>
      </c>
      <c r="DH9" s="952"/>
      <c r="DI9" s="952"/>
      <c r="DJ9" s="952"/>
      <c r="DK9" s="953"/>
      <c r="DL9" s="951" t="s">
        <v>516</v>
      </c>
      <c r="DM9" s="952"/>
      <c r="DN9" s="952"/>
      <c r="DO9" s="952"/>
      <c r="DP9" s="953"/>
      <c r="DQ9" s="951" t="s">
        <v>516</v>
      </c>
      <c r="DR9" s="952"/>
      <c r="DS9" s="952"/>
      <c r="DT9" s="952"/>
      <c r="DU9" s="953"/>
      <c r="DV9" s="954"/>
      <c r="DW9" s="955"/>
      <c r="DX9" s="955"/>
      <c r="DY9" s="955"/>
      <c r="DZ9" s="956"/>
      <c r="EA9" s="232"/>
    </row>
    <row r="10" spans="1:131" s="233" customFormat="1" ht="26.25" customHeight="1" x14ac:dyDescent="0.15">
      <c r="A10" s="236">
        <v>4</v>
      </c>
      <c r="B10" s="1001" t="s">
        <v>372</v>
      </c>
      <c r="C10" s="1002"/>
      <c r="D10" s="1002"/>
      <c r="E10" s="1002"/>
      <c r="F10" s="1002"/>
      <c r="G10" s="1002"/>
      <c r="H10" s="1002"/>
      <c r="I10" s="1002"/>
      <c r="J10" s="1002"/>
      <c r="K10" s="1002"/>
      <c r="L10" s="1002"/>
      <c r="M10" s="1002"/>
      <c r="N10" s="1002"/>
      <c r="O10" s="1002"/>
      <c r="P10" s="1003"/>
      <c r="Q10" s="1007">
        <v>6646</v>
      </c>
      <c r="R10" s="1005"/>
      <c r="S10" s="1005"/>
      <c r="T10" s="1005"/>
      <c r="U10" s="1005"/>
      <c r="V10" s="1005">
        <v>6646</v>
      </c>
      <c r="W10" s="1005"/>
      <c r="X10" s="1005"/>
      <c r="Y10" s="1005"/>
      <c r="Z10" s="1005"/>
      <c r="AA10" s="1005">
        <v>0</v>
      </c>
      <c r="AB10" s="1005"/>
      <c r="AC10" s="1005"/>
      <c r="AD10" s="1005"/>
      <c r="AE10" s="1008"/>
      <c r="AF10" s="1058" t="s">
        <v>373</v>
      </c>
      <c r="AG10" s="1059"/>
      <c r="AH10" s="1059"/>
      <c r="AI10" s="1059"/>
      <c r="AJ10" s="1060"/>
      <c r="AK10" s="1054">
        <v>870</v>
      </c>
      <c r="AL10" s="1055"/>
      <c r="AM10" s="1055"/>
      <c r="AN10" s="1055"/>
      <c r="AO10" s="1055"/>
      <c r="AP10" s="1055">
        <v>22117</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584</v>
      </c>
      <c r="BT10" s="955"/>
      <c r="BU10" s="955"/>
      <c r="BV10" s="955"/>
      <c r="BW10" s="955"/>
      <c r="BX10" s="955"/>
      <c r="BY10" s="955"/>
      <c r="BZ10" s="955"/>
      <c r="CA10" s="955"/>
      <c r="CB10" s="955"/>
      <c r="CC10" s="955"/>
      <c r="CD10" s="955"/>
      <c r="CE10" s="955"/>
      <c r="CF10" s="955"/>
      <c r="CG10" s="976"/>
      <c r="CH10" s="951">
        <v>-4</v>
      </c>
      <c r="CI10" s="952">
        <v>-4747</v>
      </c>
      <c r="CJ10" s="952">
        <v>-4747</v>
      </c>
      <c r="CK10" s="952">
        <v>-4747</v>
      </c>
      <c r="CL10" s="953">
        <v>-4747</v>
      </c>
      <c r="CM10" s="951">
        <v>171</v>
      </c>
      <c r="CN10" s="952">
        <v>-4747</v>
      </c>
      <c r="CO10" s="952">
        <v>-4747</v>
      </c>
      <c r="CP10" s="952">
        <v>-4747</v>
      </c>
      <c r="CQ10" s="953">
        <v>-4747</v>
      </c>
      <c r="CR10" s="951">
        <v>55</v>
      </c>
      <c r="CS10" s="952">
        <v>-4747</v>
      </c>
      <c r="CT10" s="952">
        <v>-4747</v>
      </c>
      <c r="CU10" s="952">
        <v>-4747</v>
      </c>
      <c r="CV10" s="953">
        <v>-4747</v>
      </c>
      <c r="CW10" s="951">
        <v>252</v>
      </c>
      <c r="CX10" s="952">
        <v>-4747</v>
      </c>
      <c r="CY10" s="952">
        <v>-4747</v>
      </c>
      <c r="CZ10" s="952">
        <v>-4747</v>
      </c>
      <c r="DA10" s="953">
        <v>-4747</v>
      </c>
      <c r="DB10" s="951">
        <v>0</v>
      </c>
      <c r="DC10" s="952">
        <v>-4747</v>
      </c>
      <c r="DD10" s="952">
        <v>-4747</v>
      </c>
      <c r="DE10" s="952">
        <v>-4747</v>
      </c>
      <c r="DF10" s="953">
        <v>-4747</v>
      </c>
      <c r="DG10" s="951" t="s">
        <v>516</v>
      </c>
      <c r="DH10" s="952"/>
      <c r="DI10" s="952"/>
      <c r="DJ10" s="952"/>
      <c r="DK10" s="953"/>
      <c r="DL10" s="951" t="s">
        <v>516</v>
      </c>
      <c r="DM10" s="952"/>
      <c r="DN10" s="952"/>
      <c r="DO10" s="952"/>
      <c r="DP10" s="953"/>
      <c r="DQ10" s="951" t="s">
        <v>516</v>
      </c>
      <c r="DR10" s="952"/>
      <c r="DS10" s="952"/>
      <c r="DT10" s="952"/>
      <c r="DU10" s="953"/>
      <c r="DV10" s="954"/>
      <c r="DW10" s="955"/>
      <c r="DX10" s="955"/>
      <c r="DY10" s="955"/>
      <c r="DZ10" s="956"/>
      <c r="EA10" s="232"/>
    </row>
    <row r="11" spans="1:131" s="233" customFormat="1" ht="26.25" customHeight="1" x14ac:dyDescent="0.15">
      <c r="A11" s="236">
        <v>5</v>
      </c>
      <c r="B11" s="1001" t="s">
        <v>374</v>
      </c>
      <c r="C11" s="1002"/>
      <c r="D11" s="1002"/>
      <c r="E11" s="1002"/>
      <c r="F11" s="1002"/>
      <c r="G11" s="1002"/>
      <c r="H11" s="1002"/>
      <c r="I11" s="1002"/>
      <c r="J11" s="1002"/>
      <c r="K11" s="1002"/>
      <c r="L11" s="1002"/>
      <c r="M11" s="1002"/>
      <c r="N11" s="1002"/>
      <c r="O11" s="1002"/>
      <c r="P11" s="1003"/>
      <c r="Q11" s="1007">
        <v>299</v>
      </c>
      <c r="R11" s="1005"/>
      <c r="S11" s="1005"/>
      <c r="T11" s="1005"/>
      <c r="U11" s="1005"/>
      <c r="V11" s="1005">
        <v>152</v>
      </c>
      <c r="W11" s="1005"/>
      <c r="X11" s="1005"/>
      <c r="Y11" s="1005"/>
      <c r="Z11" s="1005"/>
      <c r="AA11" s="1005">
        <v>147</v>
      </c>
      <c r="AB11" s="1005"/>
      <c r="AC11" s="1005"/>
      <c r="AD11" s="1005"/>
      <c r="AE11" s="1008"/>
      <c r="AF11" s="1058" t="s">
        <v>375</v>
      </c>
      <c r="AG11" s="1059"/>
      <c r="AH11" s="1059"/>
      <c r="AI11" s="1059"/>
      <c r="AJ11" s="1060"/>
      <c r="AK11" s="1054">
        <v>4</v>
      </c>
      <c r="AL11" s="1055"/>
      <c r="AM11" s="1055"/>
      <c r="AN11" s="1055"/>
      <c r="AO11" s="1055"/>
      <c r="AP11" s="1055">
        <v>859</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585</v>
      </c>
      <c r="BT11" s="955"/>
      <c r="BU11" s="955"/>
      <c r="BV11" s="955"/>
      <c r="BW11" s="955"/>
      <c r="BX11" s="955"/>
      <c r="BY11" s="955"/>
      <c r="BZ11" s="955"/>
      <c r="CA11" s="955"/>
      <c r="CB11" s="955"/>
      <c r="CC11" s="955"/>
      <c r="CD11" s="955"/>
      <c r="CE11" s="955"/>
      <c r="CF11" s="955"/>
      <c r="CG11" s="976"/>
      <c r="CH11" s="951">
        <v>-55</v>
      </c>
      <c r="CI11" s="952">
        <v>-4747</v>
      </c>
      <c r="CJ11" s="952">
        <v>-4747</v>
      </c>
      <c r="CK11" s="952">
        <v>-4747</v>
      </c>
      <c r="CL11" s="953">
        <v>-4747</v>
      </c>
      <c r="CM11" s="951">
        <v>1144</v>
      </c>
      <c r="CN11" s="952">
        <v>-4747</v>
      </c>
      <c r="CO11" s="952">
        <v>-4747</v>
      </c>
      <c r="CP11" s="952">
        <v>-4747</v>
      </c>
      <c r="CQ11" s="953">
        <v>-4747</v>
      </c>
      <c r="CR11" s="951">
        <v>10</v>
      </c>
      <c r="CS11" s="952">
        <v>-4747</v>
      </c>
      <c r="CT11" s="952">
        <v>-4747</v>
      </c>
      <c r="CU11" s="952">
        <v>-4747</v>
      </c>
      <c r="CV11" s="953">
        <v>-4747</v>
      </c>
      <c r="CW11" s="951">
        <v>0</v>
      </c>
      <c r="CX11" s="952">
        <v>-4747</v>
      </c>
      <c r="CY11" s="952">
        <v>-4747</v>
      </c>
      <c r="CZ11" s="952">
        <v>-4747</v>
      </c>
      <c r="DA11" s="953">
        <v>-4747</v>
      </c>
      <c r="DB11" s="951">
        <v>0</v>
      </c>
      <c r="DC11" s="952">
        <v>-4747</v>
      </c>
      <c r="DD11" s="952">
        <v>-4747</v>
      </c>
      <c r="DE11" s="952">
        <v>-4747</v>
      </c>
      <c r="DF11" s="953">
        <v>-4747</v>
      </c>
      <c r="DG11" s="951" t="s">
        <v>516</v>
      </c>
      <c r="DH11" s="952"/>
      <c r="DI11" s="952"/>
      <c r="DJ11" s="952"/>
      <c r="DK11" s="953"/>
      <c r="DL11" s="951" t="s">
        <v>516</v>
      </c>
      <c r="DM11" s="952"/>
      <c r="DN11" s="952"/>
      <c r="DO11" s="952"/>
      <c r="DP11" s="953"/>
      <c r="DQ11" s="951" t="s">
        <v>516</v>
      </c>
      <c r="DR11" s="952"/>
      <c r="DS11" s="952"/>
      <c r="DT11" s="952"/>
      <c r="DU11" s="953"/>
      <c r="DV11" s="954"/>
      <c r="DW11" s="955"/>
      <c r="DX11" s="955"/>
      <c r="DY11" s="955"/>
      <c r="DZ11" s="956"/>
      <c r="EA11" s="232"/>
    </row>
    <row r="12" spans="1:131" s="233" customFormat="1" ht="26.25" customHeight="1" x14ac:dyDescent="0.15">
      <c r="A12" s="236">
        <v>6</v>
      </c>
      <c r="B12" s="1001" t="s">
        <v>376</v>
      </c>
      <c r="C12" s="1002"/>
      <c r="D12" s="1002"/>
      <c r="E12" s="1002"/>
      <c r="F12" s="1002"/>
      <c r="G12" s="1002"/>
      <c r="H12" s="1002"/>
      <c r="I12" s="1002"/>
      <c r="J12" s="1002"/>
      <c r="K12" s="1002"/>
      <c r="L12" s="1002"/>
      <c r="M12" s="1002"/>
      <c r="N12" s="1002"/>
      <c r="O12" s="1002"/>
      <c r="P12" s="1003"/>
      <c r="Q12" s="1007">
        <v>1526</v>
      </c>
      <c r="R12" s="1005"/>
      <c r="S12" s="1005"/>
      <c r="T12" s="1005"/>
      <c r="U12" s="1005"/>
      <c r="V12" s="1005">
        <v>260</v>
      </c>
      <c r="W12" s="1005"/>
      <c r="X12" s="1005"/>
      <c r="Y12" s="1005"/>
      <c r="Z12" s="1005"/>
      <c r="AA12" s="1005">
        <v>1266</v>
      </c>
      <c r="AB12" s="1005"/>
      <c r="AC12" s="1005"/>
      <c r="AD12" s="1005"/>
      <c r="AE12" s="1008"/>
      <c r="AF12" s="1058" t="s">
        <v>377</v>
      </c>
      <c r="AG12" s="1059"/>
      <c r="AH12" s="1059"/>
      <c r="AI12" s="1059"/>
      <c r="AJ12" s="1060"/>
      <c r="AK12" s="1054">
        <v>14</v>
      </c>
      <c r="AL12" s="1055"/>
      <c r="AM12" s="1055"/>
      <c r="AN12" s="1055"/>
      <c r="AO12" s="1055"/>
      <c r="AP12" s="1055">
        <v>7460</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t="s">
        <v>620</v>
      </c>
      <c r="BS12" s="954" t="s">
        <v>586</v>
      </c>
      <c r="BT12" s="955"/>
      <c r="BU12" s="955"/>
      <c r="BV12" s="955"/>
      <c r="BW12" s="955"/>
      <c r="BX12" s="955"/>
      <c r="BY12" s="955"/>
      <c r="BZ12" s="955"/>
      <c r="CA12" s="955"/>
      <c r="CB12" s="955"/>
      <c r="CC12" s="955"/>
      <c r="CD12" s="955"/>
      <c r="CE12" s="955"/>
      <c r="CF12" s="955"/>
      <c r="CG12" s="976"/>
      <c r="CH12" s="951">
        <v>-41</v>
      </c>
      <c r="CI12" s="952">
        <v>-4747</v>
      </c>
      <c r="CJ12" s="952">
        <v>-4747</v>
      </c>
      <c r="CK12" s="952">
        <v>-4747</v>
      </c>
      <c r="CL12" s="953">
        <v>-4747</v>
      </c>
      <c r="CM12" s="951">
        <v>7465</v>
      </c>
      <c r="CN12" s="952">
        <v>-4747</v>
      </c>
      <c r="CO12" s="952">
        <v>-4747</v>
      </c>
      <c r="CP12" s="952">
        <v>-4747</v>
      </c>
      <c r="CQ12" s="953">
        <v>-4747</v>
      </c>
      <c r="CR12" s="951">
        <v>18</v>
      </c>
      <c r="CS12" s="952">
        <v>-4747</v>
      </c>
      <c r="CT12" s="952">
        <v>-4747</v>
      </c>
      <c r="CU12" s="952">
        <v>-4747</v>
      </c>
      <c r="CV12" s="953">
        <v>-4747</v>
      </c>
      <c r="CW12" s="951">
        <v>518</v>
      </c>
      <c r="CX12" s="952">
        <v>-4747</v>
      </c>
      <c r="CY12" s="952">
        <v>-4747</v>
      </c>
      <c r="CZ12" s="952">
        <v>-4747</v>
      </c>
      <c r="DA12" s="953">
        <v>-4747</v>
      </c>
      <c r="DB12" s="951">
        <v>6961</v>
      </c>
      <c r="DC12" s="952">
        <v>-4747</v>
      </c>
      <c r="DD12" s="952">
        <v>-4747</v>
      </c>
      <c r="DE12" s="952">
        <v>-4747</v>
      </c>
      <c r="DF12" s="953">
        <v>-4747</v>
      </c>
      <c r="DG12" s="951" t="s">
        <v>516</v>
      </c>
      <c r="DH12" s="952"/>
      <c r="DI12" s="952"/>
      <c r="DJ12" s="952"/>
      <c r="DK12" s="953"/>
      <c r="DL12" s="951">
        <v>1002</v>
      </c>
      <c r="DM12" s="952">
        <v>-4747</v>
      </c>
      <c r="DN12" s="952">
        <v>-4747</v>
      </c>
      <c r="DO12" s="952">
        <v>-4747</v>
      </c>
      <c r="DP12" s="953">
        <v>-4747</v>
      </c>
      <c r="DQ12" s="951">
        <v>100</v>
      </c>
      <c r="DR12" s="952">
        <v>-4747</v>
      </c>
      <c r="DS12" s="952">
        <v>-4747</v>
      </c>
      <c r="DT12" s="952">
        <v>-4747</v>
      </c>
      <c r="DU12" s="953">
        <v>-4747</v>
      </c>
      <c r="DV12" s="954"/>
      <c r="DW12" s="955"/>
      <c r="DX12" s="955"/>
      <c r="DY12" s="955"/>
      <c r="DZ12" s="956"/>
      <c r="EA12" s="232"/>
    </row>
    <row r="13" spans="1:131" s="233" customFormat="1" ht="26.25" customHeight="1" x14ac:dyDescent="0.15">
      <c r="A13" s="236">
        <v>7</v>
      </c>
      <c r="B13" s="1001" t="s">
        <v>378</v>
      </c>
      <c r="C13" s="1002"/>
      <c r="D13" s="1002"/>
      <c r="E13" s="1002"/>
      <c r="F13" s="1002"/>
      <c r="G13" s="1002"/>
      <c r="H13" s="1002"/>
      <c r="I13" s="1002"/>
      <c r="J13" s="1002"/>
      <c r="K13" s="1002"/>
      <c r="L13" s="1002"/>
      <c r="M13" s="1002"/>
      <c r="N13" s="1002"/>
      <c r="O13" s="1002"/>
      <c r="P13" s="1003"/>
      <c r="Q13" s="1007">
        <v>67</v>
      </c>
      <c r="R13" s="1005"/>
      <c r="S13" s="1005"/>
      <c r="T13" s="1005"/>
      <c r="U13" s="1005"/>
      <c r="V13" s="1005">
        <v>37</v>
      </c>
      <c r="W13" s="1005"/>
      <c r="X13" s="1005"/>
      <c r="Y13" s="1005"/>
      <c r="Z13" s="1005"/>
      <c r="AA13" s="1005">
        <v>30</v>
      </c>
      <c r="AB13" s="1005"/>
      <c r="AC13" s="1005"/>
      <c r="AD13" s="1005"/>
      <c r="AE13" s="1008"/>
      <c r="AF13" s="1058">
        <v>30</v>
      </c>
      <c r="AG13" s="1059"/>
      <c r="AH13" s="1059"/>
      <c r="AI13" s="1059"/>
      <c r="AJ13" s="1060"/>
      <c r="AK13" s="1054">
        <v>0</v>
      </c>
      <c r="AL13" s="1055"/>
      <c r="AM13" s="1055"/>
      <c r="AN13" s="1055"/>
      <c r="AO13" s="1055"/>
      <c r="AP13" s="1055">
        <v>37</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587</v>
      </c>
      <c r="BT13" s="955"/>
      <c r="BU13" s="955"/>
      <c r="BV13" s="955"/>
      <c r="BW13" s="955"/>
      <c r="BX13" s="955"/>
      <c r="BY13" s="955"/>
      <c r="BZ13" s="955"/>
      <c r="CA13" s="955"/>
      <c r="CB13" s="955"/>
      <c r="CC13" s="955"/>
      <c r="CD13" s="955"/>
      <c r="CE13" s="955"/>
      <c r="CF13" s="955"/>
      <c r="CG13" s="976"/>
      <c r="CH13" s="951">
        <v>-1</v>
      </c>
      <c r="CI13" s="952">
        <v>-4747</v>
      </c>
      <c r="CJ13" s="952">
        <v>-4747</v>
      </c>
      <c r="CK13" s="952">
        <v>-4747</v>
      </c>
      <c r="CL13" s="953">
        <v>-4747</v>
      </c>
      <c r="CM13" s="951">
        <v>66</v>
      </c>
      <c r="CN13" s="952">
        <v>-4747</v>
      </c>
      <c r="CO13" s="952">
        <v>-4747</v>
      </c>
      <c r="CP13" s="952">
        <v>-4747</v>
      </c>
      <c r="CQ13" s="953">
        <v>-4747</v>
      </c>
      <c r="CR13" s="951">
        <v>3</v>
      </c>
      <c r="CS13" s="952">
        <v>-4747</v>
      </c>
      <c r="CT13" s="952">
        <v>-4747</v>
      </c>
      <c r="CU13" s="952">
        <v>-4747</v>
      </c>
      <c r="CV13" s="953">
        <v>-4747</v>
      </c>
      <c r="CW13" s="951">
        <v>1</v>
      </c>
      <c r="CX13" s="952">
        <v>-4747</v>
      </c>
      <c r="CY13" s="952">
        <v>-4747</v>
      </c>
      <c r="CZ13" s="952">
        <v>-4747</v>
      </c>
      <c r="DA13" s="953">
        <v>-4747</v>
      </c>
      <c r="DB13" s="951">
        <v>0</v>
      </c>
      <c r="DC13" s="952">
        <v>-4747</v>
      </c>
      <c r="DD13" s="952">
        <v>-4747</v>
      </c>
      <c r="DE13" s="952">
        <v>-4747</v>
      </c>
      <c r="DF13" s="953">
        <v>-4747</v>
      </c>
      <c r="DG13" s="951" t="s">
        <v>516</v>
      </c>
      <c r="DH13" s="952"/>
      <c r="DI13" s="952"/>
      <c r="DJ13" s="952"/>
      <c r="DK13" s="953"/>
      <c r="DL13" s="951" t="s">
        <v>516</v>
      </c>
      <c r="DM13" s="952"/>
      <c r="DN13" s="952"/>
      <c r="DO13" s="952"/>
      <c r="DP13" s="953"/>
      <c r="DQ13" s="951" t="s">
        <v>516</v>
      </c>
      <c r="DR13" s="952"/>
      <c r="DS13" s="952"/>
      <c r="DT13" s="952"/>
      <c r="DU13" s="953"/>
      <c r="DV13" s="954"/>
      <c r="DW13" s="955"/>
      <c r="DX13" s="955"/>
      <c r="DY13" s="955"/>
      <c r="DZ13" s="956"/>
      <c r="EA13" s="232"/>
    </row>
    <row r="14" spans="1:131" s="233" customFormat="1" ht="26.25" customHeight="1" x14ac:dyDescent="0.15">
      <c r="A14" s="236">
        <v>8</v>
      </c>
      <c r="B14" s="1001" t="s">
        <v>379</v>
      </c>
      <c r="C14" s="1002"/>
      <c r="D14" s="1002"/>
      <c r="E14" s="1002"/>
      <c r="F14" s="1002"/>
      <c r="G14" s="1002"/>
      <c r="H14" s="1002"/>
      <c r="I14" s="1002"/>
      <c r="J14" s="1002"/>
      <c r="K14" s="1002"/>
      <c r="L14" s="1002"/>
      <c r="M14" s="1002"/>
      <c r="N14" s="1002"/>
      <c r="O14" s="1002"/>
      <c r="P14" s="1003"/>
      <c r="Q14" s="1007">
        <v>403</v>
      </c>
      <c r="R14" s="1005"/>
      <c r="S14" s="1005"/>
      <c r="T14" s="1005"/>
      <c r="U14" s="1005"/>
      <c r="V14" s="1005">
        <v>0</v>
      </c>
      <c r="W14" s="1005"/>
      <c r="X14" s="1005"/>
      <c r="Y14" s="1005"/>
      <c r="Z14" s="1005"/>
      <c r="AA14" s="1005">
        <v>403</v>
      </c>
      <c r="AB14" s="1005"/>
      <c r="AC14" s="1005"/>
      <c r="AD14" s="1005"/>
      <c r="AE14" s="1008"/>
      <c r="AF14" s="1058" t="s">
        <v>371</v>
      </c>
      <c r="AG14" s="1059"/>
      <c r="AH14" s="1059"/>
      <c r="AI14" s="1059"/>
      <c r="AJ14" s="1060"/>
      <c r="AK14" s="1054">
        <v>0</v>
      </c>
      <c r="AL14" s="1055"/>
      <c r="AM14" s="1055"/>
      <c r="AN14" s="1055"/>
      <c r="AO14" s="1055"/>
      <c r="AP14" s="1055">
        <v>0</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588</v>
      </c>
      <c r="BT14" s="955"/>
      <c r="BU14" s="955"/>
      <c r="BV14" s="955"/>
      <c r="BW14" s="955"/>
      <c r="BX14" s="955"/>
      <c r="BY14" s="955"/>
      <c r="BZ14" s="955"/>
      <c r="CA14" s="955"/>
      <c r="CB14" s="955"/>
      <c r="CC14" s="955"/>
      <c r="CD14" s="955"/>
      <c r="CE14" s="955"/>
      <c r="CF14" s="955"/>
      <c r="CG14" s="976"/>
      <c r="CH14" s="951">
        <v>0.316</v>
      </c>
      <c r="CI14" s="952">
        <v>-4747</v>
      </c>
      <c r="CJ14" s="952">
        <v>-4747</v>
      </c>
      <c r="CK14" s="952">
        <v>-4747</v>
      </c>
      <c r="CL14" s="953">
        <v>-4747</v>
      </c>
      <c r="CM14" s="951">
        <v>108</v>
      </c>
      <c r="CN14" s="952">
        <v>-4747</v>
      </c>
      <c r="CO14" s="952">
        <v>-4747</v>
      </c>
      <c r="CP14" s="952">
        <v>-4747</v>
      </c>
      <c r="CQ14" s="953">
        <v>-4747</v>
      </c>
      <c r="CR14" s="951">
        <v>5</v>
      </c>
      <c r="CS14" s="952">
        <v>-4747</v>
      </c>
      <c r="CT14" s="952">
        <v>-4747</v>
      </c>
      <c r="CU14" s="952">
        <v>-4747</v>
      </c>
      <c r="CV14" s="953">
        <v>-4747</v>
      </c>
      <c r="CW14" s="951">
        <v>12</v>
      </c>
      <c r="CX14" s="952">
        <v>-4747</v>
      </c>
      <c r="CY14" s="952">
        <v>-4747</v>
      </c>
      <c r="CZ14" s="952">
        <v>-4747</v>
      </c>
      <c r="DA14" s="953">
        <v>-4747</v>
      </c>
      <c r="DB14" s="951">
        <v>0</v>
      </c>
      <c r="DC14" s="952">
        <v>-4747</v>
      </c>
      <c r="DD14" s="952">
        <v>-4747</v>
      </c>
      <c r="DE14" s="952">
        <v>-4747</v>
      </c>
      <c r="DF14" s="953">
        <v>-4747</v>
      </c>
      <c r="DG14" s="951" t="s">
        <v>516</v>
      </c>
      <c r="DH14" s="952"/>
      <c r="DI14" s="952"/>
      <c r="DJ14" s="952"/>
      <c r="DK14" s="953"/>
      <c r="DL14" s="951" t="s">
        <v>516</v>
      </c>
      <c r="DM14" s="952"/>
      <c r="DN14" s="952"/>
      <c r="DO14" s="952"/>
      <c r="DP14" s="953"/>
      <c r="DQ14" s="951" t="s">
        <v>516</v>
      </c>
      <c r="DR14" s="952"/>
      <c r="DS14" s="952"/>
      <c r="DT14" s="952"/>
      <c r="DU14" s="953"/>
      <c r="DV14" s="954"/>
      <c r="DW14" s="955"/>
      <c r="DX14" s="955"/>
      <c r="DY14" s="955"/>
      <c r="DZ14" s="956"/>
      <c r="EA14" s="232"/>
    </row>
    <row r="15" spans="1:131" s="233" customFormat="1" ht="26.25" customHeight="1" x14ac:dyDescent="0.15">
      <c r="A15" s="236">
        <v>9</v>
      </c>
      <c r="B15" s="1001" t="s">
        <v>380</v>
      </c>
      <c r="C15" s="1002"/>
      <c r="D15" s="1002"/>
      <c r="E15" s="1002"/>
      <c r="F15" s="1002"/>
      <c r="G15" s="1002"/>
      <c r="H15" s="1002"/>
      <c r="I15" s="1002"/>
      <c r="J15" s="1002"/>
      <c r="K15" s="1002"/>
      <c r="L15" s="1002"/>
      <c r="M15" s="1002"/>
      <c r="N15" s="1002"/>
      <c r="O15" s="1002"/>
      <c r="P15" s="1003"/>
      <c r="Q15" s="1007">
        <v>227</v>
      </c>
      <c r="R15" s="1005"/>
      <c r="S15" s="1005"/>
      <c r="T15" s="1005"/>
      <c r="U15" s="1005"/>
      <c r="V15" s="1005">
        <v>227</v>
      </c>
      <c r="W15" s="1005"/>
      <c r="X15" s="1005"/>
      <c r="Y15" s="1005"/>
      <c r="Z15" s="1005"/>
      <c r="AA15" s="1005">
        <v>0</v>
      </c>
      <c r="AB15" s="1005"/>
      <c r="AC15" s="1005"/>
      <c r="AD15" s="1005"/>
      <c r="AE15" s="1008"/>
      <c r="AF15" s="1058" t="s">
        <v>375</v>
      </c>
      <c r="AG15" s="1059"/>
      <c r="AH15" s="1059"/>
      <c r="AI15" s="1059"/>
      <c r="AJ15" s="1060"/>
      <c r="AK15" s="1054">
        <v>0</v>
      </c>
      <c r="AL15" s="1055"/>
      <c r="AM15" s="1055"/>
      <c r="AN15" s="1055"/>
      <c r="AO15" s="1055"/>
      <c r="AP15" s="1055">
        <v>0</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589</v>
      </c>
      <c r="BT15" s="955"/>
      <c r="BU15" s="955"/>
      <c r="BV15" s="955"/>
      <c r="BW15" s="955"/>
      <c r="BX15" s="955"/>
      <c r="BY15" s="955"/>
      <c r="BZ15" s="955"/>
      <c r="CA15" s="955"/>
      <c r="CB15" s="955"/>
      <c r="CC15" s="955"/>
      <c r="CD15" s="955"/>
      <c r="CE15" s="955"/>
      <c r="CF15" s="955"/>
      <c r="CG15" s="976"/>
      <c r="CH15" s="951">
        <v>-2</v>
      </c>
      <c r="CI15" s="952">
        <v>-4747</v>
      </c>
      <c r="CJ15" s="952">
        <v>-4747</v>
      </c>
      <c r="CK15" s="952">
        <v>-4747</v>
      </c>
      <c r="CL15" s="953">
        <v>-4747</v>
      </c>
      <c r="CM15" s="951">
        <v>5</v>
      </c>
      <c r="CN15" s="952">
        <v>-4747</v>
      </c>
      <c r="CO15" s="952">
        <v>-4747</v>
      </c>
      <c r="CP15" s="952">
        <v>-4747</v>
      </c>
      <c r="CQ15" s="953">
        <v>-4747</v>
      </c>
      <c r="CR15" s="951">
        <v>5</v>
      </c>
      <c r="CS15" s="952">
        <v>-4747</v>
      </c>
      <c r="CT15" s="952">
        <v>-4747</v>
      </c>
      <c r="CU15" s="952">
        <v>-4747</v>
      </c>
      <c r="CV15" s="953">
        <v>-4747</v>
      </c>
      <c r="CW15" s="951">
        <v>273</v>
      </c>
      <c r="CX15" s="952">
        <v>-4747</v>
      </c>
      <c r="CY15" s="952">
        <v>-4747</v>
      </c>
      <c r="CZ15" s="952">
        <v>-4747</v>
      </c>
      <c r="DA15" s="953">
        <v>-4747</v>
      </c>
      <c r="DB15" s="951">
        <v>0</v>
      </c>
      <c r="DC15" s="952">
        <v>-4747</v>
      </c>
      <c r="DD15" s="952">
        <v>-4747</v>
      </c>
      <c r="DE15" s="952">
        <v>-4747</v>
      </c>
      <c r="DF15" s="953">
        <v>-4747</v>
      </c>
      <c r="DG15" s="951" t="s">
        <v>516</v>
      </c>
      <c r="DH15" s="952"/>
      <c r="DI15" s="952"/>
      <c r="DJ15" s="952"/>
      <c r="DK15" s="953"/>
      <c r="DL15" s="951" t="s">
        <v>516</v>
      </c>
      <c r="DM15" s="952"/>
      <c r="DN15" s="952"/>
      <c r="DO15" s="952"/>
      <c r="DP15" s="953"/>
      <c r="DQ15" s="951" t="s">
        <v>516</v>
      </c>
      <c r="DR15" s="952"/>
      <c r="DS15" s="952"/>
      <c r="DT15" s="952"/>
      <c r="DU15" s="953"/>
      <c r="DV15" s="954"/>
      <c r="DW15" s="955"/>
      <c r="DX15" s="955"/>
      <c r="DY15" s="955"/>
      <c r="DZ15" s="956"/>
      <c r="EA15" s="232"/>
    </row>
    <row r="16" spans="1:131" s="233" customFormat="1" ht="26.25" customHeight="1" x14ac:dyDescent="0.15">
      <c r="A16" s="236">
        <v>10</v>
      </c>
      <c r="B16" s="1001" t="s">
        <v>381</v>
      </c>
      <c r="C16" s="1002"/>
      <c r="D16" s="1002"/>
      <c r="E16" s="1002"/>
      <c r="F16" s="1002"/>
      <c r="G16" s="1002"/>
      <c r="H16" s="1002"/>
      <c r="I16" s="1002"/>
      <c r="J16" s="1002"/>
      <c r="K16" s="1002"/>
      <c r="L16" s="1002"/>
      <c r="M16" s="1002"/>
      <c r="N16" s="1002"/>
      <c r="O16" s="1002"/>
      <c r="P16" s="1003"/>
      <c r="Q16" s="1007">
        <v>1098</v>
      </c>
      <c r="R16" s="1005"/>
      <c r="S16" s="1005"/>
      <c r="T16" s="1005"/>
      <c r="U16" s="1005"/>
      <c r="V16" s="1005">
        <v>1050</v>
      </c>
      <c r="W16" s="1005"/>
      <c r="X16" s="1005"/>
      <c r="Y16" s="1005"/>
      <c r="Z16" s="1005"/>
      <c r="AA16" s="1005">
        <v>48</v>
      </c>
      <c r="AB16" s="1005"/>
      <c r="AC16" s="1005"/>
      <c r="AD16" s="1005"/>
      <c r="AE16" s="1008"/>
      <c r="AF16" s="1058">
        <v>48</v>
      </c>
      <c r="AG16" s="1059"/>
      <c r="AH16" s="1059"/>
      <c r="AI16" s="1059"/>
      <c r="AJ16" s="1060"/>
      <c r="AK16" s="1054">
        <v>79</v>
      </c>
      <c r="AL16" s="1055"/>
      <c r="AM16" s="1055"/>
      <c r="AN16" s="1055"/>
      <c r="AO16" s="1055"/>
      <c r="AP16" s="1055">
        <v>0</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590</v>
      </c>
      <c r="BT16" s="955"/>
      <c r="BU16" s="955"/>
      <c r="BV16" s="955"/>
      <c r="BW16" s="955"/>
      <c r="BX16" s="955"/>
      <c r="BY16" s="955"/>
      <c r="BZ16" s="955"/>
      <c r="CA16" s="955"/>
      <c r="CB16" s="955"/>
      <c r="CC16" s="955"/>
      <c r="CD16" s="955"/>
      <c r="CE16" s="955"/>
      <c r="CF16" s="955"/>
      <c r="CG16" s="976"/>
      <c r="CH16" s="951">
        <v>0</v>
      </c>
      <c r="CI16" s="952">
        <v>-4747</v>
      </c>
      <c r="CJ16" s="952">
        <v>-4747</v>
      </c>
      <c r="CK16" s="952">
        <v>-4747</v>
      </c>
      <c r="CL16" s="953">
        <v>-4747</v>
      </c>
      <c r="CM16" s="951">
        <v>0</v>
      </c>
      <c r="CN16" s="952">
        <v>-4747</v>
      </c>
      <c r="CO16" s="952">
        <v>-4747</v>
      </c>
      <c r="CP16" s="952">
        <v>-4747</v>
      </c>
      <c r="CQ16" s="953">
        <v>-4747</v>
      </c>
      <c r="CR16" s="951">
        <v>0</v>
      </c>
      <c r="CS16" s="952">
        <v>-4747</v>
      </c>
      <c r="CT16" s="952">
        <v>-4747</v>
      </c>
      <c r="CU16" s="952">
        <v>-4747</v>
      </c>
      <c r="CV16" s="953">
        <v>-4747</v>
      </c>
      <c r="CW16" s="951">
        <v>0</v>
      </c>
      <c r="CX16" s="952">
        <v>-4747</v>
      </c>
      <c r="CY16" s="952">
        <v>-4747</v>
      </c>
      <c r="CZ16" s="952">
        <v>-4747</v>
      </c>
      <c r="DA16" s="953">
        <v>-4747</v>
      </c>
      <c r="DB16" s="951">
        <v>0</v>
      </c>
      <c r="DC16" s="952">
        <v>-4747</v>
      </c>
      <c r="DD16" s="952">
        <v>-4747</v>
      </c>
      <c r="DE16" s="952">
        <v>-4747</v>
      </c>
      <c r="DF16" s="953">
        <v>-4747</v>
      </c>
      <c r="DG16" s="951" t="s">
        <v>516</v>
      </c>
      <c r="DH16" s="952"/>
      <c r="DI16" s="952"/>
      <c r="DJ16" s="952"/>
      <c r="DK16" s="953"/>
      <c r="DL16" s="951" t="s">
        <v>516</v>
      </c>
      <c r="DM16" s="952"/>
      <c r="DN16" s="952"/>
      <c r="DO16" s="952"/>
      <c r="DP16" s="953"/>
      <c r="DQ16" s="951" t="s">
        <v>516</v>
      </c>
      <c r="DR16" s="952"/>
      <c r="DS16" s="952"/>
      <c r="DT16" s="952"/>
      <c r="DU16" s="953"/>
      <c r="DV16" s="954"/>
      <c r="DW16" s="955"/>
      <c r="DX16" s="955"/>
      <c r="DY16" s="955"/>
      <c r="DZ16" s="956"/>
      <c r="EA16" s="232"/>
    </row>
    <row r="17" spans="1:131" s="233" customFormat="1" ht="26.25" customHeight="1" x14ac:dyDescent="0.15">
      <c r="A17" s="236">
        <v>11</v>
      </c>
      <c r="B17" s="1001"/>
      <c r="C17" s="1002"/>
      <c r="D17" s="1002"/>
      <c r="E17" s="1002"/>
      <c r="F17" s="1002"/>
      <c r="G17" s="1002"/>
      <c r="H17" s="1002"/>
      <c r="I17" s="1002"/>
      <c r="J17" s="1002"/>
      <c r="K17" s="1002"/>
      <c r="L17" s="1002"/>
      <c r="M17" s="1002"/>
      <c r="N17" s="1002"/>
      <c r="O17" s="1002"/>
      <c r="P17" s="1003"/>
      <c r="Q17" s="1007"/>
      <c r="R17" s="1005"/>
      <c r="S17" s="1005"/>
      <c r="T17" s="1005"/>
      <c r="U17" s="1005"/>
      <c r="V17" s="1005"/>
      <c r="W17" s="1005"/>
      <c r="X17" s="1005"/>
      <c r="Y17" s="1005"/>
      <c r="Z17" s="1005"/>
      <c r="AA17" s="1005"/>
      <c r="AB17" s="1005"/>
      <c r="AC17" s="1005"/>
      <c r="AD17" s="1005"/>
      <c r="AE17" s="1008"/>
      <c r="AF17" s="1058"/>
      <c r="AG17" s="1059"/>
      <c r="AH17" s="1059"/>
      <c r="AI17" s="1059"/>
      <c r="AJ17" s="1060"/>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591</v>
      </c>
      <c r="BT17" s="955"/>
      <c r="BU17" s="955"/>
      <c r="BV17" s="955"/>
      <c r="BW17" s="955"/>
      <c r="BX17" s="955"/>
      <c r="BY17" s="955"/>
      <c r="BZ17" s="955"/>
      <c r="CA17" s="955"/>
      <c r="CB17" s="955"/>
      <c r="CC17" s="955"/>
      <c r="CD17" s="955"/>
      <c r="CE17" s="955"/>
      <c r="CF17" s="955"/>
      <c r="CG17" s="976"/>
      <c r="CH17" s="951">
        <v>-75</v>
      </c>
      <c r="CI17" s="952">
        <v>-4747</v>
      </c>
      <c r="CJ17" s="952">
        <v>-4747</v>
      </c>
      <c r="CK17" s="952">
        <v>-4747</v>
      </c>
      <c r="CL17" s="953">
        <v>-4747</v>
      </c>
      <c r="CM17" s="951">
        <v>345</v>
      </c>
      <c r="CN17" s="952">
        <v>-4747</v>
      </c>
      <c r="CO17" s="952">
        <v>-4747</v>
      </c>
      <c r="CP17" s="952">
        <v>-4747</v>
      </c>
      <c r="CQ17" s="953">
        <v>-4747</v>
      </c>
      <c r="CR17" s="951">
        <v>230</v>
      </c>
      <c r="CS17" s="952">
        <v>-4747</v>
      </c>
      <c r="CT17" s="952">
        <v>-4747</v>
      </c>
      <c r="CU17" s="952">
        <v>-4747</v>
      </c>
      <c r="CV17" s="953">
        <v>-4747</v>
      </c>
      <c r="CW17" s="951">
        <v>236</v>
      </c>
      <c r="CX17" s="952">
        <v>-4747</v>
      </c>
      <c r="CY17" s="952">
        <v>-4747</v>
      </c>
      <c r="CZ17" s="952">
        <v>-4747</v>
      </c>
      <c r="DA17" s="953">
        <v>-4747</v>
      </c>
      <c r="DB17" s="951">
        <v>464</v>
      </c>
      <c r="DC17" s="952">
        <v>-4747</v>
      </c>
      <c r="DD17" s="952">
        <v>-4747</v>
      </c>
      <c r="DE17" s="952">
        <v>-4747</v>
      </c>
      <c r="DF17" s="953">
        <v>-4747</v>
      </c>
      <c r="DG17" s="951" t="s">
        <v>516</v>
      </c>
      <c r="DH17" s="952"/>
      <c r="DI17" s="952"/>
      <c r="DJ17" s="952"/>
      <c r="DK17" s="953"/>
      <c r="DL17" s="951" t="s">
        <v>516</v>
      </c>
      <c r="DM17" s="952"/>
      <c r="DN17" s="952"/>
      <c r="DO17" s="952"/>
      <c r="DP17" s="953"/>
      <c r="DQ17" s="951" t="s">
        <v>516</v>
      </c>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592</v>
      </c>
      <c r="BT18" s="955"/>
      <c r="BU18" s="955"/>
      <c r="BV18" s="955"/>
      <c r="BW18" s="955"/>
      <c r="BX18" s="955"/>
      <c r="BY18" s="955"/>
      <c r="BZ18" s="955"/>
      <c r="CA18" s="955"/>
      <c r="CB18" s="955"/>
      <c r="CC18" s="955"/>
      <c r="CD18" s="955"/>
      <c r="CE18" s="955"/>
      <c r="CF18" s="955"/>
      <c r="CG18" s="976"/>
      <c r="CH18" s="951">
        <v>1</v>
      </c>
      <c r="CI18" s="952">
        <v>-4747</v>
      </c>
      <c r="CJ18" s="952">
        <v>-4747</v>
      </c>
      <c r="CK18" s="952">
        <v>-4747</v>
      </c>
      <c r="CL18" s="953">
        <v>-4747</v>
      </c>
      <c r="CM18" s="951">
        <v>785</v>
      </c>
      <c r="CN18" s="952">
        <v>-4747</v>
      </c>
      <c r="CO18" s="952">
        <v>-4747</v>
      </c>
      <c r="CP18" s="952">
        <v>-4747</v>
      </c>
      <c r="CQ18" s="953">
        <v>-4747</v>
      </c>
      <c r="CR18" s="951">
        <v>58</v>
      </c>
      <c r="CS18" s="952">
        <v>-4747</v>
      </c>
      <c r="CT18" s="952">
        <v>-4747</v>
      </c>
      <c r="CU18" s="952">
        <v>-4747</v>
      </c>
      <c r="CV18" s="953">
        <v>-4747</v>
      </c>
      <c r="CW18" s="951">
        <v>70</v>
      </c>
      <c r="CX18" s="952">
        <v>-4747</v>
      </c>
      <c r="CY18" s="952">
        <v>-4747</v>
      </c>
      <c r="CZ18" s="952">
        <v>-4747</v>
      </c>
      <c r="DA18" s="953">
        <v>-4747</v>
      </c>
      <c r="DB18" s="951">
        <v>0</v>
      </c>
      <c r="DC18" s="952">
        <v>-4747</v>
      </c>
      <c r="DD18" s="952">
        <v>-4747</v>
      </c>
      <c r="DE18" s="952">
        <v>-4747</v>
      </c>
      <c r="DF18" s="953">
        <v>-4747</v>
      </c>
      <c r="DG18" s="951" t="s">
        <v>516</v>
      </c>
      <c r="DH18" s="952"/>
      <c r="DI18" s="952"/>
      <c r="DJ18" s="952"/>
      <c r="DK18" s="953"/>
      <c r="DL18" s="951" t="s">
        <v>516</v>
      </c>
      <c r="DM18" s="952"/>
      <c r="DN18" s="952"/>
      <c r="DO18" s="952"/>
      <c r="DP18" s="953"/>
      <c r="DQ18" s="951" t="s">
        <v>516</v>
      </c>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593</v>
      </c>
      <c r="BT19" s="955"/>
      <c r="BU19" s="955"/>
      <c r="BV19" s="955"/>
      <c r="BW19" s="955"/>
      <c r="BX19" s="955"/>
      <c r="BY19" s="955"/>
      <c r="BZ19" s="955"/>
      <c r="CA19" s="955"/>
      <c r="CB19" s="955"/>
      <c r="CC19" s="955"/>
      <c r="CD19" s="955"/>
      <c r="CE19" s="955"/>
      <c r="CF19" s="955"/>
      <c r="CG19" s="976"/>
      <c r="CH19" s="951">
        <v>-6</v>
      </c>
      <c r="CI19" s="952">
        <v>-4747</v>
      </c>
      <c r="CJ19" s="952">
        <v>-4747</v>
      </c>
      <c r="CK19" s="952">
        <v>-4747</v>
      </c>
      <c r="CL19" s="953">
        <v>-4747</v>
      </c>
      <c r="CM19" s="951">
        <v>391</v>
      </c>
      <c r="CN19" s="952">
        <v>-4747</v>
      </c>
      <c r="CO19" s="952">
        <v>-4747</v>
      </c>
      <c r="CP19" s="952">
        <v>-4747</v>
      </c>
      <c r="CQ19" s="953">
        <v>-4747</v>
      </c>
      <c r="CR19" s="951">
        <v>5</v>
      </c>
      <c r="CS19" s="952">
        <v>-4747</v>
      </c>
      <c r="CT19" s="952">
        <v>-4747</v>
      </c>
      <c r="CU19" s="952">
        <v>-4747</v>
      </c>
      <c r="CV19" s="953">
        <v>-4747</v>
      </c>
      <c r="CW19" s="951">
        <v>4</v>
      </c>
      <c r="CX19" s="952">
        <v>-4747</v>
      </c>
      <c r="CY19" s="952">
        <v>-4747</v>
      </c>
      <c r="CZ19" s="952">
        <v>-4747</v>
      </c>
      <c r="DA19" s="953">
        <v>-4747</v>
      </c>
      <c r="DB19" s="951">
        <v>0</v>
      </c>
      <c r="DC19" s="952">
        <v>-4747</v>
      </c>
      <c r="DD19" s="952">
        <v>-4747</v>
      </c>
      <c r="DE19" s="952">
        <v>-4747</v>
      </c>
      <c r="DF19" s="953">
        <v>-4747</v>
      </c>
      <c r="DG19" s="951" t="s">
        <v>516</v>
      </c>
      <c r="DH19" s="952"/>
      <c r="DI19" s="952"/>
      <c r="DJ19" s="952"/>
      <c r="DK19" s="953"/>
      <c r="DL19" s="951" t="s">
        <v>516</v>
      </c>
      <c r="DM19" s="952"/>
      <c r="DN19" s="952"/>
      <c r="DO19" s="952"/>
      <c r="DP19" s="953"/>
      <c r="DQ19" s="951" t="s">
        <v>516</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t="s">
        <v>620</v>
      </c>
      <c r="BS20" s="954" t="s">
        <v>594</v>
      </c>
      <c r="BT20" s="955"/>
      <c r="BU20" s="955"/>
      <c r="BV20" s="955"/>
      <c r="BW20" s="955"/>
      <c r="BX20" s="955"/>
      <c r="BY20" s="955"/>
      <c r="BZ20" s="955"/>
      <c r="CA20" s="955"/>
      <c r="CB20" s="955"/>
      <c r="CC20" s="955"/>
      <c r="CD20" s="955"/>
      <c r="CE20" s="955"/>
      <c r="CF20" s="955"/>
      <c r="CG20" s="976"/>
      <c r="CH20" s="951">
        <v>48</v>
      </c>
      <c r="CI20" s="952">
        <v>-4747</v>
      </c>
      <c r="CJ20" s="952">
        <v>-4747</v>
      </c>
      <c r="CK20" s="952">
        <v>-4747</v>
      </c>
      <c r="CL20" s="953">
        <v>-4747</v>
      </c>
      <c r="CM20" s="951">
        <v>20788</v>
      </c>
      <c r="CN20" s="952">
        <v>-4747</v>
      </c>
      <c r="CO20" s="952">
        <v>-4747</v>
      </c>
      <c r="CP20" s="952">
        <v>-4747</v>
      </c>
      <c r="CQ20" s="953">
        <v>-4747</v>
      </c>
      <c r="CR20" s="951">
        <v>3</v>
      </c>
      <c r="CS20" s="952">
        <v>-4747</v>
      </c>
      <c r="CT20" s="952">
        <v>-4747</v>
      </c>
      <c r="CU20" s="952">
        <v>-4747</v>
      </c>
      <c r="CV20" s="953">
        <v>-4747</v>
      </c>
      <c r="CW20" s="951">
        <v>253</v>
      </c>
      <c r="CX20" s="952">
        <v>-4747</v>
      </c>
      <c r="CY20" s="952">
        <v>-4747</v>
      </c>
      <c r="CZ20" s="952">
        <v>-4747</v>
      </c>
      <c r="DA20" s="953">
        <v>-4747</v>
      </c>
      <c r="DB20" s="951">
        <v>16892</v>
      </c>
      <c r="DC20" s="952">
        <v>-4747</v>
      </c>
      <c r="DD20" s="952">
        <v>-4747</v>
      </c>
      <c r="DE20" s="952">
        <v>-4747</v>
      </c>
      <c r="DF20" s="953">
        <v>-4747</v>
      </c>
      <c r="DG20" s="951" t="s">
        <v>516</v>
      </c>
      <c r="DH20" s="952"/>
      <c r="DI20" s="952"/>
      <c r="DJ20" s="952"/>
      <c r="DK20" s="953"/>
      <c r="DL20" s="951">
        <v>17450</v>
      </c>
      <c r="DM20" s="952">
        <v>-4747</v>
      </c>
      <c r="DN20" s="952">
        <v>-4747</v>
      </c>
      <c r="DO20" s="952">
        <v>-4747</v>
      </c>
      <c r="DP20" s="953">
        <v>-4747</v>
      </c>
      <c r="DQ20" s="951">
        <v>15705</v>
      </c>
      <c r="DR20" s="952">
        <v>-4747</v>
      </c>
      <c r="DS20" s="952">
        <v>-4747</v>
      </c>
      <c r="DT20" s="952">
        <v>-4747</v>
      </c>
      <c r="DU20" s="953">
        <v>-4747</v>
      </c>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t="s">
        <v>620</v>
      </c>
      <c r="BS21" s="954" t="s">
        <v>595</v>
      </c>
      <c r="BT21" s="955"/>
      <c r="BU21" s="955"/>
      <c r="BV21" s="955"/>
      <c r="BW21" s="955"/>
      <c r="BX21" s="955"/>
      <c r="BY21" s="955"/>
      <c r="BZ21" s="955"/>
      <c r="CA21" s="955"/>
      <c r="CB21" s="955"/>
      <c r="CC21" s="955"/>
      <c r="CD21" s="955"/>
      <c r="CE21" s="955"/>
      <c r="CF21" s="955"/>
      <c r="CG21" s="976"/>
      <c r="CH21" s="951">
        <v>1</v>
      </c>
      <c r="CI21" s="952">
        <v>-4747</v>
      </c>
      <c r="CJ21" s="952">
        <v>-4747</v>
      </c>
      <c r="CK21" s="952">
        <v>-4747</v>
      </c>
      <c r="CL21" s="953">
        <v>-4747</v>
      </c>
      <c r="CM21" s="951">
        <v>16986</v>
      </c>
      <c r="CN21" s="952">
        <v>-4747</v>
      </c>
      <c r="CO21" s="952">
        <v>-4747</v>
      </c>
      <c r="CP21" s="952">
        <v>-4747</v>
      </c>
      <c r="CQ21" s="953">
        <v>-4747</v>
      </c>
      <c r="CR21" s="951">
        <v>4</v>
      </c>
      <c r="CS21" s="952">
        <v>-4747</v>
      </c>
      <c r="CT21" s="952">
        <v>-4747</v>
      </c>
      <c r="CU21" s="952">
        <v>-4747</v>
      </c>
      <c r="CV21" s="953">
        <v>-4747</v>
      </c>
      <c r="CW21" s="951">
        <v>7</v>
      </c>
      <c r="CX21" s="952">
        <v>-4747</v>
      </c>
      <c r="CY21" s="952">
        <v>-4747</v>
      </c>
      <c r="CZ21" s="952">
        <v>-4747</v>
      </c>
      <c r="DA21" s="953">
        <v>-4747</v>
      </c>
      <c r="DB21" s="951">
        <v>9633</v>
      </c>
      <c r="DC21" s="952">
        <v>-4747</v>
      </c>
      <c r="DD21" s="952">
        <v>-4747</v>
      </c>
      <c r="DE21" s="952">
        <v>-4747</v>
      </c>
      <c r="DF21" s="953">
        <v>-4747</v>
      </c>
      <c r="DG21" s="951" t="s">
        <v>516</v>
      </c>
      <c r="DH21" s="952"/>
      <c r="DI21" s="952"/>
      <c r="DJ21" s="952"/>
      <c r="DK21" s="953"/>
      <c r="DL21" s="951">
        <v>4450</v>
      </c>
      <c r="DM21" s="952">
        <v>-4747</v>
      </c>
      <c r="DN21" s="952">
        <v>-4747</v>
      </c>
      <c r="DO21" s="952">
        <v>-4747</v>
      </c>
      <c r="DP21" s="953">
        <v>-4747</v>
      </c>
      <c r="DQ21" s="951">
        <v>2225</v>
      </c>
      <c r="DR21" s="952">
        <v>-4747</v>
      </c>
      <c r="DS21" s="952">
        <v>-4747</v>
      </c>
      <c r="DT21" s="952">
        <v>-4747</v>
      </c>
      <c r="DU21" s="953">
        <v>-4747</v>
      </c>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382</v>
      </c>
      <c r="BA22" s="992"/>
      <c r="BB22" s="992"/>
      <c r="BC22" s="992"/>
      <c r="BD22" s="993"/>
      <c r="BE22" s="231"/>
      <c r="BF22" s="231"/>
      <c r="BG22" s="231"/>
      <c r="BH22" s="231"/>
      <c r="BI22" s="231"/>
      <c r="BJ22" s="231"/>
      <c r="BK22" s="231"/>
      <c r="BL22" s="231"/>
      <c r="BM22" s="231"/>
      <c r="BN22" s="231"/>
      <c r="BO22" s="231"/>
      <c r="BP22" s="231"/>
      <c r="BQ22" s="236">
        <v>16</v>
      </c>
      <c r="BR22" s="237"/>
      <c r="BS22" s="954" t="s">
        <v>596</v>
      </c>
      <c r="BT22" s="955"/>
      <c r="BU22" s="955"/>
      <c r="BV22" s="955"/>
      <c r="BW22" s="955"/>
      <c r="BX22" s="955"/>
      <c r="BY22" s="955"/>
      <c r="BZ22" s="955"/>
      <c r="CA22" s="955"/>
      <c r="CB22" s="955"/>
      <c r="CC22" s="955"/>
      <c r="CD22" s="955"/>
      <c r="CE22" s="955"/>
      <c r="CF22" s="955"/>
      <c r="CG22" s="976"/>
      <c r="CH22" s="951">
        <v>20</v>
      </c>
      <c r="CI22" s="952">
        <v>-4747</v>
      </c>
      <c r="CJ22" s="952">
        <v>-4747</v>
      </c>
      <c r="CK22" s="952">
        <v>-4747</v>
      </c>
      <c r="CL22" s="953">
        <v>-4747</v>
      </c>
      <c r="CM22" s="951">
        <v>2086</v>
      </c>
      <c r="CN22" s="952">
        <v>-4747</v>
      </c>
      <c r="CO22" s="952">
        <v>-4747</v>
      </c>
      <c r="CP22" s="952">
        <v>-4747</v>
      </c>
      <c r="CQ22" s="953">
        <v>-4747</v>
      </c>
      <c r="CR22" s="951">
        <v>8</v>
      </c>
      <c r="CS22" s="952">
        <v>-4747</v>
      </c>
      <c r="CT22" s="952">
        <v>-4747</v>
      </c>
      <c r="CU22" s="952">
        <v>-4747</v>
      </c>
      <c r="CV22" s="953">
        <v>-4747</v>
      </c>
      <c r="CW22" s="951">
        <v>20</v>
      </c>
      <c r="CX22" s="952">
        <v>-4747</v>
      </c>
      <c r="CY22" s="952">
        <v>-4747</v>
      </c>
      <c r="CZ22" s="952">
        <v>-4747</v>
      </c>
      <c r="DA22" s="953">
        <v>-4747</v>
      </c>
      <c r="DB22" s="951">
        <v>0</v>
      </c>
      <c r="DC22" s="952">
        <v>-4747</v>
      </c>
      <c r="DD22" s="952">
        <v>-4747</v>
      </c>
      <c r="DE22" s="952">
        <v>-4747</v>
      </c>
      <c r="DF22" s="953">
        <v>-4747</v>
      </c>
      <c r="DG22" s="951" t="s">
        <v>516</v>
      </c>
      <c r="DH22" s="952"/>
      <c r="DI22" s="952"/>
      <c r="DJ22" s="952"/>
      <c r="DK22" s="953"/>
      <c r="DL22" s="951" t="s">
        <v>516</v>
      </c>
      <c r="DM22" s="952"/>
      <c r="DN22" s="952"/>
      <c r="DO22" s="952"/>
      <c r="DP22" s="953"/>
      <c r="DQ22" s="951" t="s">
        <v>516</v>
      </c>
      <c r="DR22" s="952"/>
      <c r="DS22" s="952"/>
      <c r="DT22" s="952"/>
      <c r="DU22" s="953"/>
      <c r="DV22" s="954"/>
      <c r="DW22" s="955"/>
      <c r="DX22" s="955"/>
      <c r="DY22" s="955"/>
      <c r="DZ22" s="956"/>
      <c r="EA22" s="232"/>
    </row>
    <row r="23" spans="1:131" s="233" customFormat="1" ht="26.25" customHeight="1" thickBot="1" x14ac:dyDescent="0.2">
      <c r="A23" s="238" t="s">
        <v>383</v>
      </c>
      <c r="B23" s="899" t="s">
        <v>384</v>
      </c>
      <c r="C23" s="900"/>
      <c r="D23" s="900"/>
      <c r="E23" s="900"/>
      <c r="F23" s="900"/>
      <c r="G23" s="900"/>
      <c r="H23" s="900"/>
      <c r="I23" s="900"/>
      <c r="J23" s="900"/>
      <c r="K23" s="900"/>
      <c r="L23" s="900"/>
      <c r="M23" s="900"/>
      <c r="N23" s="900"/>
      <c r="O23" s="900"/>
      <c r="P23" s="910"/>
      <c r="Q23" s="1035">
        <v>1214586</v>
      </c>
      <c r="R23" s="1029"/>
      <c r="S23" s="1029"/>
      <c r="T23" s="1029"/>
      <c r="U23" s="1029"/>
      <c r="V23" s="1029">
        <v>1194932</v>
      </c>
      <c r="W23" s="1029"/>
      <c r="X23" s="1029"/>
      <c r="Y23" s="1029"/>
      <c r="Z23" s="1029"/>
      <c r="AA23" s="1029">
        <v>19654</v>
      </c>
      <c r="AB23" s="1029"/>
      <c r="AC23" s="1029"/>
      <c r="AD23" s="1029"/>
      <c r="AE23" s="1036"/>
      <c r="AF23" s="1037">
        <v>9704</v>
      </c>
      <c r="AG23" s="1029"/>
      <c r="AH23" s="1029"/>
      <c r="AI23" s="1029"/>
      <c r="AJ23" s="1038"/>
      <c r="AK23" s="1039"/>
      <c r="AL23" s="1040"/>
      <c r="AM23" s="1040"/>
      <c r="AN23" s="1040"/>
      <c r="AO23" s="1040"/>
      <c r="AP23" s="1029">
        <v>1835689</v>
      </c>
      <c r="AQ23" s="1029"/>
      <c r="AR23" s="1029"/>
      <c r="AS23" s="1029"/>
      <c r="AT23" s="1029"/>
      <c r="AU23" s="1030"/>
      <c r="AV23" s="1030"/>
      <c r="AW23" s="1030"/>
      <c r="AX23" s="1030"/>
      <c r="AY23" s="1031"/>
      <c r="AZ23" s="1032" t="s">
        <v>385</v>
      </c>
      <c r="BA23" s="1033"/>
      <c r="BB23" s="1033"/>
      <c r="BC23" s="1033"/>
      <c r="BD23" s="1034"/>
      <c r="BE23" s="231"/>
      <c r="BF23" s="231"/>
      <c r="BG23" s="231"/>
      <c r="BH23" s="231"/>
      <c r="BI23" s="231"/>
      <c r="BJ23" s="231"/>
      <c r="BK23" s="231"/>
      <c r="BL23" s="231"/>
      <c r="BM23" s="231"/>
      <c r="BN23" s="231"/>
      <c r="BO23" s="231"/>
      <c r="BP23" s="231"/>
      <c r="BQ23" s="236">
        <v>17</v>
      </c>
      <c r="BR23" s="237"/>
      <c r="BS23" s="954" t="s">
        <v>597</v>
      </c>
      <c r="BT23" s="955"/>
      <c r="BU23" s="955"/>
      <c r="BV23" s="955"/>
      <c r="BW23" s="955"/>
      <c r="BX23" s="955"/>
      <c r="BY23" s="955"/>
      <c r="BZ23" s="955"/>
      <c r="CA23" s="955"/>
      <c r="CB23" s="955"/>
      <c r="CC23" s="955"/>
      <c r="CD23" s="955"/>
      <c r="CE23" s="955"/>
      <c r="CF23" s="955"/>
      <c r="CG23" s="976"/>
      <c r="CH23" s="951">
        <v>0</v>
      </c>
      <c r="CI23" s="952">
        <v>-4747</v>
      </c>
      <c r="CJ23" s="952">
        <v>-4747</v>
      </c>
      <c r="CK23" s="952">
        <v>-4747</v>
      </c>
      <c r="CL23" s="953">
        <v>-4747</v>
      </c>
      <c r="CM23" s="951">
        <v>40</v>
      </c>
      <c r="CN23" s="952">
        <v>-4747</v>
      </c>
      <c r="CO23" s="952">
        <v>-4747</v>
      </c>
      <c r="CP23" s="952">
        <v>-4747</v>
      </c>
      <c r="CQ23" s="953">
        <v>-4747</v>
      </c>
      <c r="CR23" s="951">
        <v>20</v>
      </c>
      <c r="CS23" s="952">
        <v>-4747</v>
      </c>
      <c r="CT23" s="952">
        <v>-4747</v>
      </c>
      <c r="CU23" s="952">
        <v>-4747</v>
      </c>
      <c r="CV23" s="953">
        <v>-4747</v>
      </c>
      <c r="CW23" s="951">
        <v>0</v>
      </c>
      <c r="CX23" s="952">
        <v>-4747</v>
      </c>
      <c r="CY23" s="952">
        <v>-4747</v>
      </c>
      <c r="CZ23" s="952">
        <v>-4747</v>
      </c>
      <c r="DA23" s="953">
        <v>-4747</v>
      </c>
      <c r="DB23" s="951">
        <v>0</v>
      </c>
      <c r="DC23" s="952">
        <v>-4747</v>
      </c>
      <c r="DD23" s="952">
        <v>-4747</v>
      </c>
      <c r="DE23" s="952">
        <v>-4747</v>
      </c>
      <c r="DF23" s="953">
        <v>-4747</v>
      </c>
      <c r="DG23" s="951" t="s">
        <v>516</v>
      </c>
      <c r="DH23" s="952"/>
      <c r="DI23" s="952"/>
      <c r="DJ23" s="952"/>
      <c r="DK23" s="953"/>
      <c r="DL23" s="951" t="s">
        <v>516</v>
      </c>
      <c r="DM23" s="952"/>
      <c r="DN23" s="952"/>
      <c r="DO23" s="952"/>
      <c r="DP23" s="953"/>
      <c r="DQ23" s="951" t="s">
        <v>516</v>
      </c>
      <c r="DR23" s="952"/>
      <c r="DS23" s="952"/>
      <c r="DT23" s="952"/>
      <c r="DU23" s="953"/>
      <c r="DV23" s="954"/>
      <c r="DW23" s="955"/>
      <c r="DX23" s="955"/>
      <c r="DY23" s="955"/>
      <c r="DZ23" s="956"/>
      <c r="EA23" s="232"/>
    </row>
    <row r="24" spans="1:131" s="233" customFormat="1" ht="26.25" customHeight="1" x14ac:dyDescent="0.15">
      <c r="A24" s="1028" t="s">
        <v>386</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598</v>
      </c>
      <c r="BT24" s="955"/>
      <c r="BU24" s="955"/>
      <c r="BV24" s="955"/>
      <c r="BW24" s="955"/>
      <c r="BX24" s="955"/>
      <c r="BY24" s="955"/>
      <c r="BZ24" s="955"/>
      <c r="CA24" s="955"/>
      <c r="CB24" s="955"/>
      <c r="CC24" s="955"/>
      <c r="CD24" s="955"/>
      <c r="CE24" s="955"/>
      <c r="CF24" s="955"/>
      <c r="CG24" s="976"/>
      <c r="CH24" s="951">
        <v>0</v>
      </c>
      <c r="CI24" s="952">
        <v>-4747</v>
      </c>
      <c r="CJ24" s="952">
        <v>-4747</v>
      </c>
      <c r="CK24" s="952">
        <v>-4747</v>
      </c>
      <c r="CL24" s="953">
        <v>-4747</v>
      </c>
      <c r="CM24" s="951">
        <v>695</v>
      </c>
      <c r="CN24" s="952">
        <v>-4747</v>
      </c>
      <c r="CO24" s="952">
        <v>-4747</v>
      </c>
      <c r="CP24" s="952">
        <v>-4747</v>
      </c>
      <c r="CQ24" s="953">
        <v>-4747</v>
      </c>
      <c r="CR24" s="951">
        <v>590</v>
      </c>
      <c r="CS24" s="952">
        <v>-4747</v>
      </c>
      <c r="CT24" s="952">
        <v>-4747</v>
      </c>
      <c r="CU24" s="952">
        <v>-4747</v>
      </c>
      <c r="CV24" s="953">
        <v>-4747</v>
      </c>
      <c r="CW24" s="951">
        <v>0</v>
      </c>
      <c r="CX24" s="952">
        <v>-4747</v>
      </c>
      <c r="CY24" s="952">
        <v>-4747</v>
      </c>
      <c r="CZ24" s="952">
        <v>-4747</v>
      </c>
      <c r="DA24" s="953">
        <v>-4747</v>
      </c>
      <c r="DB24" s="951">
        <v>0</v>
      </c>
      <c r="DC24" s="952">
        <v>-4747</v>
      </c>
      <c r="DD24" s="952">
        <v>-4747</v>
      </c>
      <c r="DE24" s="952">
        <v>-4747</v>
      </c>
      <c r="DF24" s="953">
        <v>-4747</v>
      </c>
      <c r="DG24" s="951" t="s">
        <v>516</v>
      </c>
      <c r="DH24" s="952"/>
      <c r="DI24" s="952"/>
      <c r="DJ24" s="952"/>
      <c r="DK24" s="953"/>
      <c r="DL24" s="951" t="s">
        <v>516</v>
      </c>
      <c r="DM24" s="952"/>
      <c r="DN24" s="952"/>
      <c r="DO24" s="952"/>
      <c r="DP24" s="953"/>
      <c r="DQ24" s="951" t="s">
        <v>516</v>
      </c>
      <c r="DR24" s="952"/>
      <c r="DS24" s="952"/>
      <c r="DT24" s="952"/>
      <c r="DU24" s="953"/>
      <c r="DV24" s="954"/>
      <c r="DW24" s="955"/>
      <c r="DX24" s="955"/>
      <c r="DY24" s="955"/>
      <c r="DZ24" s="956"/>
      <c r="EA24" s="232"/>
    </row>
    <row r="25" spans="1:131" ht="26.25" customHeight="1" thickBot="1" x14ac:dyDescent="0.2">
      <c r="A25" s="1027" t="s">
        <v>387</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599</v>
      </c>
      <c r="BT25" s="955"/>
      <c r="BU25" s="955"/>
      <c r="BV25" s="955"/>
      <c r="BW25" s="955"/>
      <c r="BX25" s="955"/>
      <c r="BY25" s="955"/>
      <c r="BZ25" s="955"/>
      <c r="CA25" s="955"/>
      <c r="CB25" s="955"/>
      <c r="CC25" s="955"/>
      <c r="CD25" s="955"/>
      <c r="CE25" s="955"/>
      <c r="CF25" s="955"/>
      <c r="CG25" s="976"/>
      <c r="CH25" s="951">
        <v>-14</v>
      </c>
      <c r="CI25" s="952">
        <v>-4747</v>
      </c>
      <c r="CJ25" s="952">
        <v>-4747</v>
      </c>
      <c r="CK25" s="952">
        <v>-4747</v>
      </c>
      <c r="CL25" s="953">
        <v>-4747</v>
      </c>
      <c r="CM25" s="951">
        <v>1720</v>
      </c>
      <c r="CN25" s="952">
        <v>-4747</v>
      </c>
      <c r="CO25" s="952">
        <v>-4747</v>
      </c>
      <c r="CP25" s="952">
        <v>-4747</v>
      </c>
      <c r="CQ25" s="953">
        <v>-4747</v>
      </c>
      <c r="CR25" s="951">
        <v>951</v>
      </c>
      <c r="CS25" s="952">
        <v>-4747</v>
      </c>
      <c r="CT25" s="952">
        <v>-4747</v>
      </c>
      <c r="CU25" s="952">
        <v>-4747</v>
      </c>
      <c r="CV25" s="953">
        <v>-4747</v>
      </c>
      <c r="CW25" s="951">
        <v>55</v>
      </c>
      <c r="CX25" s="952">
        <v>-4747</v>
      </c>
      <c r="CY25" s="952">
        <v>-4747</v>
      </c>
      <c r="CZ25" s="952">
        <v>-4747</v>
      </c>
      <c r="DA25" s="953">
        <v>-4747</v>
      </c>
      <c r="DB25" s="951">
        <v>0</v>
      </c>
      <c r="DC25" s="952">
        <v>-4747</v>
      </c>
      <c r="DD25" s="952">
        <v>-4747</v>
      </c>
      <c r="DE25" s="952">
        <v>-4747</v>
      </c>
      <c r="DF25" s="953">
        <v>-4747</v>
      </c>
      <c r="DG25" s="951" t="s">
        <v>516</v>
      </c>
      <c r="DH25" s="952"/>
      <c r="DI25" s="952"/>
      <c r="DJ25" s="952"/>
      <c r="DK25" s="953"/>
      <c r="DL25" s="951" t="s">
        <v>516</v>
      </c>
      <c r="DM25" s="952"/>
      <c r="DN25" s="952"/>
      <c r="DO25" s="952"/>
      <c r="DP25" s="953"/>
      <c r="DQ25" s="951" t="s">
        <v>516</v>
      </c>
      <c r="DR25" s="952"/>
      <c r="DS25" s="952"/>
      <c r="DT25" s="952"/>
      <c r="DU25" s="953"/>
      <c r="DV25" s="954"/>
      <c r="DW25" s="955"/>
      <c r="DX25" s="955"/>
      <c r="DY25" s="955"/>
      <c r="DZ25" s="956"/>
      <c r="EA25" s="228"/>
    </row>
    <row r="26" spans="1:131" ht="26.25" customHeight="1" x14ac:dyDescent="0.15">
      <c r="A26" s="957" t="s">
        <v>350</v>
      </c>
      <c r="B26" s="958"/>
      <c r="C26" s="958"/>
      <c r="D26" s="958"/>
      <c r="E26" s="958"/>
      <c r="F26" s="958"/>
      <c r="G26" s="958"/>
      <c r="H26" s="958"/>
      <c r="I26" s="958"/>
      <c r="J26" s="958"/>
      <c r="K26" s="958"/>
      <c r="L26" s="958"/>
      <c r="M26" s="958"/>
      <c r="N26" s="958"/>
      <c r="O26" s="958"/>
      <c r="P26" s="959"/>
      <c r="Q26" s="963" t="s">
        <v>388</v>
      </c>
      <c r="R26" s="964"/>
      <c r="S26" s="964"/>
      <c r="T26" s="964"/>
      <c r="U26" s="965"/>
      <c r="V26" s="963" t="s">
        <v>389</v>
      </c>
      <c r="W26" s="964"/>
      <c r="X26" s="964"/>
      <c r="Y26" s="964"/>
      <c r="Z26" s="965"/>
      <c r="AA26" s="963" t="s">
        <v>390</v>
      </c>
      <c r="AB26" s="964"/>
      <c r="AC26" s="964"/>
      <c r="AD26" s="964"/>
      <c r="AE26" s="964"/>
      <c r="AF26" s="1023" t="s">
        <v>391</v>
      </c>
      <c r="AG26" s="970"/>
      <c r="AH26" s="970"/>
      <c r="AI26" s="970"/>
      <c r="AJ26" s="1024"/>
      <c r="AK26" s="964" t="s">
        <v>392</v>
      </c>
      <c r="AL26" s="964"/>
      <c r="AM26" s="964"/>
      <c r="AN26" s="964"/>
      <c r="AO26" s="965"/>
      <c r="AP26" s="963" t="s">
        <v>393</v>
      </c>
      <c r="AQ26" s="964"/>
      <c r="AR26" s="964"/>
      <c r="AS26" s="964"/>
      <c r="AT26" s="965"/>
      <c r="AU26" s="963" t="s">
        <v>394</v>
      </c>
      <c r="AV26" s="964"/>
      <c r="AW26" s="964"/>
      <c r="AX26" s="964"/>
      <c r="AY26" s="965"/>
      <c r="AZ26" s="963" t="s">
        <v>395</v>
      </c>
      <c r="BA26" s="964"/>
      <c r="BB26" s="964"/>
      <c r="BC26" s="964"/>
      <c r="BD26" s="965"/>
      <c r="BE26" s="963" t="s">
        <v>357</v>
      </c>
      <c r="BF26" s="964"/>
      <c r="BG26" s="964"/>
      <c r="BH26" s="964"/>
      <c r="BI26" s="977"/>
      <c r="BJ26" s="230"/>
      <c r="BK26" s="230"/>
      <c r="BL26" s="230"/>
      <c r="BM26" s="230"/>
      <c r="BN26" s="230"/>
      <c r="BO26" s="239"/>
      <c r="BP26" s="239"/>
      <c r="BQ26" s="236">
        <v>20</v>
      </c>
      <c r="BR26" s="237"/>
      <c r="BS26" s="954" t="s">
        <v>600</v>
      </c>
      <c r="BT26" s="955"/>
      <c r="BU26" s="955"/>
      <c r="BV26" s="955"/>
      <c r="BW26" s="955"/>
      <c r="BX26" s="955"/>
      <c r="BY26" s="955"/>
      <c r="BZ26" s="955"/>
      <c r="CA26" s="955"/>
      <c r="CB26" s="955"/>
      <c r="CC26" s="955"/>
      <c r="CD26" s="955"/>
      <c r="CE26" s="955"/>
      <c r="CF26" s="955"/>
      <c r="CG26" s="976"/>
      <c r="CH26" s="951">
        <v>0</v>
      </c>
      <c r="CI26" s="952">
        <v>-4747</v>
      </c>
      <c r="CJ26" s="952">
        <v>-4747</v>
      </c>
      <c r="CK26" s="952">
        <v>-4747</v>
      </c>
      <c r="CL26" s="953">
        <v>-4747</v>
      </c>
      <c r="CM26" s="951">
        <v>973</v>
      </c>
      <c r="CN26" s="952">
        <v>-4747</v>
      </c>
      <c r="CO26" s="952">
        <v>-4747</v>
      </c>
      <c r="CP26" s="952">
        <v>-4747</v>
      </c>
      <c r="CQ26" s="953">
        <v>-4747</v>
      </c>
      <c r="CR26" s="951">
        <v>783</v>
      </c>
      <c r="CS26" s="952">
        <v>-4747</v>
      </c>
      <c r="CT26" s="952">
        <v>-4747</v>
      </c>
      <c r="CU26" s="952">
        <v>-4747</v>
      </c>
      <c r="CV26" s="953">
        <v>-4747</v>
      </c>
      <c r="CW26" s="951">
        <v>0</v>
      </c>
      <c r="CX26" s="952">
        <v>-4747</v>
      </c>
      <c r="CY26" s="952">
        <v>-4747</v>
      </c>
      <c r="CZ26" s="952">
        <v>-4747</v>
      </c>
      <c r="DA26" s="953">
        <v>-4747</v>
      </c>
      <c r="DB26" s="951">
        <v>0</v>
      </c>
      <c r="DC26" s="952">
        <v>-4747</v>
      </c>
      <c r="DD26" s="952">
        <v>-4747</v>
      </c>
      <c r="DE26" s="952">
        <v>-4747</v>
      </c>
      <c r="DF26" s="953">
        <v>-4747</v>
      </c>
      <c r="DG26" s="951" t="s">
        <v>516</v>
      </c>
      <c r="DH26" s="952"/>
      <c r="DI26" s="952"/>
      <c r="DJ26" s="952"/>
      <c r="DK26" s="953"/>
      <c r="DL26" s="951" t="s">
        <v>516</v>
      </c>
      <c r="DM26" s="952"/>
      <c r="DN26" s="952"/>
      <c r="DO26" s="952"/>
      <c r="DP26" s="953"/>
      <c r="DQ26" s="951" t="s">
        <v>516</v>
      </c>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601</v>
      </c>
      <c r="BT27" s="955"/>
      <c r="BU27" s="955"/>
      <c r="BV27" s="955"/>
      <c r="BW27" s="955"/>
      <c r="BX27" s="955"/>
      <c r="BY27" s="955"/>
      <c r="BZ27" s="955"/>
      <c r="CA27" s="955"/>
      <c r="CB27" s="955"/>
      <c r="CC27" s="955"/>
      <c r="CD27" s="955"/>
      <c r="CE27" s="955"/>
      <c r="CF27" s="955"/>
      <c r="CG27" s="976"/>
      <c r="CH27" s="951">
        <v>0</v>
      </c>
      <c r="CI27" s="952">
        <v>-4747</v>
      </c>
      <c r="CJ27" s="952">
        <v>-4747</v>
      </c>
      <c r="CK27" s="952">
        <v>-4747</v>
      </c>
      <c r="CL27" s="953">
        <v>-4747</v>
      </c>
      <c r="CM27" s="951">
        <v>25</v>
      </c>
      <c r="CN27" s="952">
        <v>-4747</v>
      </c>
      <c r="CO27" s="952">
        <v>-4747</v>
      </c>
      <c r="CP27" s="952">
        <v>-4747</v>
      </c>
      <c r="CQ27" s="953">
        <v>-4747</v>
      </c>
      <c r="CR27" s="951">
        <v>2</v>
      </c>
      <c r="CS27" s="952">
        <v>-4747</v>
      </c>
      <c r="CT27" s="952">
        <v>-4747</v>
      </c>
      <c r="CU27" s="952">
        <v>-4747</v>
      </c>
      <c r="CV27" s="953">
        <v>-4747</v>
      </c>
      <c r="CW27" s="951">
        <v>22</v>
      </c>
      <c r="CX27" s="952">
        <v>-4747</v>
      </c>
      <c r="CY27" s="952">
        <v>-4747</v>
      </c>
      <c r="CZ27" s="952">
        <v>-4747</v>
      </c>
      <c r="DA27" s="953">
        <v>-4747</v>
      </c>
      <c r="DB27" s="951">
        <v>0</v>
      </c>
      <c r="DC27" s="952">
        <v>-4747</v>
      </c>
      <c r="DD27" s="952">
        <v>-4747</v>
      </c>
      <c r="DE27" s="952">
        <v>-4747</v>
      </c>
      <c r="DF27" s="953">
        <v>-4747</v>
      </c>
      <c r="DG27" s="951" t="s">
        <v>516</v>
      </c>
      <c r="DH27" s="952"/>
      <c r="DI27" s="952"/>
      <c r="DJ27" s="952"/>
      <c r="DK27" s="953"/>
      <c r="DL27" s="951" t="s">
        <v>516</v>
      </c>
      <c r="DM27" s="952"/>
      <c r="DN27" s="952"/>
      <c r="DO27" s="952"/>
      <c r="DP27" s="953"/>
      <c r="DQ27" s="951" t="s">
        <v>516</v>
      </c>
      <c r="DR27" s="952"/>
      <c r="DS27" s="952"/>
      <c r="DT27" s="952"/>
      <c r="DU27" s="953"/>
      <c r="DV27" s="954"/>
      <c r="DW27" s="955"/>
      <c r="DX27" s="955"/>
      <c r="DY27" s="955"/>
      <c r="DZ27" s="956"/>
      <c r="EA27" s="228"/>
    </row>
    <row r="28" spans="1:131" ht="26.25" customHeight="1" thickTop="1" x14ac:dyDescent="0.15">
      <c r="A28" s="240">
        <v>1</v>
      </c>
      <c r="B28" s="1015" t="s">
        <v>396</v>
      </c>
      <c r="C28" s="1016"/>
      <c r="D28" s="1016"/>
      <c r="E28" s="1016"/>
      <c r="F28" s="1016"/>
      <c r="G28" s="1016"/>
      <c r="H28" s="1016"/>
      <c r="I28" s="1016"/>
      <c r="J28" s="1016"/>
      <c r="K28" s="1016"/>
      <c r="L28" s="1016"/>
      <c r="M28" s="1016"/>
      <c r="N28" s="1016"/>
      <c r="O28" s="1016"/>
      <c r="P28" s="1017"/>
      <c r="Q28" s="1018">
        <v>182997</v>
      </c>
      <c r="R28" s="1019"/>
      <c r="S28" s="1019"/>
      <c r="T28" s="1019"/>
      <c r="U28" s="1019"/>
      <c r="V28" s="1019">
        <v>179271</v>
      </c>
      <c r="W28" s="1019"/>
      <c r="X28" s="1019"/>
      <c r="Y28" s="1019"/>
      <c r="Z28" s="1019"/>
      <c r="AA28" s="1019">
        <v>3726</v>
      </c>
      <c r="AB28" s="1019"/>
      <c r="AC28" s="1019"/>
      <c r="AD28" s="1019"/>
      <c r="AE28" s="1020"/>
      <c r="AF28" s="1021">
        <v>3726</v>
      </c>
      <c r="AG28" s="1019"/>
      <c r="AH28" s="1019"/>
      <c r="AI28" s="1019"/>
      <c r="AJ28" s="1022"/>
      <c r="AK28" s="1010">
        <v>8997</v>
      </c>
      <c r="AL28" s="1011"/>
      <c r="AM28" s="1011"/>
      <c r="AN28" s="1011"/>
      <c r="AO28" s="1011"/>
      <c r="AP28" s="1011" t="s">
        <v>516</v>
      </c>
      <c r="AQ28" s="1011"/>
      <c r="AR28" s="1011"/>
      <c r="AS28" s="1011"/>
      <c r="AT28" s="1011"/>
      <c r="AU28" s="1011" t="s">
        <v>579</v>
      </c>
      <c r="AV28" s="1011"/>
      <c r="AW28" s="1011"/>
      <c r="AX28" s="1011"/>
      <c r="AY28" s="1011"/>
      <c r="AZ28" s="1012" t="s">
        <v>516</v>
      </c>
      <c r="BA28" s="1012"/>
      <c r="BB28" s="1012"/>
      <c r="BC28" s="1012"/>
      <c r="BD28" s="1012"/>
      <c r="BE28" s="1013"/>
      <c r="BF28" s="1013"/>
      <c r="BG28" s="1013"/>
      <c r="BH28" s="1013"/>
      <c r="BI28" s="1014"/>
      <c r="BJ28" s="230"/>
      <c r="BK28" s="230"/>
      <c r="BL28" s="230"/>
      <c r="BM28" s="230"/>
      <c r="BN28" s="230"/>
      <c r="BO28" s="239"/>
      <c r="BP28" s="239"/>
      <c r="BQ28" s="236">
        <v>22</v>
      </c>
      <c r="BR28" s="237"/>
      <c r="BS28" s="954" t="s">
        <v>602</v>
      </c>
      <c r="BT28" s="955"/>
      <c r="BU28" s="955"/>
      <c r="BV28" s="955"/>
      <c r="BW28" s="955"/>
      <c r="BX28" s="955"/>
      <c r="BY28" s="955"/>
      <c r="BZ28" s="955"/>
      <c r="CA28" s="955"/>
      <c r="CB28" s="955"/>
      <c r="CC28" s="955"/>
      <c r="CD28" s="955"/>
      <c r="CE28" s="955"/>
      <c r="CF28" s="955"/>
      <c r="CG28" s="976"/>
      <c r="CH28" s="951">
        <v>0</v>
      </c>
      <c r="CI28" s="952">
        <v>-4747</v>
      </c>
      <c r="CJ28" s="952">
        <v>-4747</v>
      </c>
      <c r="CK28" s="952">
        <v>-4747</v>
      </c>
      <c r="CL28" s="953">
        <v>-4747</v>
      </c>
      <c r="CM28" s="951">
        <v>1</v>
      </c>
      <c r="CN28" s="952">
        <v>-4747</v>
      </c>
      <c r="CO28" s="952">
        <v>-4747</v>
      </c>
      <c r="CP28" s="952">
        <v>-4747</v>
      </c>
      <c r="CQ28" s="953">
        <v>-4747</v>
      </c>
      <c r="CR28" s="951">
        <v>26</v>
      </c>
      <c r="CS28" s="952">
        <v>-4747</v>
      </c>
      <c r="CT28" s="952">
        <v>-4747</v>
      </c>
      <c r="CU28" s="952">
        <v>-4747</v>
      </c>
      <c r="CV28" s="953">
        <v>-4747</v>
      </c>
      <c r="CW28" s="951">
        <v>4</v>
      </c>
      <c r="CX28" s="952">
        <v>-4747</v>
      </c>
      <c r="CY28" s="952">
        <v>-4747</v>
      </c>
      <c r="CZ28" s="952">
        <v>-4747</v>
      </c>
      <c r="DA28" s="953">
        <v>-4747</v>
      </c>
      <c r="DB28" s="951">
        <v>0</v>
      </c>
      <c r="DC28" s="952">
        <v>-4747</v>
      </c>
      <c r="DD28" s="952">
        <v>-4747</v>
      </c>
      <c r="DE28" s="952">
        <v>-4747</v>
      </c>
      <c r="DF28" s="953">
        <v>-4747</v>
      </c>
      <c r="DG28" s="951" t="s">
        <v>516</v>
      </c>
      <c r="DH28" s="952"/>
      <c r="DI28" s="952"/>
      <c r="DJ28" s="952"/>
      <c r="DK28" s="953"/>
      <c r="DL28" s="951" t="s">
        <v>516</v>
      </c>
      <c r="DM28" s="952"/>
      <c r="DN28" s="952"/>
      <c r="DO28" s="952"/>
      <c r="DP28" s="953"/>
      <c r="DQ28" s="951" t="s">
        <v>516</v>
      </c>
      <c r="DR28" s="952"/>
      <c r="DS28" s="952"/>
      <c r="DT28" s="952"/>
      <c r="DU28" s="953"/>
      <c r="DV28" s="954"/>
      <c r="DW28" s="955"/>
      <c r="DX28" s="955"/>
      <c r="DY28" s="955"/>
      <c r="DZ28" s="956"/>
      <c r="EA28" s="228"/>
    </row>
    <row r="29" spans="1:131" ht="26.25" customHeight="1" x14ac:dyDescent="0.15">
      <c r="A29" s="240">
        <v>2</v>
      </c>
      <c r="B29" s="1001" t="s">
        <v>397</v>
      </c>
      <c r="C29" s="1002"/>
      <c r="D29" s="1002"/>
      <c r="E29" s="1002"/>
      <c r="F29" s="1002"/>
      <c r="G29" s="1002"/>
      <c r="H29" s="1002"/>
      <c r="I29" s="1002"/>
      <c r="J29" s="1002"/>
      <c r="K29" s="1002"/>
      <c r="L29" s="1002"/>
      <c r="M29" s="1002"/>
      <c r="N29" s="1002"/>
      <c r="O29" s="1002"/>
      <c r="P29" s="1003"/>
      <c r="Q29" s="1007">
        <v>5515</v>
      </c>
      <c r="R29" s="1005"/>
      <c r="S29" s="1005"/>
      <c r="T29" s="1005"/>
      <c r="U29" s="1005"/>
      <c r="V29" s="1005">
        <v>4883</v>
      </c>
      <c r="W29" s="1005"/>
      <c r="X29" s="1005"/>
      <c r="Y29" s="1005"/>
      <c r="Z29" s="1005"/>
      <c r="AA29" s="1005">
        <v>632</v>
      </c>
      <c r="AB29" s="1005"/>
      <c r="AC29" s="1005"/>
      <c r="AD29" s="1005"/>
      <c r="AE29" s="1008"/>
      <c r="AF29" s="1004">
        <v>15152</v>
      </c>
      <c r="AG29" s="1005"/>
      <c r="AH29" s="1005"/>
      <c r="AI29" s="1005"/>
      <c r="AJ29" s="1006"/>
      <c r="AK29" s="942">
        <v>744</v>
      </c>
      <c r="AL29" s="933"/>
      <c r="AM29" s="933"/>
      <c r="AN29" s="933"/>
      <c r="AO29" s="933"/>
      <c r="AP29" s="933">
        <v>4139</v>
      </c>
      <c r="AQ29" s="933"/>
      <c r="AR29" s="933"/>
      <c r="AS29" s="933"/>
      <c r="AT29" s="933"/>
      <c r="AU29" s="933" t="s">
        <v>579</v>
      </c>
      <c r="AV29" s="933"/>
      <c r="AW29" s="933"/>
      <c r="AX29" s="933"/>
      <c r="AY29" s="933"/>
      <c r="AZ29" s="1009" t="s">
        <v>516</v>
      </c>
      <c r="BA29" s="1009"/>
      <c r="BB29" s="1009"/>
      <c r="BC29" s="1009"/>
      <c r="BD29" s="1009"/>
      <c r="BE29" s="934" t="s">
        <v>398</v>
      </c>
      <c r="BF29" s="934"/>
      <c r="BG29" s="934"/>
      <c r="BH29" s="934"/>
      <c r="BI29" s="935"/>
      <c r="BJ29" s="230"/>
      <c r="BK29" s="230"/>
      <c r="BL29" s="230"/>
      <c r="BM29" s="230"/>
      <c r="BN29" s="230"/>
      <c r="BO29" s="239"/>
      <c r="BP29" s="239"/>
      <c r="BQ29" s="236">
        <v>23</v>
      </c>
      <c r="BR29" s="237"/>
      <c r="BS29" s="954" t="s">
        <v>603</v>
      </c>
      <c r="BT29" s="955"/>
      <c r="BU29" s="955"/>
      <c r="BV29" s="955"/>
      <c r="BW29" s="955"/>
      <c r="BX29" s="955"/>
      <c r="BY29" s="955"/>
      <c r="BZ29" s="955"/>
      <c r="CA29" s="955"/>
      <c r="CB29" s="955"/>
      <c r="CC29" s="955"/>
      <c r="CD29" s="955"/>
      <c r="CE29" s="955"/>
      <c r="CF29" s="955"/>
      <c r="CG29" s="976"/>
      <c r="CH29" s="951">
        <v>0</v>
      </c>
      <c r="CI29" s="952">
        <v>-4747</v>
      </c>
      <c r="CJ29" s="952">
        <v>-4747</v>
      </c>
      <c r="CK29" s="952">
        <v>-4747</v>
      </c>
      <c r="CL29" s="953">
        <v>-4747</v>
      </c>
      <c r="CM29" s="951">
        <v>56</v>
      </c>
      <c r="CN29" s="952">
        <v>-4747</v>
      </c>
      <c r="CO29" s="952">
        <v>-4747</v>
      </c>
      <c r="CP29" s="952">
        <v>-4747</v>
      </c>
      <c r="CQ29" s="953">
        <v>-4747</v>
      </c>
      <c r="CR29" s="951">
        <v>4</v>
      </c>
      <c r="CS29" s="952">
        <v>-4747</v>
      </c>
      <c r="CT29" s="952">
        <v>-4747</v>
      </c>
      <c r="CU29" s="952">
        <v>-4747</v>
      </c>
      <c r="CV29" s="953">
        <v>-4747</v>
      </c>
      <c r="CW29" s="951">
        <v>1</v>
      </c>
      <c r="CX29" s="952">
        <v>-4747</v>
      </c>
      <c r="CY29" s="952">
        <v>-4747</v>
      </c>
      <c r="CZ29" s="952">
        <v>-4747</v>
      </c>
      <c r="DA29" s="953">
        <v>-4747</v>
      </c>
      <c r="DB29" s="951">
        <v>0</v>
      </c>
      <c r="DC29" s="952">
        <v>-4747</v>
      </c>
      <c r="DD29" s="952">
        <v>-4747</v>
      </c>
      <c r="DE29" s="952">
        <v>-4747</v>
      </c>
      <c r="DF29" s="953">
        <v>-4747</v>
      </c>
      <c r="DG29" s="951" t="s">
        <v>516</v>
      </c>
      <c r="DH29" s="952"/>
      <c r="DI29" s="952"/>
      <c r="DJ29" s="952"/>
      <c r="DK29" s="953"/>
      <c r="DL29" s="951" t="s">
        <v>516</v>
      </c>
      <c r="DM29" s="952"/>
      <c r="DN29" s="952"/>
      <c r="DO29" s="952"/>
      <c r="DP29" s="953"/>
      <c r="DQ29" s="951" t="s">
        <v>516</v>
      </c>
      <c r="DR29" s="952"/>
      <c r="DS29" s="952"/>
      <c r="DT29" s="952"/>
      <c r="DU29" s="953"/>
      <c r="DV29" s="954"/>
      <c r="DW29" s="955"/>
      <c r="DX29" s="955"/>
      <c r="DY29" s="955"/>
      <c r="DZ29" s="956"/>
      <c r="EA29" s="228"/>
    </row>
    <row r="30" spans="1:131" ht="26.25" customHeight="1" x14ac:dyDescent="0.15">
      <c r="A30" s="240">
        <v>3</v>
      </c>
      <c r="B30" s="1001" t="s">
        <v>399</v>
      </c>
      <c r="C30" s="1002"/>
      <c r="D30" s="1002"/>
      <c r="E30" s="1002"/>
      <c r="F30" s="1002"/>
      <c r="G30" s="1002"/>
      <c r="H30" s="1002"/>
      <c r="I30" s="1002"/>
      <c r="J30" s="1002"/>
      <c r="K30" s="1002"/>
      <c r="L30" s="1002"/>
      <c r="M30" s="1002"/>
      <c r="N30" s="1002"/>
      <c r="O30" s="1002"/>
      <c r="P30" s="1003"/>
      <c r="Q30" s="1007">
        <v>100</v>
      </c>
      <c r="R30" s="1005"/>
      <c r="S30" s="1005"/>
      <c r="T30" s="1005"/>
      <c r="U30" s="1005"/>
      <c r="V30" s="1005">
        <v>74</v>
      </c>
      <c r="W30" s="1005"/>
      <c r="X30" s="1005"/>
      <c r="Y30" s="1005"/>
      <c r="Z30" s="1005"/>
      <c r="AA30" s="1005">
        <v>26</v>
      </c>
      <c r="AB30" s="1005"/>
      <c r="AC30" s="1005"/>
      <c r="AD30" s="1005"/>
      <c r="AE30" s="1008"/>
      <c r="AF30" s="1004">
        <v>141</v>
      </c>
      <c r="AG30" s="1005"/>
      <c r="AH30" s="1005"/>
      <c r="AI30" s="1005"/>
      <c r="AJ30" s="1006"/>
      <c r="AK30" s="942">
        <v>0</v>
      </c>
      <c r="AL30" s="933"/>
      <c r="AM30" s="933"/>
      <c r="AN30" s="933"/>
      <c r="AO30" s="933"/>
      <c r="AP30" s="933">
        <v>182</v>
      </c>
      <c r="AQ30" s="933"/>
      <c r="AR30" s="933"/>
      <c r="AS30" s="933"/>
      <c r="AT30" s="933"/>
      <c r="AU30" s="933" t="s">
        <v>579</v>
      </c>
      <c r="AV30" s="933"/>
      <c r="AW30" s="933"/>
      <c r="AX30" s="933"/>
      <c r="AY30" s="933"/>
      <c r="AZ30" s="1009" t="s">
        <v>516</v>
      </c>
      <c r="BA30" s="1009"/>
      <c r="BB30" s="1009"/>
      <c r="BC30" s="1009"/>
      <c r="BD30" s="1009"/>
      <c r="BE30" s="934" t="s">
        <v>398</v>
      </c>
      <c r="BF30" s="934"/>
      <c r="BG30" s="934"/>
      <c r="BH30" s="934"/>
      <c r="BI30" s="935"/>
      <c r="BJ30" s="230"/>
      <c r="BK30" s="230"/>
      <c r="BL30" s="230"/>
      <c r="BM30" s="230"/>
      <c r="BN30" s="230"/>
      <c r="BO30" s="239"/>
      <c r="BP30" s="239"/>
      <c r="BQ30" s="236">
        <v>24</v>
      </c>
      <c r="BR30" s="237"/>
      <c r="BS30" s="954" t="s">
        <v>604</v>
      </c>
      <c r="BT30" s="955"/>
      <c r="BU30" s="955"/>
      <c r="BV30" s="955"/>
      <c r="BW30" s="955"/>
      <c r="BX30" s="955"/>
      <c r="BY30" s="955"/>
      <c r="BZ30" s="955"/>
      <c r="CA30" s="955"/>
      <c r="CB30" s="955"/>
      <c r="CC30" s="955"/>
      <c r="CD30" s="955"/>
      <c r="CE30" s="955"/>
      <c r="CF30" s="955"/>
      <c r="CG30" s="976"/>
      <c r="CH30" s="951">
        <v>1</v>
      </c>
      <c r="CI30" s="952">
        <v>-4747</v>
      </c>
      <c r="CJ30" s="952">
        <v>-4747</v>
      </c>
      <c r="CK30" s="952">
        <v>-4747</v>
      </c>
      <c r="CL30" s="953">
        <v>-4747</v>
      </c>
      <c r="CM30" s="951">
        <v>92</v>
      </c>
      <c r="CN30" s="952">
        <v>-4747</v>
      </c>
      <c r="CO30" s="952">
        <v>-4747</v>
      </c>
      <c r="CP30" s="952">
        <v>-4747</v>
      </c>
      <c r="CQ30" s="953">
        <v>-4747</v>
      </c>
      <c r="CR30" s="951">
        <v>5</v>
      </c>
      <c r="CS30" s="952">
        <v>-4747</v>
      </c>
      <c r="CT30" s="952">
        <v>-4747</v>
      </c>
      <c r="CU30" s="952">
        <v>-4747</v>
      </c>
      <c r="CV30" s="953">
        <v>-4747</v>
      </c>
      <c r="CW30" s="951">
        <v>1</v>
      </c>
      <c r="CX30" s="952">
        <v>-4747</v>
      </c>
      <c r="CY30" s="952">
        <v>-4747</v>
      </c>
      <c r="CZ30" s="952">
        <v>-4747</v>
      </c>
      <c r="DA30" s="953">
        <v>-4747</v>
      </c>
      <c r="DB30" s="951">
        <v>0</v>
      </c>
      <c r="DC30" s="952">
        <v>-4747</v>
      </c>
      <c r="DD30" s="952">
        <v>-4747</v>
      </c>
      <c r="DE30" s="952">
        <v>-4747</v>
      </c>
      <c r="DF30" s="953">
        <v>-4747</v>
      </c>
      <c r="DG30" s="951" t="s">
        <v>516</v>
      </c>
      <c r="DH30" s="952"/>
      <c r="DI30" s="952"/>
      <c r="DJ30" s="952"/>
      <c r="DK30" s="953"/>
      <c r="DL30" s="951" t="s">
        <v>516</v>
      </c>
      <c r="DM30" s="952"/>
      <c r="DN30" s="952"/>
      <c r="DO30" s="952"/>
      <c r="DP30" s="953"/>
      <c r="DQ30" s="951" t="s">
        <v>516</v>
      </c>
      <c r="DR30" s="952"/>
      <c r="DS30" s="952"/>
      <c r="DT30" s="952"/>
      <c r="DU30" s="953"/>
      <c r="DV30" s="954"/>
      <c r="DW30" s="955"/>
      <c r="DX30" s="955"/>
      <c r="DY30" s="955"/>
      <c r="DZ30" s="956"/>
      <c r="EA30" s="228"/>
    </row>
    <row r="31" spans="1:131" ht="26.25" customHeight="1" x14ac:dyDescent="0.15">
      <c r="A31" s="240">
        <v>4</v>
      </c>
      <c r="B31" s="1001" t="s">
        <v>400</v>
      </c>
      <c r="C31" s="1002"/>
      <c r="D31" s="1002"/>
      <c r="E31" s="1002"/>
      <c r="F31" s="1002"/>
      <c r="G31" s="1002"/>
      <c r="H31" s="1002"/>
      <c r="I31" s="1002"/>
      <c r="J31" s="1002"/>
      <c r="K31" s="1002"/>
      <c r="L31" s="1002"/>
      <c r="M31" s="1002"/>
      <c r="N31" s="1002"/>
      <c r="O31" s="1002"/>
      <c r="P31" s="1003"/>
      <c r="Q31" s="1007">
        <v>6056</v>
      </c>
      <c r="R31" s="1005"/>
      <c r="S31" s="1005"/>
      <c r="T31" s="1005"/>
      <c r="U31" s="1005"/>
      <c r="V31" s="1005">
        <v>5542</v>
      </c>
      <c r="W31" s="1005"/>
      <c r="X31" s="1005"/>
      <c r="Y31" s="1005"/>
      <c r="Z31" s="1005"/>
      <c r="AA31" s="1005">
        <v>514</v>
      </c>
      <c r="AB31" s="1005"/>
      <c r="AC31" s="1005"/>
      <c r="AD31" s="1005"/>
      <c r="AE31" s="1008"/>
      <c r="AF31" s="1004">
        <v>745</v>
      </c>
      <c r="AG31" s="1005"/>
      <c r="AH31" s="1005"/>
      <c r="AI31" s="1005"/>
      <c r="AJ31" s="1006"/>
      <c r="AK31" s="942">
        <v>127</v>
      </c>
      <c r="AL31" s="933"/>
      <c r="AM31" s="933"/>
      <c r="AN31" s="933"/>
      <c r="AO31" s="933"/>
      <c r="AP31" s="933">
        <v>11886</v>
      </c>
      <c r="AQ31" s="933"/>
      <c r="AR31" s="933"/>
      <c r="AS31" s="933"/>
      <c r="AT31" s="933"/>
      <c r="AU31" s="933" t="s">
        <v>579</v>
      </c>
      <c r="AV31" s="933"/>
      <c r="AW31" s="933"/>
      <c r="AX31" s="933"/>
      <c r="AY31" s="933"/>
      <c r="AZ31" s="1009" t="s">
        <v>516</v>
      </c>
      <c r="BA31" s="1009"/>
      <c r="BB31" s="1009"/>
      <c r="BC31" s="1009"/>
      <c r="BD31" s="1009"/>
      <c r="BE31" s="934" t="s">
        <v>401</v>
      </c>
      <c r="BF31" s="934"/>
      <c r="BG31" s="934"/>
      <c r="BH31" s="934"/>
      <c r="BI31" s="935"/>
      <c r="BJ31" s="230"/>
      <c r="BK31" s="230"/>
      <c r="BL31" s="230"/>
      <c r="BM31" s="230"/>
      <c r="BN31" s="230"/>
      <c r="BO31" s="239"/>
      <c r="BP31" s="239"/>
      <c r="BQ31" s="236">
        <v>25</v>
      </c>
      <c r="BR31" s="237"/>
      <c r="BS31" s="954" t="s">
        <v>605</v>
      </c>
      <c r="BT31" s="955"/>
      <c r="BU31" s="955"/>
      <c r="BV31" s="955"/>
      <c r="BW31" s="955"/>
      <c r="BX31" s="955"/>
      <c r="BY31" s="955"/>
      <c r="BZ31" s="955"/>
      <c r="CA31" s="955"/>
      <c r="CB31" s="955"/>
      <c r="CC31" s="955"/>
      <c r="CD31" s="955"/>
      <c r="CE31" s="955"/>
      <c r="CF31" s="955"/>
      <c r="CG31" s="976"/>
      <c r="CH31" s="951">
        <v>11</v>
      </c>
      <c r="CI31" s="952">
        <v>-4747</v>
      </c>
      <c r="CJ31" s="952">
        <v>-4747</v>
      </c>
      <c r="CK31" s="952">
        <v>-4747</v>
      </c>
      <c r="CL31" s="953">
        <v>-4747</v>
      </c>
      <c r="CM31" s="951">
        <v>505</v>
      </c>
      <c r="CN31" s="952">
        <v>-4747</v>
      </c>
      <c r="CO31" s="952">
        <v>-4747</v>
      </c>
      <c r="CP31" s="952">
        <v>-4747</v>
      </c>
      <c r="CQ31" s="953">
        <v>-4747</v>
      </c>
      <c r="CR31" s="951">
        <v>44</v>
      </c>
      <c r="CS31" s="952">
        <v>-4747</v>
      </c>
      <c r="CT31" s="952">
        <v>-4747</v>
      </c>
      <c r="CU31" s="952">
        <v>-4747</v>
      </c>
      <c r="CV31" s="953">
        <v>-4747</v>
      </c>
      <c r="CW31" s="951">
        <v>0</v>
      </c>
      <c r="CX31" s="952">
        <v>-4747</v>
      </c>
      <c r="CY31" s="952">
        <v>-4747</v>
      </c>
      <c r="CZ31" s="952">
        <v>-4747</v>
      </c>
      <c r="DA31" s="953">
        <v>-4747</v>
      </c>
      <c r="DB31" s="951">
        <v>0</v>
      </c>
      <c r="DC31" s="952">
        <v>-4747</v>
      </c>
      <c r="DD31" s="952">
        <v>-4747</v>
      </c>
      <c r="DE31" s="952">
        <v>-4747</v>
      </c>
      <c r="DF31" s="953">
        <v>-4747</v>
      </c>
      <c r="DG31" s="951" t="s">
        <v>516</v>
      </c>
      <c r="DH31" s="952"/>
      <c r="DI31" s="952"/>
      <c r="DJ31" s="952"/>
      <c r="DK31" s="953"/>
      <c r="DL31" s="951" t="s">
        <v>516</v>
      </c>
      <c r="DM31" s="952"/>
      <c r="DN31" s="952"/>
      <c r="DO31" s="952"/>
      <c r="DP31" s="953"/>
      <c r="DQ31" s="951" t="s">
        <v>516</v>
      </c>
      <c r="DR31" s="952"/>
      <c r="DS31" s="952"/>
      <c r="DT31" s="952"/>
      <c r="DU31" s="953"/>
      <c r="DV31" s="954"/>
      <c r="DW31" s="955"/>
      <c r="DX31" s="955"/>
      <c r="DY31" s="955"/>
      <c r="DZ31" s="956"/>
      <c r="EA31" s="228"/>
    </row>
    <row r="32" spans="1:131" ht="26.25" customHeight="1" x14ac:dyDescent="0.15">
      <c r="A32" s="240">
        <v>5</v>
      </c>
      <c r="B32" s="1001"/>
      <c r="C32" s="1002"/>
      <c r="D32" s="1002"/>
      <c r="E32" s="1002"/>
      <c r="F32" s="1002"/>
      <c r="G32" s="1002"/>
      <c r="H32" s="1002"/>
      <c r="I32" s="1002"/>
      <c r="J32" s="1002"/>
      <c r="K32" s="1002"/>
      <c r="L32" s="1002"/>
      <c r="M32" s="1002"/>
      <c r="N32" s="1002"/>
      <c r="O32" s="1002"/>
      <c r="P32" s="1003"/>
      <c r="Q32" s="1007"/>
      <c r="R32" s="1005"/>
      <c r="S32" s="1005"/>
      <c r="T32" s="1005"/>
      <c r="U32" s="1005"/>
      <c r="V32" s="1005"/>
      <c r="W32" s="1005"/>
      <c r="X32" s="1005"/>
      <c r="Y32" s="1005"/>
      <c r="Z32" s="1005"/>
      <c r="AA32" s="1005"/>
      <c r="AB32" s="1005"/>
      <c r="AC32" s="1005"/>
      <c r="AD32" s="1005"/>
      <c r="AE32" s="1008"/>
      <c r="AF32" s="1004"/>
      <c r="AG32" s="1005"/>
      <c r="AH32" s="1005"/>
      <c r="AI32" s="1005"/>
      <c r="AJ32" s="1006"/>
      <c r="AK32" s="942"/>
      <c r="AL32" s="933"/>
      <c r="AM32" s="933"/>
      <c r="AN32" s="933"/>
      <c r="AO32" s="933"/>
      <c r="AP32" s="933"/>
      <c r="AQ32" s="933"/>
      <c r="AR32" s="933"/>
      <c r="AS32" s="933"/>
      <c r="AT32" s="933"/>
      <c r="AU32" s="933"/>
      <c r="AV32" s="933"/>
      <c r="AW32" s="933"/>
      <c r="AX32" s="933"/>
      <c r="AY32" s="933"/>
      <c r="AZ32" s="1009"/>
      <c r="BA32" s="1009"/>
      <c r="BB32" s="1009"/>
      <c r="BC32" s="1009"/>
      <c r="BD32" s="1009"/>
      <c r="BE32" s="934"/>
      <c r="BF32" s="934"/>
      <c r="BG32" s="934"/>
      <c r="BH32" s="934"/>
      <c r="BI32" s="935"/>
      <c r="BJ32" s="230"/>
      <c r="BK32" s="230"/>
      <c r="BL32" s="230"/>
      <c r="BM32" s="230"/>
      <c r="BN32" s="230"/>
      <c r="BO32" s="239"/>
      <c r="BP32" s="239"/>
      <c r="BQ32" s="236">
        <v>26</v>
      </c>
      <c r="BR32" s="237"/>
      <c r="BS32" s="954" t="s">
        <v>606</v>
      </c>
      <c r="BT32" s="955"/>
      <c r="BU32" s="955"/>
      <c r="BV32" s="955"/>
      <c r="BW32" s="955"/>
      <c r="BX32" s="955"/>
      <c r="BY32" s="955"/>
      <c r="BZ32" s="955"/>
      <c r="CA32" s="955"/>
      <c r="CB32" s="955"/>
      <c r="CC32" s="955"/>
      <c r="CD32" s="955"/>
      <c r="CE32" s="955"/>
      <c r="CF32" s="955"/>
      <c r="CG32" s="976"/>
      <c r="CH32" s="951">
        <v>21</v>
      </c>
      <c r="CI32" s="952">
        <v>-4747</v>
      </c>
      <c r="CJ32" s="952">
        <v>-4747</v>
      </c>
      <c r="CK32" s="952">
        <v>-4747</v>
      </c>
      <c r="CL32" s="953">
        <v>-4747</v>
      </c>
      <c r="CM32" s="951">
        <v>244</v>
      </c>
      <c r="CN32" s="952">
        <v>-4747</v>
      </c>
      <c r="CO32" s="952">
        <v>-4747</v>
      </c>
      <c r="CP32" s="952">
        <v>-4747</v>
      </c>
      <c r="CQ32" s="953">
        <v>-4747</v>
      </c>
      <c r="CR32" s="951">
        <v>100</v>
      </c>
      <c r="CS32" s="952">
        <v>-4747</v>
      </c>
      <c r="CT32" s="952">
        <v>-4747</v>
      </c>
      <c r="CU32" s="952">
        <v>-4747</v>
      </c>
      <c r="CV32" s="953">
        <v>-4747</v>
      </c>
      <c r="CW32" s="951">
        <v>1</v>
      </c>
      <c r="CX32" s="952">
        <v>-4747</v>
      </c>
      <c r="CY32" s="952">
        <v>-4747</v>
      </c>
      <c r="CZ32" s="952">
        <v>-4747</v>
      </c>
      <c r="DA32" s="953">
        <v>-4747</v>
      </c>
      <c r="DB32" s="951">
        <v>0</v>
      </c>
      <c r="DC32" s="952">
        <v>-4747</v>
      </c>
      <c r="DD32" s="952">
        <v>-4747</v>
      </c>
      <c r="DE32" s="952">
        <v>-4747</v>
      </c>
      <c r="DF32" s="953">
        <v>-4747</v>
      </c>
      <c r="DG32" s="951" t="s">
        <v>516</v>
      </c>
      <c r="DH32" s="952"/>
      <c r="DI32" s="952"/>
      <c r="DJ32" s="952"/>
      <c r="DK32" s="953"/>
      <c r="DL32" s="951" t="s">
        <v>516</v>
      </c>
      <c r="DM32" s="952"/>
      <c r="DN32" s="952"/>
      <c r="DO32" s="952"/>
      <c r="DP32" s="953"/>
      <c r="DQ32" s="951" t="s">
        <v>516</v>
      </c>
      <c r="DR32" s="952"/>
      <c r="DS32" s="952"/>
      <c r="DT32" s="952"/>
      <c r="DU32" s="953"/>
      <c r="DV32" s="954"/>
      <c r="DW32" s="955"/>
      <c r="DX32" s="955"/>
      <c r="DY32" s="955"/>
      <c r="DZ32" s="956"/>
      <c r="EA32" s="228"/>
    </row>
    <row r="33" spans="1:131" ht="26.25" customHeight="1" x14ac:dyDescent="0.15">
      <c r="A33" s="240">
        <v>6</v>
      </c>
      <c r="B33" s="1001"/>
      <c r="C33" s="1002"/>
      <c r="D33" s="1002"/>
      <c r="E33" s="1002"/>
      <c r="F33" s="1002"/>
      <c r="G33" s="1002"/>
      <c r="H33" s="1002"/>
      <c r="I33" s="1002"/>
      <c r="J33" s="1002"/>
      <c r="K33" s="1002"/>
      <c r="L33" s="1002"/>
      <c r="M33" s="1002"/>
      <c r="N33" s="1002"/>
      <c r="O33" s="1002"/>
      <c r="P33" s="1003"/>
      <c r="Q33" s="1007"/>
      <c r="R33" s="1005"/>
      <c r="S33" s="1005"/>
      <c r="T33" s="1005"/>
      <c r="U33" s="1005"/>
      <c r="V33" s="1005"/>
      <c r="W33" s="1005"/>
      <c r="X33" s="1005"/>
      <c r="Y33" s="1005"/>
      <c r="Z33" s="1005"/>
      <c r="AA33" s="1005"/>
      <c r="AB33" s="1005"/>
      <c r="AC33" s="1005"/>
      <c r="AD33" s="1005"/>
      <c r="AE33" s="1008"/>
      <c r="AF33" s="1004"/>
      <c r="AG33" s="1005"/>
      <c r="AH33" s="1005"/>
      <c r="AI33" s="1005"/>
      <c r="AJ33" s="1006"/>
      <c r="AK33" s="942"/>
      <c r="AL33" s="933"/>
      <c r="AM33" s="933"/>
      <c r="AN33" s="933"/>
      <c r="AO33" s="933"/>
      <c r="AP33" s="933"/>
      <c r="AQ33" s="933"/>
      <c r="AR33" s="933"/>
      <c r="AS33" s="933"/>
      <c r="AT33" s="933"/>
      <c r="AU33" s="933"/>
      <c r="AV33" s="933"/>
      <c r="AW33" s="933"/>
      <c r="AX33" s="933"/>
      <c r="AY33" s="933"/>
      <c r="AZ33" s="1009"/>
      <c r="BA33" s="1009"/>
      <c r="BB33" s="1009"/>
      <c r="BC33" s="1009"/>
      <c r="BD33" s="1009"/>
      <c r="BE33" s="934"/>
      <c r="BF33" s="934"/>
      <c r="BG33" s="934"/>
      <c r="BH33" s="934"/>
      <c r="BI33" s="935"/>
      <c r="BJ33" s="230"/>
      <c r="BK33" s="230"/>
      <c r="BL33" s="230"/>
      <c r="BM33" s="230"/>
      <c r="BN33" s="230"/>
      <c r="BO33" s="239"/>
      <c r="BP33" s="239"/>
      <c r="BQ33" s="236">
        <v>27</v>
      </c>
      <c r="BR33" s="237"/>
      <c r="BS33" s="954" t="s">
        <v>607</v>
      </c>
      <c r="BT33" s="955"/>
      <c r="BU33" s="955"/>
      <c r="BV33" s="955"/>
      <c r="BW33" s="955"/>
      <c r="BX33" s="955"/>
      <c r="BY33" s="955"/>
      <c r="BZ33" s="955"/>
      <c r="CA33" s="955"/>
      <c r="CB33" s="955"/>
      <c r="CC33" s="955"/>
      <c r="CD33" s="955"/>
      <c r="CE33" s="955"/>
      <c r="CF33" s="955"/>
      <c r="CG33" s="976"/>
      <c r="CH33" s="951">
        <v>-54</v>
      </c>
      <c r="CI33" s="952">
        <v>-4747</v>
      </c>
      <c r="CJ33" s="952">
        <v>-4747</v>
      </c>
      <c r="CK33" s="952">
        <v>-4747</v>
      </c>
      <c r="CL33" s="953">
        <v>-4747</v>
      </c>
      <c r="CM33" s="951">
        <v>2373</v>
      </c>
      <c r="CN33" s="952">
        <v>-4747</v>
      </c>
      <c r="CO33" s="952">
        <v>-4747</v>
      </c>
      <c r="CP33" s="952">
        <v>-4747</v>
      </c>
      <c r="CQ33" s="953">
        <v>-4747</v>
      </c>
      <c r="CR33" s="951">
        <v>860</v>
      </c>
      <c r="CS33" s="952">
        <v>-4747</v>
      </c>
      <c r="CT33" s="952">
        <v>-4747</v>
      </c>
      <c r="CU33" s="952">
        <v>-4747</v>
      </c>
      <c r="CV33" s="953">
        <v>-4747</v>
      </c>
      <c r="CW33" s="951">
        <v>74</v>
      </c>
      <c r="CX33" s="952">
        <v>-4747</v>
      </c>
      <c r="CY33" s="952">
        <v>-4747</v>
      </c>
      <c r="CZ33" s="952">
        <v>-4747</v>
      </c>
      <c r="DA33" s="953">
        <v>-4747</v>
      </c>
      <c r="DB33" s="951">
        <v>0</v>
      </c>
      <c r="DC33" s="952">
        <v>-4747</v>
      </c>
      <c r="DD33" s="952">
        <v>-4747</v>
      </c>
      <c r="DE33" s="952">
        <v>-4747</v>
      </c>
      <c r="DF33" s="953">
        <v>-4747</v>
      </c>
      <c r="DG33" s="951" t="s">
        <v>516</v>
      </c>
      <c r="DH33" s="952"/>
      <c r="DI33" s="952"/>
      <c r="DJ33" s="952"/>
      <c r="DK33" s="953"/>
      <c r="DL33" s="951" t="s">
        <v>516</v>
      </c>
      <c r="DM33" s="952"/>
      <c r="DN33" s="952"/>
      <c r="DO33" s="952"/>
      <c r="DP33" s="953"/>
      <c r="DQ33" s="951" t="s">
        <v>516</v>
      </c>
      <c r="DR33" s="952"/>
      <c r="DS33" s="952"/>
      <c r="DT33" s="952"/>
      <c r="DU33" s="953"/>
      <c r="DV33" s="954"/>
      <c r="DW33" s="955"/>
      <c r="DX33" s="955"/>
      <c r="DY33" s="955"/>
      <c r="DZ33" s="956"/>
      <c r="EA33" s="228"/>
    </row>
    <row r="34" spans="1:131" ht="26.25" customHeight="1" x14ac:dyDescent="0.15">
      <c r="A34" s="240">
        <v>7</v>
      </c>
      <c r="B34" s="1001"/>
      <c r="C34" s="1002"/>
      <c r="D34" s="1002"/>
      <c r="E34" s="1002"/>
      <c r="F34" s="1002"/>
      <c r="G34" s="1002"/>
      <c r="H34" s="1002"/>
      <c r="I34" s="1002"/>
      <c r="J34" s="1002"/>
      <c r="K34" s="1002"/>
      <c r="L34" s="1002"/>
      <c r="M34" s="1002"/>
      <c r="N34" s="1002"/>
      <c r="O34" s="1002"/>
      <c r="P34" s="1003"/>
      <c r="Q34" s="1007"/>
      <c r="R34" s="1005"/>
      <c r="S34" s="1005"/>
      <c r="T34" s="1005"/>
      <c r="U34" s="1005"/>
      <c r="V34" s="1005"/>
      <c r="W34" s="1005"/>
      <c r="X34" s="1005"/>
      <c r="Y34" s="1005"/>
      <c r="Z34" s="1005"/>
      <c r="AA34" s="1005"/>
      <c r="AB34" s="1005"/>
      <c r="AC34" s="1005"/>
      <c r="AD34" s="1005"/>
      <c r="AE34" s="1008"/>
      <c r="AF34" s="1004"/>
      <c r="AG34" s="1005"/>
      <c r="AH34" s="1005"/>
      <c r="AI34" s="1005"/>
      <c r="AJ34" s="1006"/>
      <c r="AK34" s="942"/>
      <c r="AL34" s="933"/>
      <c r="AM34" s="933"/>
      <c r="AN34" s="933"/>
      <c r="AO34" s="933"/>
      <c r="AP34" s="933"/>
      <c r="AQ34" s="933"/>
      <c r="AR34" s="933"/>
      <c r="AS34" s="933"/>
      <c r="AT34" s="933"/>
      <c r="AU34" s="933"/>
      <c r="AV34" s="933"/>
      <c r="AW34" s="933"/>
      <c r="AX34" s="933"/>
      <c r="AY34" s="933"/>
      <c r="AZ34" s="1009"/>
      <c r="BA34" s="1009"/>
      <c r="BB34" s="1009"/>
      <c r="BC34" s="1009"/>
      <c r="BD34" s="1009"/>
      <c r="BE34" s="934"/>
      <c r="BF34" s="934"/>
      <c r="BG34" s="934"/>
      <c r="BH34" s="934"/>
      <c r="BI34" s="935"/>
      <c r="BJ34" s="230"/>
      <c r="BK34" s="230"/>
      <c r="BL34" s="230"/>
      <c r="BM34" s="230"/>
      <c r="BN34" s="230"/>
      <c r="BO34" s="239"/>
      <c r="BP34" s="239"/>
      <c r="BQ34" s="236">
        <v>28</v>
      </c>
      <c r="BR34" s="237"/>
      <c r="BS34" s="954" t="s">
        <v>608</v>
      </c>
      <c r="BT34" s="955"/>
      <c r="BU34" s="955"/>
      <c r="BV34" s="955"/>
      <c r="BW34" s="955"/>
      <c r="BX34" s="955"/>
      <c r="BY34" s="955"/>
      <c r="BZ34" s="955"/>
      <c r="CA34" s="955"/>
      <c r="CB34" s="955"/>
      <c r="CC34" s="955"/>
      <c r="CD34" s="955"/>
      <c r="CE34" s="955"/>
      <c r="CF34" s="955"/>
      <c r="CG34" s="976"/>
      <c r="CH34" s="951">
        <v>-120</v>
      </c>
      <c r="CI34" s="952">
        <v>-4747</v>
      </c>
      <c r="CJ34" s="952">
        <v>-4747</v>
      </c>
      <c r="CK34" s="952">
        <v>-4747</v>
      </c>
      <c r="CL34" s="953">
        <v>-4747</v>
      </c>
      <c r="CM34" s="951">
        <v>178</v>
      </c>
      <c r="CN34" s="952">
        <v>-4747</v>
      </c>
      <c r="CO34" s="952">
        <v>-4747</v>
      </c>
      <c r="CP34" s="952">
        <v>-4747</v>
      </c>
      <c r="CQ34" s="953">
        <v>-4747</v>
      </c>
      <c r="CR34" s="951">
        <v>65</v>
      </c>
      <c r="CS34" s="952">
        <v>-4747</v>
      </c>
      <c r="CT34" s="952">
        <v>-4747</v>
      </c>
      <c r="CU34" s="952">
        <v>-4747</v>
      </c>
      <c r="CV34" s="953">
        <v>-4747</v>
      </c>
      <c r="CW34" s="951">
        <v>0</v>
      </c>
      <c r="CX34" s="952">
        <v>-4747</v>
      </c>
      <c r="CY34" s="952">
        <v>-4747</v>
      </c>
      <c r="CZ34" s="952">
        <v>-4747</v>
      </c>
      <c r="DA34" s="953">
        <v>-4747</v>
      </c>
      <c r="DB34" s="951">
        <v>0</v>
      </c>
      <c r="DC34" s="952">
        <v>-4747</v>
      </c>
      <c r="DD34" s="952">
        <v>-4747</v>
      </c>
      <c r="DE34" s="952">
        <v>-4747</v>
      </c>
      <c r="DF34" s="953">
        <v>-4747</v>
      </c>
      <c r="DG34" s="951" t="s">
        <v>516</v>
      </c>
      <c r="DH34" s="952"/>
      <c r="DI34" s="952"/>
      <c r="DJ34" s="952"/>
      <c r="DK34" s="953"/>
      <c r="DL34" s="951" t="s">
        <v>516</v>
      </c>
      <c r="DM34" s="952"/>
      <c r="DN34" s="952"/>
      <c r="DO34" s="952"/>
      <c r="DP34" s="953"/>
      <c r="DQ34" s="951" t="s">
        <v>516</v>
      </c>
      <c r="DR34" s="952"/>
      <c r="DS34" s="952"/>
      <c r="DT34" s="952"/>
      <c r="DU34" s="953"/>
      <c r="DV34" s="954"/>
      <c r="DW34" s="955"/>
      <c r="DX34" s="955"/>
      <c r="DY34" s="955"/>
      <c r="DZ34" s="956"/>
      <c r="EA34" s="228"/>
    </row>
    <row r="35" spans="1:131" ht="26.25" customHeight="1" x14ac:dyDescent="0.15">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c r="BS35" s="954" t="s">
        <v>609</v>
      </c>
      <c r="BT35" s="955"/>
      <c r="BU35" s="955"/>
      <c r="BV35" s="955"/>
      <c r="BW35" s="955"/>
      <c r="BX35" s="955"/>
      <c r="BY35" s="955"/>
      <c r="BZ35" s="955"/>
      <c r="CA35" s="955"/>
      <c r="CB35" s="955"/>
      <c r="CC35" s="955"/>
      <c r="CD35" s="955"/>
      <c r="CE35" s="955"/>
      <c r="CF35" s="955"/>
      <c r="CG35" s="976"/>
      <c r="CH35" s="951">
        <v>-383</v>
      </c>
      <c r="CI35" s="952">
        <v>-4747</v>
      </c>
      <c r="CJ35" s="952">
        <v>-4747</v>
      </c>
      <c r="CK35" s="952">
        <v>-4747</v>
      </c>
      <c r="CL35" s="953">
        <v>-4747</v>
      </c>
      <c r="CM35" s="951">
        <v>292</v>
      </c>
      <c r="CN35" s="952">
        <v>-4747</v>
      </c>
      <c r="CO35" s="952">
        <v>-4747</v>
      </c>
      <c r="CP35" s="952">
        <v>-4747</v>
      </c>
      <c r="CQ35" s="953">
        <v>-4747</v>
      </c>
      <c r="CR35" s="951">
        <v>110</v>
      </c>
      <c r="CS35" s="952">
        <v>-4747</v>
      </c>
      <c r="CT35" s="952">
        <v>-4747</v>
      </c>
      <c r="CU35" s="952">
        <v>-4747</v>
      </c>
      <c r="CV35" s="953">
        <v>-4747</v>
      </c>
      <c r="CW35" s="951">
        <v>0</v>
      </c>
      <c r="CX35" s="952">
        <v>-4747</v>
      </c>
      <c r="CY35" s="952">
        <v>-4747</v>
      </c>
      <c r="CZ35" s="952">
        <v>-4747</v>
      </c>
      <c r="DA35" s="953">
        <v>-4747</v>
      </c>
      <c r="DB35" s="951">
        <v>0</v>
      </c>
      <c r="DC35" s="952">
        <v>-4747</v>
      </c>
      <c r="DD35" s="952">
        <v>-4747</v>
      </c>
      <c r="DE35" s="952">
        <v>-4747</v>
      </c>
      <c r="DF35" s="953">
        <v>-4747</v>
      </c>
      <c r="DG35" s="951" t="s">
        <v>516</v>
      </c>
      <c r="DH35" s="952"/>
      <c r="DI35" s="952"/>
      <c r="DJ35" s="952"/>
      <c r="DK35" s="953"/>
      <c r="DL35" s="951" t="s">
        <v>516</v>
      </c>
      <c r="DM35" s="952"/>
      <c r="DN35" s="952"/>
      <c r="DO35" s="952"/>
      <c r="DP35" s="953"/>
      <c r="DQ35" s="951" t="s">
        <v>516</v>
      </c>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t="s">
        <v>610</v>
      </c>
      <c r="BT36" s="955"/>
      <c r="BU36" s="955"/>
      <c r="BV36" s="955"/>
      <c r="BW36" s="955"/>
      <c r="BX36" s="955"/>
      <c r="BY36" s="955"/>
      <c r="BZ36" s="955"/>
      <c r="CA36" s="955"/>
      <c r="CB36" s="955"/>
      <c r="CC36" s="955"/>
      <c r="CD36" s="955"/>
      <c r="CE36" s="955"/>
      <c r="CF36" s="955"/>
      <c r="CG36" s="976"/>
      <c r="CH36" s="951">
        <v>-69</v>
      </c>
      <c r="CI36" s="952">
        <v>-4747</v>
      </c>
      <c r="CJ36" s="952">
        <v>-4747</v>
      </c>
      <c r="CK36" s="952">
        <v>-4747</v>
      </c>
      <c r="CL36" s="953">
        <v>-4747</v>
      </c>
      <c r="CM36" s="951">
        <v>62</v>
      </c>
      <c r="CN36" s="952">
        <v>-4747</v>
      </c>
      <c r="CO36" s="952">
        <v>-4747</v>
      </c>
      <c r="CP36" s="952">
        <v>-4747</v>
      </c>
      <c r="CQ36" s="953">
        <v>-4747</v>
      </c>
      <c r="CR36" s="951">
        <v>18</v>
      </c>
      <c r="CS36" s="952">
        <v>-4747</v>
      </c>
      <c r="CT36" s="952">
        <v>-4747</v>
      </c>
      <c r="CU36" s="952">
        <v>-4747</v>
      </c>
      <c r="CV36" s="953">
        <v>-4747</v>
      </c>
      <c r="CW36" s="951">
        <v>9</v>
      </c>
      <c r="CX36" s="952">
        <v>-4747</v>
      </c>
      <c r="CY36" s="952">
        <v>-4747</v>
      </c>
      <c r="CZ36" s="952">
        <v>-4747</v>
      </c>
      <c r="DA36" s="953">
        <v>-4747</v>
      </c>
      <c r="DB36" s="951">
        <v>0</v>
      </c>
      <c r="DC36" s="952">
        <v>-4747</v>
      </c>
      <c r="DD36" s="952">
        <v>-4747</v>
      </c>
      <c r="DE36" s="952">
        <v>-4747</v>
      </c>
      <c r="DF36" s="953">
        <v>-4747</v>
      </c>
      <c r="DG36" s="951" t="s">
        <v>516</v>
      </c>
      <c r="DH36" s="952"/>
      <c r="DI36" s="952"/>
      <c r="DJ36" s="952"/>
      <c r="DK36" s="953"/>
      <c r="DL36" s="951" t="s">
        <v>516</v>
      </c>
      <c r="DM36" s="952"/>
      <c r="DN36" s="952"/>
      <c r="DO36" s="952"/>
      <c r="DP36" s="953"/>
      <c r="DQ36" s="951" t="s">
        <v>516</v>
      </c>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t="s">
        <v>611</v>
      </c>
      <c r="BT37" s="955"/>
      <c r="BU37" s="955"/>
      <c r="BV37" s="955"/>
      <c r="BW37" s="955"/>
      <c r="BX37" s="955"/>
      <c r="BY37" s="955"/>
      <c r="BZ37" s="955"/>
      <c r="CA37" s="955"/>
      <c r="CB37" s="955"/>
      <c r="CC37" s="955"/>
      <c r="CD37" s="955"/>
      <c r="CE37" s="955"/>
      <c r="CF37" s="955"/>
      <c r="CG37" s="976"/>
      <c r="CH37" s="951">
        <v>-7028</v>
      </c>
      <c r="CI37" s="952">
        <v>-4747</v>
      </c>
      <c r="CJ37" s="952">
        <v>-4747</v>
      </c>
      <c r="CK37" s="952">
        <v>-4747</v>
      </c>
      <c r="CL37" s="953">
        <v>-4747</v>
      </c>
      <c r="CM37" s="951">
        <v>73923</v>
      </c>
      <c r="CN37" s="952">
        <v>-4747</v>
      </c>
      <c r="CO37" s="952">
        <v>-4747</v>
      </c>
      <c r="CP37" s="952">
        <v>-4747</v>
      </c>
      <c r="CQ37" s="953">
        <v>-4747</v>
      </c>
      <c r="CR37" s="951">
        <v>544</v>
      </c>
      <c r="CS37" s="952">
        <v>-4747</v>
      </c>
      <c r="CT37" s="952">
        <v>-4747</v>
      </c>
      <c r="CU37" s="952">
        <v>-4747</v>
      </c>
      <c r="CV37" s="953">
        <v>-4747</v>
      </c>
      <c r="CW37" s="951">
        <v>0</v>
      </c>
      <c r="CX37" s="952">
        <v>-4747</v>
      </c>
      <c r="CY37" s="952">
        <v>-4747</v>
      </c>
      <c r="CZ37" s="952">
        <v>-4747</v>
      </c>
      <c r="DA37" s="953">
        <v>-4747</v>
      </c>
      <c r="DB37" s="951">
        <v>1632</v>
      </c>
      <c r="DC37" s="952">
        <v>-4747</v>
      </c>
      <c r="DD37" s="952">
        <v>-4747</v>
      </c>
      <c r="DE37" s="952">
        <v>-4747</v>
      </c>
      <c r="DF37" s="953">
        <v>-4747</v>
      </c>
      <c r="DG37" s="951" t="s">
        <v>516</v>
      </c>
      <c r="DH37" s="952"/>
      <c r="DI37" s="952"/>
      <c r="DJ37" s="952"/>
      <c r="DK37" s="953"/>
      <c r="DL37" s="951" t="s">
        <v>516</v>
      </c>
      <c r="DM37" s="952"/>
      <c r="DN37" s="952"/>
      <c r="DO37" s="952"/>
      <c r="DP37" s="953"/>
      <c r="DQ37" s="951" t="s">
        <v>516</v>
      </c>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t="s">
        <v>620</v>
      </c>
      <c r="BS38" s="954" t="s">
        <v>612</v>
      </c>
      <c r="BT38" s="955"/>
      <c r="BU38" s="955"/>
      <c r="BV38" s="955"/>
      <c r="BW38" s="955"/>
      <c r="BX38" s="955"/>
      <c r="BY38" s="955"/>
      <c r="BZ38" s="955"/>
      <c r="CA38" s="955"/>
      <c r="CB38" s="955"/>
      <c r="CC38" s="955"/>
      <c r="CD38" s="955"/>
      <c r="CE38" s="955"/>
      <c r="CF38" s="955"/>
      <c r="CG38" s="976"/>
      <c r="CH38" s="951">
        <v>28</v>
      </c>
      <c r="CI38" s="952">
        <v>-4747</v>
      </c>
      <c r="CJ38" s="952">
        <v>-4747</v>
      </c>
      <c r="CK38" s="952">
        <v>-4747</v>
      </c>
      <c r="CL38" s="953">
        <v>-4747</v>
      </c>
      <c r="CM38" s="951">
        <v>8985</v>
      </c>
      <c r="CN38" s="952">
        <v>-4747</v>
      </c>
      <c r="CO38" s="952">
        <v>-4747</v>
      </c>
      <c r="CP38" s="952">
        <v>-4747</v>
      </c>
      <c r="CQ38" s="953">
        <v>-4747</v>
      </c>
      <c r="CR38" s="951">
        <v>5</v>
      </c>
      <c r="CS38" s="952">
        <v>-4747</v>
      </c>
      <c r="CT38" s="952">
        <v>-4747</v>
      </c>
      <c r="CU38" s="952">
        <v>-4747</v>
      </c>
      <c r="CV38" s="953">
        <v>-4747</v>
      </c>
      <c r="CW38" s="951">
        <v>0</v>
      </c>
      <c r="CX38" s="952">
        <v>-4747</v>
      </c>
      <c r="CY38" s="952">
        <v>-4747</v>
      </c>
      <c r="CZ38" s="952">
        <v>-4747</v>
      </c>
      <c r="DA38" s="953">
        <v>-4747</v>
      </c>
      <c r="DB38" s="951">
        <v>3191</v>
      </c>
      <c r="DC38" s="952">
        <v>-4747</v>
      </c>
      <c r="DD38" s="952">
        <v>-4747</v>
      </c>
      <c r="DE38" s="952">
        <v>-4747</v>
      </c>
      <c r="DF38" s="953">
        <v>-4747</v>
      </c>
      <c r="DG38" s="951">
        <v>6093</v>
      </c>
      <c r="DH38" s="952">
        <v>-4747</v>
      </c>
      <c r="DI38" s="952">
        <v>-4747</v>
      </c>
      <c r="DJ38" s="952">
        <v>-4747</v>
      </c>
      <c r="DK38" s="953">
        <v>-4747</v>
      </c>
      <c r="DL38" s="951" t="s">
        <v>516</v>
      </c>
      <c r="DM38" s="952"/>
      <c r="DN38" s="952"/>
      <c r="DO38" s="952"/>
      <c r="DP38" s="953"/>
      <c r="DQ38" s="951" t="s">
        <v>516</v>
      </c>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t="s">
        <v>620</v>
      </c>
      <c r="BS39" s="954" t="s">
        <v>613</v>
      </c>
      <c r="BT39" s="955"/>
      <c r="BU39" s="955"/>
      <c r="BV39" s="955"/>
      <c r="BW39" s="955"/>
      <c r="BX39" s="955"/>
      <c r="BY39" s="955"/>
      <c r="BZ39" s="955"/>
      <c r="CA39" s="955"/>
      <c r="CB39" s="955"/>
      <c r="CC39" s="955"/>
      <c r="CD39" s="955"/>
      <c r="CE39" s="955"/>
      <c r="CF39" s="955"/>
      <c r="CG39" s="976"/>
      <c r="CH39" s="951">
        <v>66</v>
      </c>
      <c r="CI39" s="952">
        <v>-4747</v>
      </c>
      <c r="CJ39" s="952">
        <v>-4747</v>
      </c>
      <c r="CK39" s="952">
        <v>-4747</v>
      </c>
      <c r="CL39" s="953">
        <v>-4747</v>
      </c>
      <c r="CM39" s="951">
        <v>765</v>
      </c>
      <c r="CN39" s="952">
        <v>-4747</v>
      </c>
      <c r="CO39" s="952">
        <v>-4747</v>
      </c>
      <c r="CP39" s="952">
        <v>-4747</v>
      </c>
      <c r="CQ39" s="953">
        <v>-4747</v>
      </c>
      <c r="CR39" s="951">
        <v>550</v>
      </c>
      <c r="CS39" s="952">
        <v>-4747</v>
      </c>
      <c r="CT39" s="952">
        <v>-4747</v>
      </c>
      <c r="CU39" s="952">
        <v>-4747</v>
      </c>
      <c r="CV39" s="953">
        <v>-4747</v>
      </c>
      <c r="CW39" s="951">
        <v>3</v>
      </c>
      <c r="CX39" s="952">
        <v>-4747</v>
      </c>
      <c r="CY39" s="952">
        <v>-4747</v>
      </c>
      <c r="CZ39" s="952">
        <v>-4747</v>
      </c>
      <c r="DA39" s="953">
        <v>-4747</v>
      </c>
      <c r="DB39" s="951">
        <v>280</v>
      </c>
      <c r="DC39" s="952">
        <v>-4747</v>
      </c>
      <c r="DD39" s="952">
        <v>-4747</v>
      </c>
      <c r="DE39" s="952">
        <v>-4747</v>
      </c>
      <c r="DF39" s="953">
        <v>-4747</v>
      </c>
      <c r="DG39" s="951" t="s">
        <v>516</v>
      </c>
      <c r="DH39" s="952"/>
      <c r="DI39" s="952"/>
      <c r="DJ39" s="952"/>
      <c r="DK39" s="953"/>
      <c r="DL39" s="951">
        <v>4121</v>
      </c>
      <c r="DM39" s="952">
        <v>-4747</v>
      </c>
      <c r="DN39" s="952">
        <v>-4747</v>
      </c>
      <c r="DO39" s="952">
        <v>-4747</v>
      </c>
      <c r="DP39" s="953">
        <v>-4747</v>
      </c>
      <c r="DQ39" s="951">
        <v>412</v>
      </c>
      <c r="DR39" s="952">
        <v>-4747</v>
      </c>
      <c r="DS39" s="952">
        <v>-4747</v>
      </c>
      <c r="DT39" s="952">
        <v>-4747</v>
      </c>
      <c r="DU39" s="953">
        <v>-4747</v>
      </c>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t="s">
        <v>620</v>
      </c>
      <c r="BS40" s="954" t="s">
        <v>614</v>
      </c>
      <c r="BT40" s="955"/>
      <c r="BU40" s="955"/>
      <c r="BV40" s="955"/>
      <c r="BW40" s="955"/>
      <c r="BX40" s="955"/>
      <c r="BY40" s="955"/>
      <c r="BZ40" s="955"/>
      <c r="CA40" s="955"/>
      <c r="CB40" s="955"/>
      <c r="CC40" s="955"/>
      <c r="CD40" s="955"/>
      <c r="CE40" s="955"/>
      <c r="CF40" s="955"/>
      <c r="CG40" s="976"/>
      <c r="CH40" s="951">
        <v>-325</v>
      </c>
      <c r="CI40" s="952">
        <v>-4747</v>
      </c>
      <c r="CJ40" s="952">
        <v>-4747</v>
      </c>
      <c r="CK40" s="952">
        <v>-4747</v>
      </c>
      <c r="CL40" s="953">
        <v>-4747</v>
      </c>
      <c r="CM40" s="951">
        <v>21602</v>
      </c>
      <c r="CN40" s="952">
        <v>-4747</v>
      </c>
      <c r="CO40" s="952">
        <v>-4747</v>
      </c>
      <c r="CP40" s="952">
        <v>-4747</v>
      </c>
      <c r="CQ40" s="953">
        <v>-4747</v>
      </c>
      <c r="CR40" s="951">
        <v>10861</v>
      </c>
      <c r="CS40" s="952">
        <v>-4747</v>
      </c>
      <c r="CT40" s="952">
        <v>-4747</v>
      </c>
      <c r="CU40" s="952">
        <v>-4747</v>
      </c>
      <c r="CV40" s="953">
        <v>-4747</v>
      </c>
      <c r="CW40" s="951">
        <v>1041</v>
      </c>
      <c r="CX40" s="952">
        <v>-4747</v>
      </c>
      <c r="CY40" s="952">
        <v>-4747</v>
      </c>
      <c r="CZ40" s="952">
        <v>-4747</v>
      </c>
      <c r="DA40" s="953">
        <v>-4747</v>
      </c>
      <c r="DB40" s="951">
        <v>9574</v>
      </c>
      <c r="DC40" s="952">
        <v>-4747</v>
      </c>
      <c r="DD40" s="952">
        <v>-4747</v>
      </c>
      <c r="DE40" s="952">
        <v>-4747</v>
      </c>
      <c r="DF40" s="953">
        <v>-4747</v>
      </c>
      <c r="DG40" s="951" t="s">
        <v>516</v>
      </c>
      <c r="DH40" s="952"/>
      <c r="DI40" s="952"/>
      <c r="DJ40" s="952"/>
      <c r="DK40" s="953"/>
      <c r="DL40" s="951" t="s">
        <v>516</v>
      </c>
      <c r="DM40" s="952"/>
      <c r="DN40" s="952"/>
      <c r="DO40" s="952"/>
      <c r="DP40" s="953"/>
      <c r="DQ40" s="951" t="s">
        <v>516</v>
      </c>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t="s">
        <v>620</v>
      </c>
      <c r="BS41" s="954" t="s">
        <v>615</v>
      </c>
      <c r="BT41" s="955"/>
      <c r="BU41" s="955"/>
      <c r="BV41" s="955"/>
      <c r="BW41" s="955"/>
      <c r="BX41" s="955"/>
      <c r="BY41" s="955"/>
      <c r="BZ41" s="955"/>
      <c r="CA41" s="955"/>
      <c r="CB41" s="955"/>
      <c r="CC41" s="955"/>
      <c r="CD41" s="955"/>
      <c r="CE41" s="955"/>
      <c r="CF41" s="955"/>
      <c r="CG41" s="976"/>
      <c r="CH41" s="951">
        <v>-678</v>
      </c>
      <c r="CI41" s="952">
        <v>-4747</v>
      </c>
      <c r="CJ41" s="952">
        <v>-4747</v>
      </c>
      <c r="CK41" s="952">
        <v>-4747</v>
      </c>
      <c r="CL41" s="953">
        <v>-4747</v>
      </c>
      <c r="CM41" s="951">
        <v>13103</v>
      </c>
      <c r="CN41" s="952">
        <v>-4747</v>
      </c>
      <c r="CO41" s="952">
        <v>-4747</v>
      </c>
      <c r="CP41" s="952">
        <v>-4747</v>
      </c>
      <c r="CQ41" s="953">
        <v>-4747</v>
      </c>
      <c r="CR41" s="951">
        <v>7252</v>
      </c>
      <c r="CS41" s="952">
        <v>-4747</v>
      </c>
      <c r="CT41" s="952">
        <v>-4747</v>
      </c>
      <c r="CU41" s="952">
        <v>-4747</v>
      </c>
      <c r="CV41" s="953">
        <v>-4747</v>
      </c>
      <c r="CW41" s="951">
        <v>1117</v>
      </c>
      <c r="CX41" s="952">
        <v>-4747</v>
      </c>
      <c r="CY41" s="952">
        <v>-4747</v>
      </c>
      <c r="CZ41" s="952">
        <v>-4747</v>
      </c>
      <c r="DA41" s="953">
        <v>-4747</v>
      </c>
      <c r="DB41" s="951">
        <v>5551</v>
      </c>
      <c r="DC41" s="952">
        <v>-4747</v>
      </c>
      <c r="DD41" s="952">
        <v>-4747</v>
      </c>
      <c r="DE41" s="952">
        <v>-4747</v>
      </c>
      <c r="DF41" s="953">
        <v>-4747</v>
      </c>
      <c r="DG41" s="951" t="s">
        <v>516</v>
      </c>
      <c r="DH41" s="952"/>
      <c r="DI41" s="952"/>
      <c r="DJ41" s="952"/>
      <c r="DK41" s="953"/>
      <c r="DL41" s="951" t="s">
        <v>516</v>
      </c>
      <c r="DM41" s="952"/>
      <c r="DN41" s="952"/>
      <c r="DO41" s="952"/>
      <c r="DP41" s="953"/>
      <c r="DQ41" s="951" t="s">
        <v>516</v>
      </c>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t="s">
        <v>620</v>
      </c>
      <c r="BS42" s="954" t="s">
        <v>616</v>
      </c>
      <c r="BT42" s="955"/>
      <c r="BU42" s="955"/>
      <c r="BV42" s="955"/>
      <c r="BW42" s="955"/>
      <c r="BX42" s="955"/>
      <c r="BY42" s="955"/>
      <c r="BZ42" s="955"/>
      <c r="CA42" s="955"/>
      <c r="CB42" s="955"/>
      <c r="CC42" s="955"/>
      <c r="CD42" s="955"/>
      <c r="CE42" s="955"/>
      <c r="CF42" s="955"/>
      <c r="CG42" s="976"/>
      <c r="CH42" s="951">
        <v>-249</v>
      </c>
      <c r="CI42" s="952">
        <v>-4747</v>
      </c>
      <c r="CJ42" s="952">
        <v>-4747</v>
      </c>
      <c r="CK42" s="952">
        <v>-4747</v>
      </c>
      <c r="CL42" s="953">
        <v>-4747</v>
      </c>
      <c r="CM42" s="951">
        <v>3151</v>
      </c>
      <c r="CN42" s="952">
        <v>-4747</v>
      </c>
      <c r="CO42" s="952">
        <v>-4747</v>
      </c>
      <c r="CP42" s="952">
        <v>-4747</v>
      </c>
      <c r="CQ42" s="953">
        <v>-4747</v>
      </c>
      <c r="CR42" s="951">
        <v>2488</v>
      </c>
      <c r="CS42" s="952">
        <v>-4747</v>
      </c>
      <c r="CT42" s="952">
        <v>-4747</v>
      </c>
      <c r="CU42" s="952">
        <v>-4747</v>
      </c>
      <c r="CV42" s="953">
        <v>-4747</v>
      </c>
      <c r="CW42" s="951">
        <v>764</v>
      </c>
      <c r="CX42" s="952">
        <v>-4747</v>
      </c>
      <c r="CY42" s="952">
        <v>-4747</v>
      </c>
      <c r="CZ42" s="952">
        <v>-4747</v>
      </c>
      <c r="DA42" s="953">
        <v>-4747</v>
      </c>
      <c r="DB42" s="951">
        <v>4293</v>
      </c>
      <c r="DC42" s="952">
        <v>-4747</v>
      </c>
      <c r="DD42" s="952">
        <v>-4747</v>
      </c>
      <c r="DE42" s="952">
        <v>-4747</v>
      </c>
      <c r="DF42" s="953">
        <v>-4747</v>
      </c>
      <c r="DG42" s="951" t="s">
        <v>516</v>
      </c>
      <c r="DH42" s="952"/>
      <c r="DI42" s="952"/>
      <c r="DJ42" s="952"/>
      <c r="DK42" s="953"/>
      <c r="DL42" s="951" t="s">
        <v>516</v>
      </c>
      <c r="DM42" s="952"/>
      <c r="DN42" s="952"/>
      <c r="DO42" s="952"/>
      <c r="DP42" s="953"/>
      <c r="DQ42" s="951" t="s">
        <v>516</v>
      </c>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t="s">
        <v>620</v>
      </c>
      <c r="BS43" s="954" t="s">
        <v>617</v>
      </c>
      <c r="BT43" s="955"/>
      <c r="BU43" s="955"/>
      <c r="BV43" s="955"/>
      <c r="BW43" s="955"/>
      <c r="BX43" s="955"/>
      <c r="BY43" s="955"/>
      <c r="BZ43" s="955"/>
      <c r="CA43" s="955"/>
      <c r="CB43" s="955"/>
      <c r="CC43" s="955"/>
      <c r="CD43" s="955"/>
      <c r="CE43" s="955"/>
      <c r="CF43" s="955"/>
      <c r="CG43" s="976"/>
      <c r="CH43" s="951">
        <v>17</v>
      </c>
      <c r="CI43" s="952">
        <v>-4747</v>
      </c>
      <c r="CJ43" s="952">
        <v>-4747</v>
      </c>
      <c r="CK43" s="952">
        <v>-4747</v>
      </c>
      <c r="CL43" s="953">
        <v>-4747</v>
      </c>
      <c r="CM43" s="951">
        <v>3234</v>
      </c>
      <c r="CN43" s="952">
        <v>-4747</v>
      </c>
      <c r="CO43" s="952">
        <v>-4747</v>
      </c>
      <c r="CP43" s="952">
        <v>-4747</v>
      </c>
      <c r="CQ43" s="953">
        <v>-4747</v>
      </c>
      <c r="CR43" s="951">
        <v>4718</v>
      </c>
      <c r="CS43" s="952">
        <v>-4747</v>
      </c>
      <c r="CT43" s="952">
        <v>-4747</v>
      </c>
      <c r="CU43" s="952">
        <v>-4747</v>
      </c>
      <c r="CV43" s="953">
        <v>-4747</v>
      </c>
      <c r="CW43" s="951">
        <v>729</v>
      </c>
      <c r="CX43" s="952">
        <v>-4747</v>
      </c>
      <c r="CY43" s="952">
        <v>-4747</v>
      </c>
      <c r="CZ43" s="952">
        <v>-4747</v>
      </c>
      <c r="DA43" s="953">
        <v>-4747</v>
      </c>
      <c r="DB43" s="951">
        <v>0</v>
      </c>
      <c r="DC43" s="952">
        <v>-4747</v>
      </c>
      <c r="DD43" s="952">
        <v>-4747</v>
      </c>
      <c r="DE43" s="952">
        <v>-4747</v>
      </c>
      <c r="DF43" s="953">
        <v>-4747</v>
      </c>
      <c r="DG43" s="951" t="s">
        <v>516</v>
      </c>
      <c r="DH43" s="952"/>
      <c r="DI43" s="952"/>
      <c r="DJ43" s="952"/>
      <c r="DK43" s="953"/>
      <c r="DL43" s="951" t="s">
        <v>516</v>
      </c>
      <c r="DM43" s="952"/>
      <c r="DN43" s="952"/>
      <c r="DO43" s="952"/>
      <c r="DP43" s="953"/>
      <c r="DQ43" s="951" t="s">
        <v>516</v>
      </c>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t="s">
        <v>618</v>
      </c>
      <c r="BT44" s="955"/>
      <c r="BU44" s="955"/>
      <c r="BV44" s="955"/>
      <c r="BW44" s="955"/>
      <c r="BX44" s="955"/>
      <c r="BY44" s="955"/>
      <c r="BZ44" s="955"/>
      <c r="CA44" s="955"/>
      <c r="CB44" s="955"/>
      <c r="CC44" s="955"/>
      <c r="CD44" s="955"/>
      <c r="CE44" s="955"/>
      <c r="CF44" s="955"/>
      <c r="CG44" s="976"/>
      <c r="CH44" s="951">
        <v>-132</v>
      </c>
      <c r="CI44" s="952">
        <v>-4747</v>
      </c>
      <c r="CJ44" s="952">
        <v>-4747</v>
      </c>
      <c r="CK44" s="952">
        <v>-4747</v>
      </c>
      <c r="CL44" s="953">
        <v>-4747</v>
      </c>
      <c r="CM44" s="951">
        <v>165</v>
      </c>
      <c r="CN44" s="952">
        <v>-4747</v>
      </c>
      <c r="CO44" s="952">
        <v>-4747</v>
      </c>
      <c r="CP44" s="952">
        <v>-4747</v>
      </c>
      <c r="CQ44" s="953">
        <v>-4747</v>
      </c>
      <c r="CR44" s="951">
        <v>20</v>
      </c>
      <c r="CS44" s="952">
        <v>-4747</v>
      </c>
      <c r="CT44" s="952">
        <v>-4747</v>
      </c>
      <c r="CU44" s="952">
        <v>-4747</v>
      </c>
      <c r="CV44" s="953">
        <v>-4747</v>
      </c>
      <c r="CW44" s="951">
        <v>0</v>
      </c>
      <c r="CX44" s="952">
        <v>-4747</v>
      </c>
      <c r="CY44" s="952">
        <v>-4747</v>
      </c>
      <c r="CZ44" s="952">
        <v>-4747</v>
      </c>
      <c r="DA44" s="953">
        <v>-4747</v>
      </c>
      <c r="DB44" s="951">
        <v>0</v>
      </c>
      <c r="DC44" s="952">
        <v>-4747</v>
      </c>
      <c r="DD44" s="952">
        <v>-4747</v>
      </c>
      <c r="DE44" s="952">
        <v>-4747</v>
      </c>
      <c r="DF44" s="953">
        <v>-4747</v>
      </c>
      <c r="DG44" s="951" t="s">
        <v>516</v>
      </c>
      <c r="DH44" s="952"/>
      <c r="DI44" s="952"/>
      <c r="DJ44" s="952"/>
      <c r="DK44" s="953"/>
      <c r="DL44" s="951" t="s">
        <v>516</v>
      </c>
      <c r="DM44" s="952"/>
      <c r="DN44" s="952"/>
      <c r="DO44" s="952"/>
      <c r="DP44" s="953"/>
      <c r="DQ44" s="951" t="s">
        <v>516</v>
      </c>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t="s">
        <v>619</v>
      </c>
      <c r="BT45" s="955"/>
      <c r="BU45" s="955"/>
      <c r="BV45" s="955"/>
      <c r="BW45" s="955"/>
      <c r="BX45" s="955"/>
      <c r="BY45" s="955"/>
      <c r="BZ45" s="955"/>
      <c r="CA45" s="955"/>
      <c r="CB45" s="955"/>
      <c r="CC45" s="955"/>
      <c r="CD45" s="955"/>
      <c r="CE45" s="955"/>
      <c r="CF45" s="955"/>
      <c r="CG45" s="976"/>
      <c r="CH45" s="951">
        <v>30</v>
      </c>
      <c r="CI45" s="952">
        <v>-4747</v>
      </c>
      <c r="CJ45" s="952">
        <v>-4747</v>
      </c>
      <c r="CK45" s="952">
        <v>-4747</v>
      </c>
      <c r="CL45" s="953">
        <v>-4747</v>
      </c>
      <c r="CM45" s="951">
        <v>64</v>
      </c>
      <c r="CN45" s="952">
        <v>-4747</v>
      </c>
      <c r="CO45" s="952">
        <v>-4747</v>
      </c>
      <c r="CP45" s="952">
        <v>-4747</v>
      </c>
      <c r="CQ45" s="953">
        <v>-4747</v>
      </c>
      <c r="CR45" s="951">
        <v>5</v>
      </c>
      <c r="CS45" s="952">
        <v>-4747</v>
      </c>
      <c r="CT45" s="952">
        <v>-4747</v>
      </c>
      <c r="CU45" s="952">
        <v>-4747</v>
      </c>
      <c r="CV45" s="953">
        <v>-4747</v>
      </c>
      <c r="CW45" s="951">
        <v>13</v>
      </c>
      <c r="CX45" s="952">
        <v>-4747</v>
      </c>
      <c r="CY45" s="952">
        <v>-4747</v>
      </c>
      <c r="CZ45" s="952">
        <v>-4747</v>
      </c>
      <c r="DA45" s="953">
        <v>-4747</v>
      </c>
      <c r="DB45" s="951">
        <v>0</v>
      </c>
      <c r="DC45" s="952">
        <v>-4747</v>
      </c>
      <c r="DD45" s="952">
        <v>-4747</v>
      </c>
      <c r="DE45" s="952">
        <v>-4747</v>
      </c>
      <c r="DF45" s="953">
        <v>-4747</v>
      </c>
      <c r="DG45" s="951" t="s">
        <v>516</v>
      </c>
      <c r="DH45" s="952"/>
      <c r="DI45" s="952"/>
      <c r="DJ45" s="952"/>
      <c r="DK45" s="953"/>
      <c r="DL45" s="951" t="s">
        <v>516</v>
      </c>
      <c r="DM45" s="952"/>
      <c r="DN45" s="952"/>
      <c r="DO45" s="952"/>
      <c r="DP45" s="953"/>
      <c r="DQ45" s="951" t="s">
        <v>516</v>
      </c>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402</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383</v>
      </c>
      <c r="B63" s="899" t="s">
        <v>403</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19763</v>
      </c>
      <c r="AG63" s="921"/>
      <c r="AH63" s="921"/>
      <c r="AI63" s="921"/>
      <c r="AJ63" s="984"/>
      <c r="AK63" s="985"/>
      <c r="AL63" s="925"/>
      <c r="AM63" s="925"/>
      <c r="AN63" s="925"/>
      <c r="AO63" s="925"/>
      <c r="AP63" s="921">
        <v>16207</v>
      </c>
      <c r="AQ63" s="921"/>
      <c r="AR63" s="921"/>
      <c r="AS63" s="921"/>
      <c r="AT63" s="921"/>
      <c r="AU63" s="921">
        <v>0</v>
      </c>
      <c r="AV63" s="921"/>
      <c r="AW63" s="921"/>
      <c r="AX63" s="921"/>
      <c r="AY63" s="921"/>
      <c r="AZ63" s="979"/>
      <c r="BA63" s="979"/>
      <c r="BB63" s="979"/>
      <c r="BC63" s="979"/>
      <c r="BD63" s="979"/>
      <c r="BE63" s="922"/>
      <c r="BF63" s="922"/>
      <c r="BG63" s="922"/>
      <c r="BH63" s="922"/>
      <c r="BI63" s="923"/>
      <c r="BJ63" s="980" t="s">
        <v>404</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406</v>
      </c>
      <c r="B66" s="958"/>
      <c r="C66" s="958"/>
      <c r="D66" s="958"/>
      <c r="E66" s="958"/>
      <c r="F66" s="958"/>
      <c r="G66" s="958"/>
      <c r="H66" s="958"/>
      <c r="I66" s="958"/>
      <c r="J66" s="958"/>
      <c r="K66" s="958"/>
      <c r="L66" s="958"/>
      <c r="M66" s="958"/>
      <c r="N66" s="958"/>
      <c r="O66" s="958"/>
      <c r="P66" s="959"/>
      <c r="Q66" s="963" t="s">
        <v>407</v>
      </c>
      <c r="R66" s="964"/>
      <c r="S66" s="964"/>
      <c r="T66" s="964"/>
      <c r="U66" s="965"/>
      <c r="V66" s="963" t="s">
        <v>408</v>
      </c>
      <c r="W66" s="964"/>
      <c r="X66" s="964"/>
      <c r="Y66" s="964"/>
      <c r="Z66" s="965"/>
      <c r="AA66" s="963" t="s">
        <v>409</v>
      </c>
      <c r="AB66" s="964"/>
      <c r="AC66" s="964"/>
      <c r="AD66" s="964"/>
      <c r="AE66" s="965"/>
      <c r="AF66" s="969" t="s">
        <v>410</v>
      </c>
      <c r="AG66" s="970"/>
      <c r="AH66" s="970"/>
      <c r="AI66" s="970"/>
      <c r="AJ66" s="971"/>
      <c r="AK66" s="963" t="s">
        <v>411</v>
      </c>
      <c r="AL66" s="958"/>
      <c r="AM66" s="958"/>
      <c r="AN66" s="958"/>
      <c r="AO66" s="959"/>
      <c r="AP66" s="963" t="s">
        <v>412</v>
      </c>
      <c r="AQ66" s="964"/>
      <c r="AR66" s="964"/>
      <c r="AS66" s="964"/>
      <c r="AT66" s="965"/>
      <c r="AU66" s="963" t="s">
        <v>413</v>
      </c>
      <c r="AV66" s="964"/>
      <c r="AW66" s="964"/>
      <c r="AX66" s="964"/>
      <c r="AY66" s="965"/>
      <c r="AZ66" s="963" t="s">
        <v>357</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580</v>
      </c>
      <c r="C68" s="948"/>
      <c r="D68" s="948"/>
      <c r="E68" s="948"/>
      <c r="F68" s="948"/>
      <c r="G68" s="948"/>
      <c r="H68" s="948"/>
      <c r="I68" s="948"/>
      <c r="J68" s="948"/>
      <c r="K68" s="948"/>
      <c r="L68" s="948"/>
      <c r="M68" s="948"/>
      <c r="N68" s="948"/>
      <c r="O68" s="948"/>
      <c r="P68" s="949"/>
      <c r="Q68" s="950">
        <v>43544</v>
      </c>
      <c r="R68" s="944"/>
      <c r="S68" s="944"/>
      <c r="T68" s="944"/>
      <c r="U68" s="944"/>
      <c r="V68" s="944">
        <v>43346</v>
      </c>
      <c r="W68" s="944"/>
      <c r="X68" s="944"/>
      <c r="Y68" s="944"/>
      <c r="Z68" s="944"/>
      <c r="AA68" s="944">
        <v>198</v>
      </c>
      <c r="AB68" s="944"/>
      <c r="AC68" s="944"/>
      <c r="AD68" s="944"/>
      <c r="AE68" s="944"/>
      <c r="AF68" s="944">
        <v>198</v>
      </c>
      <c r="AG68" s="944"/>
      <c r="AH68" s="944"/>
      <c r="AI68" s="944"/>
      <c r="AJ68" s="944"/>
      <c r="AK68" s="944" t="s">
        <v>516</v>
      </c>
      <c r="AL68" s="944"/>
      <c r="AM68" s="944"/>
      <c r="AN68" s="944"/>
      <c r="AO68" s="944"/>
      <c r="AP68" s="944" t="s">
        <v>516</v>
      </c>
      <c r="AQ68" s="944"/>
      <c r="AR68" s="944"/>
      <c r="AS68" s="944"/>
      <c r="AT68" s="944"/>
      <c r="AU68" s="944" t="s">
        <v>516</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383</v>
      </c>
      <c r="B88" s="899" t="s">
        <v>414</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v>198</v>
      </c>
      <c r="AG88" s="921"/>
      <c r="AH88" s="921"/>
      <c r="AI88" s="921"/>
      <c r="AJ88" s="921"/>
      <c r="AK88" s="925"/>
      <c r="AL88" s="925"/>
      <c r="AM88" s="925"/>
      <c r="AN88" s="925"/>
      <c r="AO88" s="925"/>
      <c r="AP88" s="921">
        <v>0</v>
      </c>
      <c r="AQ88" s="921"/>
      <c r="AR88" s="921"/>
      <c r="AS88" s="921"/>
      <c r="AT88" s="921"/>
      <c r="AU88" s="921">
        <v>0</v>
      </c>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383</v>
      </c>
      <c r="BR102" s="899" t="s">
        <v>415</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30600</v>
      </c>
      <c r="CS102" s="915"/>
      <c r="CT102" s="915"/>
      <c r="CU102" s="915"/>
      <c r="CV102" s="916"/>
      <c r="CW102" s="914">
        <v>5528</v>
      </c>
      <c r="CX102" s="915"/>
      <c r="CY102" s="915"/>
      <c r="CZ102" s="915"/>
      <c r="DA102" s="916"/>
      <c r="DB102" s="914">
        <v>58471</v>
      </c>
      <c r="DC102" s="915"/>
      <c r="DD102" s="915"/>
      <c r="DE102" s="915"/>
      <c r="DF102" s="916"/>
      <c r="DG102" s="914">
        <v>6093</v>
      </c>
      <c r="DH102" s="915"/>
      <c r="DI102" s="915"/>
      <c r="DJ102" s="915"/>
      <c r="DK102" s="916"/>
      <c r="DL102" s="914">
        <v>27023</v>
      </c>
      <c r="DM102" s="915"/>
      <c r="DN102" s="915"/>
      <c r="DO102" s="915"/>
      <c r="DP102" s="916"/>
      <c r="DQ102" s="914">
        <v>18442</v>
      </c>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418</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419</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420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422</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423</v>
      </c>
      <c r="AB109" s="858"/>
      <c r="AC109" s="858"/>
      <c r="AD109" s="858"/>
      <c r="AE109" s="859"/>
      <c r="AF109" s="860" t="s">
        <v>310</v>
      </c>
      <c r="AG109" s="858"/>
      <c r="AH109" s="858"/>
      <c r="AI109" s="858"/>
      <c r="AJ109" s="859"/>
      <c r="AK109" s="860" t="s">
        <v>309</v>
      </c>
      <c r="AL109" s="858"/>
      <c r="AM109" s="858"/>
      <c r="AN109" s="858"/>
      <c r="AO109" s="859"/>
      <c r="AP109" s="860" t="s">
        <v>424</v>
      </c>
      <c r="AQ109" s="858"/>
      <c r="AR109" s="858"/>
      <c r="AS109" s="858"/>
      <c r="AT109" s="891"/>
      <c r="AU109" s="857" t="s">
        <v>422</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423</v>
      </c>
      <c r="BR109" s="858"/>
      <c r="BS109" s="858"/>
      <c r="BT109" s="858"/>
      <c r="BU109" s="859"/>
      <c r="BV109" s="860" t="s">
        <v>310</v>
      </c>
      <c r="BW109" s="858"/>
      <c r="BX109" s="858"/>
      <c r="BY109" s="858"/>
      <c r="BZ109" s="859"/>
      <c r="CA109" s="860" t="s">
        <v>309</v>
      </c>
      <c r="CB109" s="858"/>
      <c r="CC109" s="858"/>
      <c r="CD109" s="858"/>
      <c r="CE109" s="859"/>
      <c r="CF109" s="898" t="s">
        <v>424</v>
      </c>
      <c r="CG109" s="898"/>
      <c r="CH109" s="898"/>
      <c r="CI109" s="898"/>
      <c r="CJ109" s="898"/>
      <c r="CK109" s="860" t="s">
        <v>425</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423</v>
      </c>
      <c r="DH109" s="858"/>
      <c r="DI109" s="858"/>
      <c r="DJ109" s="858"/>
      <c r="DK109" s="859"/>
      <c r="DL109" s="860" t="s">
        <v>310</v>
      </c>
      <c r="DM109" s="858"/>
      <c r="DN109" s="858"/>
      <c r="DO109" s="858"/>
      <c r="DP109" s="859"/>
      <c r="DQ109" s="860" t="s">
        <v>309</v>
      </c>
      <c r="DR109" s="858"/>
      <c r="DS109" s="858"/>
      <c r="DT109" s="858"/>
      <c r="DU109" s="859"/>
      <c r="DV109" s="860" t="s">
        <v>424</v>
      </c>
      <c r="DW109" s="858"/>
      <c r="DX109" s="858"/>
      <c r="DY109" s="858"/>
      <c r="DZ109" s="891"/>
    </row>
    <row r="110" spans="1:131" s="228" customFormat="1" ht="26.25" customHeight="1" x14ac:dyDescent="0.15">
      <c r="A110" s="767" t="s">
        <v>426</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85532839</v>
      </c>
      <c r="AB110" s="851"/>
      <c r="AC110" s="851"/>
      <c r="AD110" s="851"/>
      <c r="AE110" s="852"/>
      <c r="AF110" s="853">
        <v>86701948</v>
      </c>
      <c r="AG110" s="851"/>
      <c r="AH110" s="851"/>
      <c r="AI110" s="851"/>
      <c r="AJ110" s="852"/>
      <c r="AK110" s="853">
        <v>88704649</v>
      </c>
      <c r="AL110" s="851"/>
      <c r="AM110" s="851"/>
      <c r="AN110" s="851"/>
      <c r="AO110" s="852"/>
      <c r="AP110" s="854">
        <v>21.3</v>
      </c>
      <c r="AQ110" s="855"/>
      <c r="AR110" s="855"/>
      <c r="AS110" s="855"/>
      <c r="AT110" s="856"/>
      <c r="AU110" s="892" t="s">
        <v>74</v>
      </c>
      <c r="AV110" s="893"/>
      <c r="AW110" s="893"/>
      <c r="AX110" s="893"/>
      <c r="AY110" s="893"/>
      <c r="AZ110" s="819" t="s">
        <v>427</v>
      </c>
      <c r="BA110" s="768"/>
      <c r="BB110" s="768"/>
      <c r="BC110" s="768"/>
      <c r="BD110" s="768"/>
      <c r="BE110" s="768"/>
      <c r="BF110" s="768"/>
      <c r="BG110" s="768"/>
      <c r="BH110" s="768"/>
      <c r="BI110" s="768"/>
      <c r="BJ110" s="768"/>
      <c r="BK110" s="768"/>
      <c r="BL110" s="768"/>
      <c r="BM110" s="768"/>
      <c r="BN110" s="768"/>
      <c r="BO110" s="768"/>
      <c r="BP110" s="769"/>
      <c r="BQ110" s="820">
        <v>1767174667</v>
      </c>
      <c r="BR110" s="802"/>
      <c r="BS110" s="802"/>
      <c r="BT110" s="802"/>
      <c r="BU110" s="802"/>
      <c r="BV110" s="802">
        <v>1814411457</v>
      </c>
      <c r="BW110" s="802"/>
      <c r="BX110" s="802"/>
      <c r="BY110" s="802"/>
      <c r="BZ110" s="802"/>
      <c r="CA110" s="802">
        <v>1835688654</v>
      </c>
      <c r="CB110" s="802"/>
      <c r="CC110" s="802"/>
      <c r="CD110" s="802"/>
      <c r="CE110" s="802"/>
      <c r="CF110" s="829">
        <v>441.6</v>
      </c>
      <c r="CG110" s="830"/>
      <c r="CH110" s="830"/>
      <c r="CI110" s="830"/>
      <c r="CJ110" s="830"/>
      <c r="CK110" s="888" t="s">
        <v>428</v>
      </c>
      <c r="CL110" s="779"/>
      <c r="CM110" s="819" t="s">
        <v>429</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377</v>
      </c>
      <c r="DH110" s="802"/>
      <c r="DI110" s="802"/>
      <c r="DJ110" s="802"/>
      <c r="DK110" s="802"/>
      <c r="DL110" s="802" t="s">
        <v>123</v>
      </c>
      <c r="DM110" s="802"/>
      <c r="DN110" s="802"/>
      <c r="DO110" s="802"/>
      <c r="DP110" s="802"/>
      <c r="DQ110" s="802" t="s">
        <v>377</v>
      </c>
      <c r="DR110" s="802"/>
      <c r="DS110" s="802"/>
      <c r="DT110" s="802"/>
      <c r="DU110" s="802"/>
      <c r="DV110" s="803" t="s">
        <v>430</v>
      </c>
      <c r="DW110" s="803"/>
      <c r="DX110" s="803"/>
      <c r="DY110" s="803"/>
      <c r="DZ110" s="804"/>
    </row>
    <row r="111" spans="1:131" s="228" customFormat="1" ht="26.25" customHeight="1" x14ac:dyDescent="0.15">
      <c r="A111" s="734" t="s">
        <v>431</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123</v>
      </c>
      <c r="AB111" s="882"/>
      <c r="AC111" s="882"/>
      <c r="AD111" s="882"/>
      <c r="AE111" s="883"/>
      <c r="AF111" s="884" t="s">
        <v>432</v>
      </c>
      <c r="AG111" s="882"/>
      <c r="AH111" s="882"/>
      <c r="AI111" s="882"/>
      <c r="AJ111" s="883"/>
      <c r="AK111" s="884" t="s">
        <v>123</v>
      </c>
      <c r="AL111" s="882"/>
      <c r="AM111" s="882"/>
      <c r="AN111" s="882"/>
      <c r="AO111" s="883"/>
      <c r="AP111" s="885" t="s">
        <v>123</v>
      </c>
      <c r="AQ111" s="886"/>
      <c r="AR111" s="886"/>
      <c r="AS111" s="886"/>
      <c r="AT111" s="887"/>
      <c r="AU111" s="894"/>
      <c r="AV111" s="895"/>
      <c r="AW111" s="895"/>
      <c r="AX111" s="895"/>
      <c r="AY111" s="895"/>
      <c r="AZ111" s="775" t="s">
        <v>433</v>
      </c>
      <c r="BA111" s="712"/>
      <c r="BB111" s="712"/>
      <c r="BC111" s="712"/>
      <c r="BD111" s="712"/>
      <c r="BE111" s="712"/>
      <c r="BF111" s="712"/>
      <c r="BG111" s="712"/>
      <c r="BH111" s="712"/>
      <c r="BI111" s="712"/>
      <c r="BJ111" s="712"/>
      <c r="BK111" s="712"/>
      <c r="BL111" s="712"/>
      <c r="BM111" s="712"/>
      <c r="BN111" s="712"/>
      <c r="BO111" s="712"/>
      <c r="BP111" s="713"/>
      <c r="BQ111" s="776">
        <v>28553411</v>
      </c>
      <c r="BR111" s="777"/>
      <c r="BS111" s="777"/>
      <c r="BT111" s="777"/>
      <c r="BU111" s="777"/>
      <c r="BV111" s="777">
        <v>26894488</v>
      </c>
      <c r="BW111" s="777"/>
      <c r="BX111" s="777"/>
      <c r="BY111" s="777"/>
      <c r="BZ111" s="777"/>
      <c r="CA111" s="777">
        <v>25026135</v>
      </c>
      <c r="CB111" s="777"/>
      <c r="CC111" s="777"/>
      <c r="CD111" s="777"/>
      <c r="CE111" s="777"/>
      <c r="CF111" s="838">
        <v>6</v>
      </c>
      <c r="CG111" s="839"/>
      <c r="CH111" s="839"/>
      <c r="CI111" s="839"/>
      <c r="CJ111" s="839"/>
      <c r="CK111" s="889"/>
      <c r="CL111" s="781"/>
      <c r="CM111" s="775" t="s">
        <v>434</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123</v>
      </c>
      <c r="DH111" s="777"/>
      <c r="DI111" s="777"/>
      <c r="DJ111" s="777"/>
      <c r="DK111" s="777"/>
      <c r="DL111" s="777" t="s">
        <v>123</v>
      </c>
      <c r="DM111" s="777"/>
      <c r="DN111" s="777"/>
      <c r="DO111" s="777"/>
      <c r="DP111" s="777"/>
      <c r="DQ111" s="777" t="s">
        <v>377</v>
      </c>
      <c r="DR111" s="777"/>
      <c r="DS111" s="777"/>
      <c r="DT111" s="777"/>
      <c r="DU111" s="777"/>
      <c r="DV111" s="754" t="s">
        <v>123</v>
      </c>
      <c r="DW111" s="754"/>
      <c r="DX111" s="754"/>
      <c r="DY111" s="754"/>
      <c r="DZ111" s="755"/>
    </row>
    <row r="112" spans="1:131" s="228" customFormat="1" ht="26.25" customHeight="1" x14ac:dyDescent="0.15">
      <c r="A112" s="874" t="s">
        <v>435</v>
      </c>
      <c r="B112" s="875"/>
      <c r="C112" s="712" t="s">
        <v>436</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13461236</v>
      </c>
      <c r="AB112" s="740"/>
      <c r="AC112" s="740"/>
      <c r="AD112" s="740"/>
      <c r="AE112" s="741"/>
      <c r="AF112" s="742">
        <v>13803483</v>
      </c>
      <c r="AG112" s="740"/>
      <c r="AH112" s="740"/>
      <c r="AI112" s="740"/>
      <c r="AJ112" s="741"/>
      <c r="AK112" s="742">
        <v>15092317</v>
      </c>
      <c r="AL112" s="740"/>
      <c r="AM112" s="740"/>
      <c r="AN112" s="740"/>
      <c r="AO112" s="741"/>
      <c r="AP112" s="784">
        <v>3.6</v>
      </c>
      <c r="AQ112" s="785"/>
      <c r="AR112" s="785"/>
      <c r="AS112" s="785"/>
      <c r="AT112" s="786"/>
      <c r="AU112" s="894"/>
      <c r="AV112" s="895"/>
      <c r="AW112" s="895"/>
      <c r="AX112" s="895"/>
      <c r="AY112" s="895"/>
      <c r="AZ112" s="775" t="s">
        <v>437</v>
      </c>
      <c r="BA112" s="712"/>
      <c r="BB112" s="712"/>
      <c r="BC112" s="712"/>
      <c r="BD112" s="712"/>
      <c r="BE112" s="712"/>
      <c r="BF112" s="712"/>
      <c r="BG112" s="712"/>
      <c r="BH112" s="712"/>
      <c r="BI112" s="712"/>
      <c r="BJ112" s="712"/>
      <c r="BK112" s="712"/>
      <c r="BL112" s="712"/>
      <c r="BM112" s="712"/>
      <c r="BN112" s="712"/>
      <c r="BO112" s="712"/>
      <c r="BP112" s="713"/>
      <c r="BQ112" s="776">
        <v>5278671</v>
      </c>
      <c r="BR112" s="777"/>
      <c r="BS112" s="777"/>
      <c r="BT112" s="777"/>
      <c r="BU112" s="777"/>
      <c r="BV112" s="777">
        <v>4859633</v>
      </c>
      <c r="BW112" s="777"/>
      <c r="BX112" s="777"/>
      <c r="BY112" s="777"/>
      <c r="BZ112" s="777"/>
      <c r="CA112" s="777">
        <v>4409801</v>
      </c>
      <c r="CB112" s="777"/>
      <c r="CC112" s="777"/>
      <c r="CD112" s="777"/>
      <c r="CE112" s="777"/>
      <c r="CF112" s="838">
        <v>1.1000000000000001</v>
      </c>
      <c r="CG112" s="839"/>
      <c r="CH112" s="839"/>
      <c r="CI112" s="839"/>
      <c r="CJ112" s="839"/>
      <c r="CK112" s="889"/>
      <c r="CL112" s="781"/>
      <c r="CM112" s="775" t="s">
        <v>438</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v>54327</v>
      </c>
      <c r="DH112" s="777"/>
      <c r="DI112" s="777"/>
      <c r="DJ112" s="777"/>
      <c r="DK112" s="777"/>
      <c r="DL112" s="777">
        <v>20752</v>
      </c>
      <c r="DM112" s="777"/>
      <c r="DN112" s="777"/>
      <c r="DO112" s="777"/>
      <c r="DP112" s="777"/>
      <c r="DQ112" s="777" t="s">
        <v>432</v>
      </c>
      <c r="DR112" s="777"/>
      <c r="DS112" s="777"/>
      <c r="DT112" s="777"/>
      <c r="DU112" s="777"/>
      <c r="DV112" s="754" t="s">
        <v>369</v>
      </c>
      <c r="DW112" s="754"/>
      <c r="DX112" s="754"/>
      <c r="DY112" s="754"/>
      <c r="DZ112" s="755"/>
    </row>
    <row r="113" spans="1:130" s="228" customFormat="1" ht="26.25" customHeight="1" x14ac:dyDescent="0.15">
      <c r="A113" s="876"/>
      <c r="B113" s="877"/>
      <c r="C113" s="712" t="s">
        <v>439</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380899</v>
      </c>
      <c r="AB113" s="740"/>
      <c r="AC113" s="740"/>
      <c r="AD113" s="740"/>
      <c r="AE113" s="741"/>
      <c r="AF113" s="742">
        <v>368643</v>
      </c>
      <c r="AG113" s="740"/>
      <c r="AH113" s="740"/>
      <c r="AI113" s="740"/>
      <c r="AJ113" s="741"/>
      <c r="AK113" s="742">
        <v>382735</v>
      </c>
      <c r="AL113" s="740"/>
      <c r="AM113" s="740"/>
      <c r="AN113" s="740"/>
      <c r="AO113" s="741"/>
      <c r="AP113" s="784">
        <v>0.1</v>
      </c>
      <c r="AQ113" s="785"/>
      <c r="AR113" s="785"/>
      <c r="AS113" s="785"/>
      <c r="AT113" s="786"/>
      <c r="AU113" s="894"/>
      <c r="AV113" s="895"/>
      <c r="AW113" s="895"/>
      <c r="AX113" s="895"/>
      <c r="AY113" s="895"/>
      <c r="AZ113" s="775" t="s">
        <v>440</v>
      </c>
      <c r="BA113" s="712"/>
      <c r="BB113" s="712"/>
      <c r="BC113" s="712"/>
      <c r="BD113" s="712"/>
      <c r="BE113" s="712"/>
      <c r="BF113" s="712"/>
      <c r="BG113" s="712"/>
      <c r="BH113" s="712"/>
      <c r="BI113" s="712"/>
      <c r="BJ113" s="712"/>
      <c r="BK113" s="712"/>
      <c r="BL113" s="712"/>
      <c r="BM113" s="712"/>
      <c r="BN113" s="712"/>
      <c r="BO113" s="712"/>
      <c r="BP113" s="713"/>
      <c r="BQ113" s="776" t="s">
        <v>369</v>
      </c>
      <c r="BR113" s="777"/>
      <c r="BS113" s="777"/>
      <c r="BT113" s="777"/>
      <c r="BU113" s="777"/>
      <c r="BV113" s="777" t="s">
        <v>369</v>
      </c>
      <c r="BW113" s="777"/>
      <c r="BX113" s="777"/>
      <c r="BY113" s="777"/>
      <c r="BZ113" s="777"/>
      <c r="CA113" s="777" t="s">
        <v>369</v>
      </c>
      <c r="CB113" s="777"/>
      <c r="CC113" s="777"/>
      <c r="CD113" s="777"/>
      <c r="CE113" s="777"/>
      <c r="CF113" s="838" t="s">
        <v>369</v>
      </c>
      <c r="CG113" s="839"/>
      <c r="CH113" s="839"/>
      <c r="CI113" s="839"/>
      <c r="CJ113" s="839"/>
      <c r="CK113" s="889"/>
      <c r="CL113" s="781"/>
      <c r="CM113" s="775" t="s">
        <v>441</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21170015</v>
      </c>
      <c r="DH113" s="777"/>
      <c r="DI113" s="777"/>
      <c r="DJ113" s="777"/>
      <c r="DK113" s="777"/>
      <c r="DL113" s="777">
        <v>19232451</v>
      </c>
      <c r="DM113" s="777"/>
      <c r="DN113" s="777"/>
      <c r="DO113" s="777"/>
      <c r="DP113" s="777"/>
      <c r="DQ113" s="777">
        <v>17261002</v>
      </c>
      <c r="DR113" s="777"/>
      <c r="DS113" s="777"/>
      <c r="DT113" s="777"/>
      <c r="DU113" s="777"/>
      <c r="DV113" s="754">
        <v>4.2</v>
      </c>
      <c r="DW113" s="754"/>
      <c r="DX113" s="754"/>
      <c r="DY113" s="754"/>
      <c r="DZ113" s="755"/>
    </row>
    <row r="114" spans="1:130" s="228" customFormat="1" ht="26.25" customHeight="1" x14ac:dyDescent="0.15">
      <c r="A114" s="876"/>
      <c r="B114" s="877"/>
      <c r="C114" s="712" t="s">
        <v>442</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123</v>
      </c>
      <c r="AB114" s="740"/>
      <c r="AC114" s="740"/>
      <c r="AD114" s="740"/>
      <c r="AE114" s="741"/>
      <c r="AF114" s="742" t="s">
        <v>369</v>
      </c>
      <c r="AG114" s="740"/>
      <c r="AH114" s="740"/>
      <c r="AI114" s="740"/>
      <c r="AJ114" s="741"/>
      <c r="AK114" s="742" t="s">
        <v>432</v>
      </c>
      <c r="AL114" s="740"/>
      <c r="AM114" s="740"/>
      <c r="AN114" s="740"/>
      <c r="AO114" s="741"/>
      <c r="AP114" s="784" t="s">
        <v>432</v>
      </c>
      <c r="AQ114" s="785"/>
      <c r="AR114" s="785"/>
      <c r="AS114" s="785"/>
      <c r="AT114" s="786"/>
      <c r="AU114" s="894"/>
      <c r="AV114" s="895"/>
      <c r="AW114" s="895"/>
      <c r="AX114" s="895"/>
      <c r="AY114" s="895"/>
      <c r="AZ114" s="775" t="s">
        <v>443</v>
      </c>
      <c r="BA114" s="712"/>
      <c r="BB114" s="712"/>
      <c r="BC114" s="712"/>
      <c r="BD114" s="712"/>
      <c r="BE114" s="712"/>
      <c r="BF114" s="712"/>
      <c r="BG114" s="712"/>
      <c r="BH114" s="712"/>
      <c r="BI114" s="712"/>
      <c r="BJ114" s="712"/>
      <c r="BK114" s="712"/>
      <c r="BL114" s="712"/>
      <c r="BM114" s="712"/>
      <c r="BN114" s="712"/>
      <c r="BO114" s="712"/>
      <c r="BP114" s="713"/>
      <c r="BQ114" s="776">
        <v>177546154</v>
      </c>
      <c r="BR114" s="777"/>
      <c r="BS114" s="777"/>
      <c r="BT114" s="777"/>
      <c r="BU114" s="777"/>
      <c r="BV114" s="777">
        <v>172986206</v>
      </c>
      <c r="BW114" s="777"/>
      <c r="BX114" s="777"/>
      <c r="BY114" s="777"/>
      <c r="BZ114" s="777"/>
      <c r="CA114" s="777">
        <v>167752666</v>
      </c>
      <c r="CB114" s="777"/>
      <c r="CC114" s="777"/>
      <c r="CD114" s="777"/>
      <c r="CE114" s="777"/>
      <c r="CF114" s="838">
        <v>40.4</v>
      </c>
      <c r="CG114" s="839"/>
      <c r="CH114" s="839"/>
      <c r="CI114" s="839"/>
      <c r="CJ114" s="839"/>
      <c r="CK114" s="889"/>
      <c r="CL114" s="781"/>
      <c r="CM114" s="775" t="s">
        <v>444</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149604</v>
      </c>
      <c r="DH114" s="777"/>
      <c r="DI114" s="777"/>
      <c r="DJ114" s="777"/>
      <c r="DK114" s="777"/>
      <c r="DL114" s="777">
        <v>126211</v>
      </c>
      <c r="DM114" s="777"/>
      <c r="DN114" s="777"/>
      <c r="DO114" s="777"/>
      <c r="DP114" s="777"/>
      <c r="DQ114" s="777">
        <v>113293</v>
      </c>
      <c r="DR114" s="777"/>
      <c r="DS114" s="777"/>
      <c r="DT114" s="777"/>
      <c r="DU114" s="777"/>
      <c r="DV114" s="754">
        <v>0</v>
      </c>
      <c r="DW114" s="754"/>
      <c r="DX114" s="754"/>
      <c r="DY114" s="754"/>
      <c r="DZ114" s="755"/>
    </row>
    <row r="115" spans="1:130" s="228" customFormat="1" ht="26.25" customHeight="1" x14ac:dyDescent="0.15">
      <c r="A115" s="876"/>
      <c r="B115" s="877"/>
      <c r="C115" s="712" t="s">
        <v>445</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2777210</v>
      </c>
      <c r="AB115" s="740"/>
      <c r="AC115" s="740"/>
      <c r="AD115" s="740"/>
      <c r="AE115" s="741"/>
      <c r="AF115" s="742">
        <v>2706053</v>
      </c>
      <c r="AG115" s="740"/>
      <c r="AH115" s="740"/>
      <c r="AI115" s="740"/>
      <c r="AJ115" s="741"/>
      <c r="AK115" s="742">
        <v>2671222</v>
      </c>
      <c r="AL115" s="740"/>
      <c r="AM115" s="740"/>
      <c r="AN115" s="740"/>
      <c r="AO115" s="741"/>
      <c r="AP115" s="784">
        <v>0.6</v>
      </c>
      <c r="AQ115" s="785"/>
      <c r="AR115" s="785"/>
      <c r="AS115" s="785"/>
      <c r="AT115" s="786"/>
      <c r="AU115" s="894"/>
      <c r="AV115" s="895"/>
      <c r="AW115" s="895"/>
      <c r="AX115" s="895"/>
      <c r="AY115" s="895"/>
      <c r="AZ115" s="775" t="s">
        <v>446</v>
      </c>
      <c r="BA115" s="712"/>
      <c r="BB115" s="712"/>
      <c r="BC115" s="712"/>
      <c r="BD115" s="712"/>
      <c r="BE115" s="712"/>
      <c r="BF115" s="712"/>
      <c r="BG115" s="712"/>
      <c r="BH115" s="712"/>
      <c r="BI115" s="712"/>
      <c r="BJ115" s="712"/>
      <c r="BK115" s="712"/>
      <c r="BL115" s="712"/>
      <c r="BM115" s="712"/>
      <c r="BN115" s="712"/>
      <c r="BO115" s="712"/>
      <c r="BP115" s="713"/>
      <c r="BQ115" s="776">
        <v>24925909</v>
      </c>
      <c r="BR115" s="777"/>
      <c r="BS115" s="777"/>
      <c r="BT115" s="777"/>
      <c r="BU115" s="777"/>
      <c r="BV115" s="777">
        <v>23481582</v>
      </c>
      <c r="BW115" s="777"/>
      <c r="BX115" s="777"/>
      <c r="BY115" s="777"/>
      <c r="BZ115" s="777"/>
      <c r="CA115" s="777">
        <v>23908260</v>
      </c>
      <c r="CB115" s="777"/>
      <c r="CC115" s="777"/>
      <c r="CD115" s="777"/>
      <c r="CE115" s="777"/>
      <c r="CF115" s="838">
        <v>5.8</v>
      </c>
      <c r="CG115" s="839"/>
      <c r="CH115" s="839"/>
      <c r="CI115" s="839"/>
      <c r="CJ115" s="839"/>
      <c r="CK115" s="889"/>
      <c r="CL115" s="781"/>
      <c r="CM115" s="775" t="s">
        <v>447</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v>4765609</v>
      </c>
      <c r="DH115" s="777"/>
      <c r="DI115" s="777"/>
      <c r="DJ115" s="777"/>
      <c r="DK115" s="777"/>
      <c r="DL115" s="777">
        <v>5296180</v>
      </c>
      <c r="DM115" s="777"/>
      <c r="DN115" s="777"/>
      <c r="DO115" s="777"/>
      <c r="DP115" s="777"/>
      <c r="DQ115" s="777">
        <v>5622614</v>
      </c>
      <c r="DR115" s="777"/>
      <c r="DS115" s="777"/>
      <c r="DT115" s="777"/>
      <c r="DU115" s="777"/>
      <c r="DV115" s="754">
        <v>1.4</v>
      </c>
      <c r="DW115" s="754"/>
      <c r="DX115" s="754"/>
      <c r="DY115" s="754"/>
      <c r="DZ115" s="755"/>
    </row>
    <row r="116" spans="1:130" s="228" customFormat="1" ht="26.25" customHeight="1" x14ac:dyDescent="0.15">
      <c r="A116" s="878"/>
      <c r="B116" s="879"/>
      <c r="C116" s="799" t="s">
        <v>448</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5614</v>
      </c>
      <c r="AB116" s="740"/>
      <c r="AC116" s="740"/>
      <c r="AD116" s="740"/>
      <c r="AE116" s="741"/>
      <c r="AF116" s="742">
        <v>4508</v>
      </c>
      <c r="AG116" s="740"/>
      <c r="AH116" s="740"/>
      <c r="AI116" s="740"/>
      <c r="AJ116" s="741"/>
      <c r="AK116" s="742">
        <v>2819</v>
      </c>
      <c r="AL116" s="740"/>
      <c r="AM116" s="740"/>
      <c r="AN116" s="740"/>
      <c r="AO116" s="741"/>
      <c r="AP116" s="784">
        <v>0</v>
      </c>
      <c r="AQ116" s="785"/>
      <c r="AR116" s="785"/>
      <c r="AS116" s="785"/>
      <c r="AT116" s="786"/>
      <c r="AU116" s="894"/>
      <c r="AV116" s="895"/>
      <c r="AW116" s="895"/>
      <c r="AX116" s="895"/>
      <c r="AY116" s="895"/>
      <c r="AZ116" s="871" t="s">
        <v>449</v>
      </c>
      <c r="BA116" s="872"/>
      <c r="BB116" s="872"/>
      <c r="BC116" s="872"/>
      <c r="BD116" s="872"/>
      <c r="BE116" s="872"/>
      <c r="BF116" s="872"/>
      <c r="BG116" s="872"/>
      <c r="BH116" s="872"/>
      <c r="BI116" s="872"/>
      <c r="BJ116" s="872"/>
      <c r="BK116" s="872"/>
      <c r="BL116" s="872"/>
      <c r="BM116" s="872"/>
      <c r="BN116" s="872"/>
      <c r="BO116" s="872"/>
      <c r="BP116" s="873"/>
      <c r="BQ116" s="776" t="s">
        <v>369</v>
      </c>
      <c r="BR116" s="777"/>
      <c r="BS116" s="777"/>
      <c r="BT116" s="777"/>
      <c r="BU116" s="777"/>
      <c r="BV116" s="777" t="s">
        <v>369</v>
      </c>
      <c r="BW116" s="777"/>
      <c r="BX116" s="777"/>
      <c r="BY116" s="777"/>
      <c r="BZ116" s="777"/>
      <c r="CA116" s="777" t="s">
        <v>369</v>
      </c>
      <c r="CB116" s="777"/>
      <c r="CC116" s="777"/>
      <c r="CD116" s="777"/>
      <c r="CE116" s="777"/>
      <c r="CF116" s="838" t="s">
        <v>369</v>
      </c>
      <c r="CG116" s="839"/>
      <c r="CH116" s="839"/>
      <c r="CI116" s="839"/>
      <c r="CJ116" s="839"/>
      <c r="CK116" s="889"/>
      <c r="CL116" s="781"/>
      <c r="CM116" s="775" t="s">
        <v>450</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369</v>
      </c>
      <c r="DH116" s="777"/>
      <c r="DI116" s="777"/>
      <c r="DJ116" s="777"/>
      <c r="DK116" s="777"/>
      <c r="DL116" s="777" t="s">
        <v>369</v>
      </c>
      <c r="DM116" s="777"/>
      <c r="DN116" s="777"/>
      <c r="DO116" s="777"/>
      <c r="DP116" s="777"/>
      <c r="DQ116" s="777" t="s">
        <v>369</v>
      </c>
      <c r="DR116" s="777"/>
      <c r="DS116" s="777"/>
      <c r="DT116" s="777"/>
      <c r="DU116" s="777"/>
      <c r="DV116" s="754" t="s">
        <v>369</v>
      </c>
      <c r="DW116" s="754"/>
      <c r="DX116" s="754"/>
      <c r="DY116" s="754"/>
      <c r="DZ116" s="755"/>
    </row>
    <row r="117" spans="1:130" s="228" customFormat="1" ht="26.25" customHeight="1" x14ac:dyDescent="0.15">
      <c r="A117" s="857" t="s">
        <v>159</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451</v>
      </c>
      <c r="Z117" s="859"/>
      <c r="AA117" s="864">
        <v>102157798</v>
      </c>
      <c r="AB117" s="865"/>
      <c r="AC117" s="865"/>
      <c r="AD117" s="865"/>
      <c r="AE117" s="866"/>
      <c r="AF117" s="867">
        <v>103584635</v>
      </c>
      <c r="AG117" s="865"/>
      <c r="AH117" s="865"/>
      <c r="AI117" s="865"/>
      <c r="AJ117" s="866"/>
      <c r="AK117" s="867">
        <v>106853742</v>
      </c>
      <c r="AL117" s="865"/>
      <c r="AM117" s="865"/>
      <c r="AN117" s="865"/>
      <c r="AO117" s="866"/>
      <c r="AP117" s="868"/>
      <c r="AQ117" s="869"/>
      <c r="AR117" s="869"/>
      <c r="AS117" s="869"/>
      <c r="AT117" s="870"/>
      <c r="AU117" s="894"/>
      <c r="AV117" s="895"/>
      <c r="AW117" s="895"/>
      <c r="AX117" s="895"/>
      <c r="AY117" s="895"/>
      <c r="AZ117" s="775" t="s">
        <v>452</v>
      </c>
      <c r="BA117" s="712"/>
      <c r="BB117" s="712"/>
      <c r="BC117" s="712"/>
      <c r="BD117" s="712"/>
      <c r="BE117" s="712"/>
      <c r="BF117" s="712"/>
      <c r="BG117" s="712"/>
      <c r="BH117" s="712"/>
      <c r="BI117" s="712"/>
      <c r="BJ117" s="712"/>
      <c r="BK117" s="712"/>
      <c r="BL117" s="712"/>
      <c r="BM117" s="712"/>
      <c r="BN117" s="712"/>
      <c r="BO117" s="712"/>
      <c r="BP117" s="713"/>
      <c r="BQ117" s="776" t="s">
        <v>453</v>
      </c>
      <c r="BR117" s="777"/>
      <c r="BS117" s="777"/>
      <c r="BT117" s="777"/>
      <c r="BU117" s="777"/>
      <c r="BV117" s="777" t="s">
        <v>454</v>
      </c>
      <c r="BW117" s="777"/>
      <c r="BX117" s="777"/>
      <c r="BY117" s="777"/>
      <c r="BZ117" s="777"/>
      <c r="CA117" s="777" t="s">
        <v>455</v>
      </c>
      <c r="CB117" s="777"/>
      <c r="CC117" s="777"/>
      <c r="CD117" s="777"/>
      <c r="CE117" s="777"/>
      <c r="CF117" s="838" t="s">
        <v>453</v>
      </c>
      <c r="CG117" s="839"/>
      <c r="CH117" s="839"/>
      <c r="CI117" s="839"/>
      <c r="CJ117" s="839"/>
      <c r="CK117" s="889"/>
      <c r="CL117" s="781"/>
      <c r="CM117" s="775" t="s">
        <v>456</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457</v>
      </c>
      <c r="DH117" s="777"/>
      <c r="DI117" s="777"/>
      <c r="DJ117" s="777"/>
      <c r="DK117" s="777"/>
      <c r="DL117" s="777" t="s">
        <v>458</v>
      </c>
      <c r="DM117" s="777"/>
      <c r="DN117" s="777"/>
      <c r="DO117" s="777"/>
      <c r="DP117" s="777"/>
      <c r="DQ117" s="777" t="s">
        <v>458</v>
      </c>
      <c r="DR117" s="777"/>
      <c r="DS117" s="777"/>
      <c r="DT117" s="777"/>
      <c r="DU117" s="777"/>
      <c r="DV117" s="754" t="s">
        <v>123</v>
      </c>
      <c r="DW117" s="754"/>
      <c r="DX117" s="754"/>
      <c r="DY117" s="754"/>
      <c r="DZ117" s="755"/>
    </row>
    <row r="118" spans="1:130" s="228" customFormat="1" ht="26.25" customHeight="1" x14ac:dyDescent="0.15">
      <c r="A118" s="857" t="s">
        <v>425</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423</v>
      </c>
      <c r="AB118" s="858"/>
      <c r="AC118" s="858"/>
      <c r="AD118" s="858"/>
      <c r="AE118" s="859"/>
      <c r="AF118" s="860" t="s">
        <v>310</v>
      </c>
      <c r="AG118" s="858"/>
      <c r="AH118" s="858"/>
      <c r="AI118" s="858"/>
      <c r="AJ118" s="859"/>
      <c r="AK118" s="860" t="s">
        <v>309</v>
      </c>
      <c r="AL118" s="858"/>
      <c r="AM118" s="858"/>
      <c r="AN118" s="858"/>
      <c r="AO118" s="859"/>
      <c r="AP118" s="861" t="s">
        <v>424</v>
      </c>
      <c r="AQ118" s="862"/>
      <c r="AR118" s="862"/>
      <c r="AS118" s="862"/>
      <c r="AT118" s="863"/>
      <c r="AU118" s="894"/>
      <c r="AV118" s="895"/>
      <c r="AW118" s="895"/>
      <c r="AX118" s="895"/>
      <c r="AY118" s="895"/>
      <c r="AZ118" s="798" t="s">
        <v>459</v>
      </c>
      <c r="BA118" s="799"/>
      <c r="BB118" s="799"/>
      <c r="BC118" s="799"/>
      <c r="BD118" s="799"/>
      <c r="BE118" s="799"/>
      <c r="BF118" s="799"/>
      <c r="BG118" s="799"/>
      <c r="BH118" s="799"/>
      <c r="BI118" s="799"/>
      <c r="BJ118" s="799"/>
      <c r="BK118" s="799"/>
      <c r="BL118" s="799"/>
      <c r="BM118" s="799"/>
      <c r="BN118" s="799"/>
      <c r="BO118" s="799"/>
      <c r="BP118" s="800"/>
      <c r="BQ118" s="825" t="s">
        <v>458</v>
      </c>
      <c r="BR118" s="805"/>
      <c r="BS118" s="805"/>
      <c r="BT118" s="805"/>
      <c r="BU118" s="805"/>
      <c r="BV118" s="805" t="s">
        <v>453</v>
      </c>
      <c r="BW118" s="805"/>
      <c r="BX118" s="805"/>
      <c r="BY118" s="805"/>
      <c r="BZ118" s="805"/>
      <c r="CA118" s="805" t="s">
        <v>460</v>
      </c>
      <c r="CB118" s="805"/>
      <c r="CC118" s="805"/>
      <c r="CD118" s="805"/>
      <c r="CE118" s="805"/>
      <c r="CF118" s="838" t="s">
        <v>461</v>
      </c>
      <c r="CG118" s="839"/>
      <c r="CH118" s="839"/>
      <c r="CI118" s="839"/>
      <c r="CJ118" s="839"/>
      <c r="CK118" s="889"/>
      <c r="CL118" s="781"/>
      <c r="CM118" s="775" t="s">
        <v>462</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453</v>
      </c>
      <c r="DH118" s="777"/>
      <c r="DI118" s="777"/>
      <c r="DJ118" s="777"/>
      <c r="DK118" s="777"/>
      <c r="DL118" s="777" t="s">
        <v>453</v>
      </c>
      <c r="DM118" s="777"/>
      <c r="DN118" s="777"/>
      <c r="DO118" s="777"/>
      <c r="DP118" s="777"/>
      <c r="DQ118" s="777" t="s">
        <v>453</v>
      </c>
      <c r="DR118" s="777"/>
      <c r="DS118" s="777"/>
      <c r="DT118" s="777"/>
      <c r="DU118" s="777"/>
      <c r="DV118" s="754" t="s">
        <v>453</v>
      </c>
      <c r="DW118" s="754"/>
      <c r="DX118" s="754"/>
      <c r="DY118" s="754"/>
      <c r="DZ118" s="755"/>
    </row>
    <row r="119" spans="1:130" s="228" customFormat="1" ht="26.25" customHeight="1" x14ac:dyDescent="0.15">
      <c r="A119" s="778" t="s">
        <v>428</v>
      </c>
      <c r="B119" s="779"/>
      <c r="C119" s="819" t="s">
        <v>429</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460</v>
      </c>
      <c r="AB119" s="851"/>
      <c r="AC119" s="851"/>
      <c r="AD119" s="851"/>
      <c r="AE119" s="852"/>
      <c r="AF119" s="853" t="s">
        <v>461</v>
      </c>
      <c r="AG119" s="851"/>
      <c r="AH119" s="851"/>
      <c r="AI119" s="851"/>
      <c r="AJ119" s="852"/>
      <c r="AK119" s="853" t="s">
        <v>453</v>
      </c>
      <c r="AL119" s="851"/>
      <c r="AM119" s="851"/>
      <c r="AN119" s="851"/>
      <c r="AO119" s="852"/>
      <c r="AP119" s="854" t="s">
        <v>454</v>
      </c>
      <c r="AQ119" s="855"/>
      <c r="AR119" s="855"/>
      <c r="AS119" s="855"/>
      <c r="AT119" s="856"/>
      <c r="AU119" s="896"/>
      <c r="AV119" s="897"/>
      <c r="AW119" s="897"/>
      <c r="AX119" s="897"/>
      <c r="AY119" s="897"/>
      <c r="AZ119" s="249" t="s">
        <v>159</v>
      </c>
      <c r="BA119" s="249"/>
      <c r="BB119" s="249"/>
      <c r="BC119" s="249"/>
      <c r="BD119" s="249"/>
      <c r="BE119" s="249"/>
      <c r="BF119" s="249"/>
      <c r="BG119" s="249"/>
      <c r="BH119" s="249"/>
      <c r="BI119" s="249"/>
      <c r="BJ119" s="249"/>
      <c r="BK119" s="249"/>
      <c r="BL119" s="249"/>
      <c r="BM119" s="249"/>
      <c r="BN119" s="249"/>
      <c r="BO119" s="840" t="s">
        <v>463</v>
      </c>
      <c r="BP119" s="841"/>
      <c r="BQ119" s="825">
        <v>2003478812</v>
      </c>
      <c r="BR119" s="805"/>
      <c r="BS119" s="805"/>
      <c r="BT119" s="805"/>
      <c r="BU119" s="805"/>
      <c r="BV119" s="805">
        <v>2042633366</v>
      </c>
      <c r="BW119" s="805"/>
      <c r="BX119" s="805"/>
      <c r="BY119" s="805"/>
      <c r="BZ119" s="805"/>
      <c r="CA119" s="805">
        <v>2056785516</v>
      </c>
      <c r="CB119" s="805"/>
      <c r="CC119" s="805"/>
      <c r="CD119" s="805"/>
      <c r="CE119" s="805"/>
      <c r="CF119" s="708"/>
      <c r="CG119" s="709"/>
      <c r="CH119" s="709"/>
      <c r="CI119" s="709"/>
      <c r="CJ119" s="794"/>
      <c r="CK119" s="890"/>
      <c r="CL119" s="783"/>
      <c r="CM119" s="798" t="s">
        <v>464</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v>2413856</v>
      </c>
      <c r="DH119" s="777"/>
      <c r="DI119" s="777"/>
      <c r="DJ119" s="777"/>
      <c r="DK119" s="777"/>
      <c r="DL119" s="777">
        <v>2218894</v>
      </c>
      <c r="DM119" s="777"/>
      <c r="DN119" s="777"/>
      <c r="DO119" s="777"/>
      <c r="DP119" s="777"/>
      <c r="DQ119" s="777">
        <v>2029226</v>
      </c>
      <c r="DR119" s="777"/>
      <c r="DS119" s="777"/>
      <c r="DT119" s="777"/>
      <c r="DU119" s="777"/>
      <c r="DV119" s="754">
        <v>0.5</v>
      </c>
      <c r="DW119" s="754"/>
      <c r="DX119" s="754"/>
      <c r="DY119" s="754"/>
      <c r="DZ119" s="755"/>
    </row>
    <row r="120" spans="1:130" s="228" customFormat="1" ht="26.25" customHeight="1" x14ac:dyDescent="0.15">
      <c r="A120" s="780"/>
      <c r="B120" s="781"/>
      <c r="C120" s="775" t="s">
        <v>434</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465</v>
      </c>
      <c r="AB120" s="740"/>
      <c r="AC120" s="740"/>
      <c r="AD120" s="740"/>
      <c r="AE120" s="741"/>
      <c r="AF120" s="742" t="s">
        <v>454</v>
      </c>
      <c r="AG120" s="740"/>
      <c r="AH120" s="740"/>
      <c r="AI120" s="740"/>
      <c r="AJ120" s="741"/>
      <c r="AK120" s="742" t="s">
        <v>461</v>
      </c>
      <c r="AL120" s="740"/>
      <c r="AM120" s="740"/>
      <c r="AN120" s="740"/>
      <c r="AO120" s="741"/>
      <c r="AP120" s="784" t="s">
        <v>460</v>
      </c>
      <c r="AQ120" s="785"/>
      <c r="AR120" s="785"/>
      <c r="AS120" s="785"/>
      <c r="AT120" s="786"/>
      <c r="AU120" s="842" t="s">
        <v>466</v>
      </c>
      <c r="AV120" s="843"/>
      <c r="AW120" s="843"/>
      <c r="AX120" s="843"/>
      <c r="AY120" s="844"/>
      <c r="AZ120" s="819" t="s">
        <v>467</v>
      </c>
      <c r="BA120" s="768"/>
      <c r="BB120" s="768"/>
      <c r="BC120" s="768"/>
      <c r="BD120" s="768"/>
      <c r="BE120" s="768"/>
      <c r="BF120" s="768"/>
      <c r="BG120" s="768"/>
      <c r="BH120" s="768"/>
      <c r="BI120" s="768"/>
      <c r="BJ120" s="768"/>
      <c r="BK120" s="768"/>
      <c r="BL120" s="768"/>
      <c r="BM120" s="768"/>
      <c r="BN120" s="768"/>
      <c r="BO120" s="768"/>
      <c r="BP120" s="769"/>
      <c r="BQ120" s="820">
        <v>150758893</v>
      </c>
      <c r="BR120" s="802"/>
      <c r="BS120" s="802"/>
      <c r="BT120" s="802"/>
      <c r="BU120" s="802"/>
      <c r="BV120" s="802">
        <v>167364306</v>
      </c>
      <c r="BW120" s="802"/>
      <c r="BX120" s="802"/>
      <c r="BY120" s="802"/>
      <c r="BZ120" s="802"/>
      <c r="CA120" s="802">
        <v>169530174</v>
      </c>
      <c r="CB120" s="802"/>
      <c r="CC120" s="802"/>
      <c r="CD120" s="802"/>
      <c r="CE120" s="802"/>
      <c r="CF120" s="829">
        <v>40.799999999999997</v>
      </c>
      <c r="CG120" s="830"/>
      <c r="CH120" s="830"/>
      <c r="CI120" s="830"/>
      <c r="CJ120" s="830"/>
      <c r="CK120" s="831" t="s">
        <v>468</v>
      </c>
      <c r="CL120" s="811"/>
      <c r="CM120" s="811"/>
      <c r="CN120" s="811"/>
      <c r="CO120" s="812"/>
      <c r="CP120" s="835" t="s">
        <v>469</v>
      </c>
      <c r="CQ120" s="836"/>
      <c r="CR120" s="836"/>
      <c r="CS120" s="836"/>
      <c r="CT120" s="836"/>
      <c r="CU120" s="836"/>
      <c r="CV120" s="836"/>
      <c r="CW120" s="836"/>
      <c r="CX120" s="836"/>
      <c r="CY120" s="836"/>
      <c r="CZ120" s="836"/>
      <c r="DA120" s="836"/>
      <c r="DB120" s="836"/>
      <c r="DC120" s="836"/>
      <c r="DD120" s="836"/>
      <c r="DE120" s="836"/>
      <c r="DF120" s="837"/>
      <c r="DG120" s="820">
        <v>5278671</v>
      </c>
      <c r="DH120" s="802"/>
      <c r="DI120" s="802"/>
      <c r="DJ120" s="802"/>
      <c r="DK120" s="802"/>
      <c r="DL120" s="802">
        <v>4859633</v>
      </c>
      <c r="DM120" s="802"/>
      <c r="DN120" s="802"/>
      <c r="DO120" s="802"/>
      <c r="DP120" s="802"/>
      <c r="DQ120" s="802">
        <v>4409801</v>
      </c>
      <c r="DR120" s="802"/>
      <c r="DS120" s="802"/>
      <c r="DT120" s="802"/>
      <c r="DU120" s="802"/>
      <c r="DV120" s="803">
        <v>1.1000000000000001</v>
      </c>
      <c r="DW120" s="803"/>
      <c r="DX120" s="803"/>
      <c r="DY120" s="803"/>
      <c r="DZ120" s="804"/>
    </row>
    <row r="121" spans="1:130" s="228" customFormat="1" ht="26.25" customHeight="1" x14ac:dyDescent="0.15">
      <c r="A121" s="780"/>
      <c r="B121" s="781"/>
      <c r="C121" s="826" t="s">
        <v>470</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2403330</v>
      </c>
      <c r="AB121" s="740"/>
      <c r="AC121" s="740"/>
      <c r="AD121" s="740"/>
      <c r="AE121" s="741"/>
      <c r="AF121" s="742">
        <v>2369417</v>
      </c>
      <c r="AG121" s="740"/>
      <c r="AH121" s="740"/>
      <c r="AI121" s="740"/>
      <c r="AJ121" s="741"/>
      <c r="AK121" s="742">
        <v>2352670</v>
      </c>
      <c r="AL121" s="740"/>
      <c r="AM121" s="740"/>
      <c r="AN121" s="740"/>
      <c r="AO121" s="741"/>
      <c r="AP121" s="784">
        <v>0.6</v>
      </c>
      <c r="AQ121" s="785"/>
      <c r="AR121" s="785"/>
      <c r="AS121" s="785"/>
      <c r="AT121" s="786"/>
      <c r="AU121" s="845"/>
      <c r="AV121" s="846"/>
      <c r="AW121" s="846"/>
      <c r="AX121" s="846"/>
      <c r="AY121" s="847"/>
      <c r="AZ121" s="775" t="s">
        <v>471</v>
      </c>
      <c r="BA121" s="712"/>
      <c r="BB121" s="712"/>
      <c r="BC121" s="712"/>
      <c r="BD121" s="712"/>
      <c r="BE121" s="712"/>
      <c r="BF121" s="712"/>
      <c r="BG121" s="712"/>
      <c r="BH121" s="712"/>
      <c r="BI121" s="712"/>
      <c r="BJ121" s="712"/>
      <c r="BK121" s="712"/>
      <c r="BL121" s="712"/>
      <c r="BM121" s="712"/>
      <c r="BN121" s="712"/>
      <c r="BO121" s="712"/>
      <c r="BP121" s="713"/>
      <c r="BQ121" s="776">
        <v>30876453</v>
      </c>
      <c r="BR121" s="777"/>
      <c r="BS121" s="777"/>
      <c r="BT121" s="777"/>
      <c r="BU121" s="777"/>
      <c r="BV121" s="777">
        <v>30497138</v>
      </c>
      <c r="BW121" s="777"/>
      <c r="BX121" s="777"/>
      <c r="BY121" s="777"/>
      <c r="BZ121" s="777"/>
      <c r="CA121" s="777">
        <v>33131433</v>
      </c>
      <c r="CB121" s="777"/>
      <c r="CC121" s="777"/>
      <c r="CD121" s="777"/>
      <c r="CE121" s="777"/>
      <c r="CF121" s="838">
        <v>8</v>
      </c>
      <c r="CG121" s="839"/>
      <c r="CH121" s="839"/>
      <c r="CI121" s="839"/>
      <c r="CJ121" s="839"/>
      <c r="CK121" s="832"/>
      <c r="CL121" s="814"/>
      <c r="CM121" s="814"/>
      <c r="CN121" s="814"/>
      <c r="CO121" s="815"/>
      <c r="CP121" s="795" t="s">
        <v>472</v>
      </c>
      <c r="CQ121" s="796"/>
      <c r="CR121" s="796"/>
      <c r="CS121" s="796"/>
      <c r="CT121" s="796"/>
      <c r="CU121" s="796"/>
      <c r="CV121" s="796"/>
      <c r="CW121" s="796"/>
      <c r="CX121" s="796"/>
      <c r="CY121" s="796"/>
      <c r="CZ121" s="796"/>
      <c r="DA121" s="796"/>
      <c r="DB121" s="796"/>
      <c r="DC121" s="796"/>
      <c r="DD121" s="796"/>
      <c r="DE121" s="796"/>
      <c r="DF121" s="797"/>
      <c r="DG121" s="776" t="s">
        <v>123</v>
      </c>
      <c r="DH121" s="777"/>
      <c r="DI121" s="777"/>
      <c r="DJ121" s="777"/>
      <c r="DK121" s="777"/>
      <c r="DL121" s="777" t="s">
        <v>473</v>
      </c>
      <c r="DM121" s="777"/>
      <c r="DN121" s="777"/>
      <c r="DO121" s="777"/>
      <c r="DP121" s="777"/>
      <c r="DQ121" s="777" t="s">
        <v>453</v>
      </c>
      <c r="DR121" s="777"/>
      <c r="DS121" s="777"/>
      <c r="DT121" s="777"/>
      <c r="DU121" s="777"/>
      <c r="DV121" s="754" t="s">
        <v>453</v>
      </c>
      <c r="DW121" s="754"/>
      <c r="DX121" s="754"/>
      <c r="DY121" s="754"/>
      <c r="DZ121" s="755"/>
    </row>
    <row r="122" spans="1:130" s="228" customFormat="1" ht="26.25" customHeight="1" x14ac:dyDescent="0.15">
      <c r="A122" s="780"/>
      <c r="B122" s="781"/>
      <c r="C122" s="775" t="s">
        <v>444</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v>56460</v>
      </c>
      <c r="AB122" s="740"/>
      <c r="AC122" s="740"/>
      <c r="AD122" s="740"/>
      <c r="AE122" s="741"/>
      <c r="AF122" s="742">
        <v>25883</v>
      </c>
      <c r="AG122" s="740"/>
      <c r="AH122" s="740"/>
      <c r="AI122" s="740"/>
      <c r="AJ122" s="741"/>
      <c r="AK122" s="742">
        <v>15049</v>
      </c>
      <c r="AL122" s="740"/>
      <c r="AM122" s="740"/>
      <c r="AN122" s="740"/>
      <c r="AO122" s="741"/>
      <c r="AP122" s="784">
        <v>0</v>
      </c>
      <c r="AQ122" s="785"/>
      <c r="AR122" s="785"/>
      <c r="AS122" s="785"/>
      <c r="AT122" s="786"/>
      <c r="AU122" s="845"/>
      <c r="AV122" s="846"/>
      <c r="AW122" s="846"/>
      <c r="AX122" s="846"/>
      <c r="AY122" s="847"/>
      <c r="AZ122" s="798" t="s">
        <v>474</v>
      </c>
      <c r="BA122" s="799"/>
      <c r="BB122" s="799"/>
      <c r="BC122" s="799"/>
      <c r="BD122" s="799"/>
      <c r="BE122" s="799"/>
      <c r="BF122" s="799"/>
      <c r="BG122" s="799"/>
      <c r="BH122" s="799"/>
      <c r="BI122" s="799"/>
      <c r="BJ122" s="799"/>
      <c r="BK122" s="799"/>
      <c r="BL122" s="799"/>
      <c r="BM122" s="799"/>
      <c r="BN122" s="799"/>
      <c r="BO122" s="799"/>
      <c r="BP122" s="800"/>
      <c r="BQ122" s="825">
        <v>940226662</v>
      </c>
      <c r="BR122" s="805"/>
      <c r="BS122" s="805"/>
      <c r="BT122" s="805"/>
      <c r="BU122" s="805"/>
      <c r="BV122" s="805">
        <v>945540995</v>
      </c>
      <c r="BW122" s="805"/>
      <c r="BX122" s="805"/>
      <c r="BY122" s="805"/>
      <c r="BZ122" s="805"/>
      <c r="CA122" s="805">
        <v>927494250</v>
      </c>
      <c r="CB122" s="805"/>
      <c r="CC122" s="805"/>
      <c r="CD122" s="805"/>
      <c r="CE122" s="805"/>
      <c r="CF122" s="806">
        <v>223.1</v>
      </c>
      <c r="CG122" s="807"/>
      <c r="CH122" s="807"/>
      <c r="CI122" s="807"/>
      <c r="CJ122" s="807"/>
      <c r="CK122" s="832"/>
      <c r="CL122" s="814"/>
      <c r="CM122" s="814"/>
      <c r="CN122" s="814"/>
      <c r="CO122" s="815"/>
      <c r="CP122" s="795" t="s">
        <v>475</v>
      </c>
      <c r="CQ122" s="796"/>
      <c r="CR122" s="796"/>
      <c r="CS122" s="796"/>
      <c r="CT122" s="796"/>
      <c r="CU122" s="796"/>
      <c r="CV122" s="796"/>
      <c r="CW122" s="796"/>
      <c r="CX122" s="796"/>
      <c r="CY122" s="796"/>
      <c r="CZ122" s="796"/>
      <c r="DA122" s="796"/>
      <c r="DB122" s="796"/>
      <c r="DC122" s="796"/>
      <c r="DD122" s="796"/>
      <c r="DE122" s="796"/>
      <c r="DF122" s="797"/>
      <c r="DG122" s="776" t="s">
        <v>123</v>
      </c>
      <c r="DH122" s="777"/>
      <c r="DI122" s="777"/>
      <c r="DJ122" s="777"/>
      <c r="DK122" s="777"/>
      <c r="DL122" s="777" t="s">
        <v>455</v>
      </c>
      <c r="DM122" s="777"/>
      <c r="DN122" s="777"/>
      <c r="DO122" s="777"/>
      <c r="DP122" s="777"/>
      <c r="DQ122" s="777" t="s">
        <v>453</v>
      </c>
      <c r="DR122" s="777"/>
      <c r="DS122" s="777"/>
      <c r="DT122" s="777"/>
      <c r="DU122" s="777"/>
      <c r="DV122" s="754" t="s">
        <v>453</v>
      </c>
      <c r="DW122" s="754"/>
      <c r="DX122" s="754"/>
      <c r="DY122" s="754"/>
      <c r="DZ122" s="755"/>
    </row>
    <row r="123" spans="1:130" s="228" customFormat="1" ht="26.25" customHeight="1" x14ac:dyDescent="0.15">
      <c r="A123" s="780"/>
      <c r="B123" s="781"/>
      <c r="C123" s="775" t="s">
        <v>450</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476</v>
      </c>
      <c r="AB123" s="740"/>
      <c r="AC123" s="740"/>
      <c r="AD123" s="740"/>
      <c r="AE123" s="741"/>
      <c r="AF123" s="742" t="s">
        <v>453</v>
      </c>
      <c r="AG123" s="740"/>
      <c r="AH123" s="740"/>
      <c r="AI123" s="740"/>
      <c r="AJ123" s="741"/>
      <c r="AK123" s="742" t="s">
        <v>455</v>
      </c>
      <c r="AL123" s="740"/>
      <c r="AM123" s="740"/>
      <c r="AN123" s="740"/>
      <c r="AO123" s="741"/>
      <c r="AP123" s="784" t="s">
        <v>123</v>
      </c>
      <c r="AQ123" s="785"/>
      <c r="AR123" s="785"/>
      <c r="AS123" s="785"/>
      <c r="AT123" s="786"/>
      <c r="AU123" s="848"/>
      <c r="AV123" s="849"/>
      <c r="AW123" s="849"/>
      <c r="AX123" s="849"/>
      <c r="AY123" s="849"/>
      <c r="AZ123" s="249" t="s">
        <v>159</v>
      </c>
      <c r="BA123" s="249"/>
      <c r="BB123" s="249"/>
      <c r="BC123" s="249"/>
      <c r="BD123" s="249"/>
      <c r="BE123" s="249"/>
      <c r="BF123" s="249"/>
      <c r="BG123" s="249"/>
      <c r="BH123" s="249"/>
      <c r="BI123" s="249"/>
      <c r="BJ123" s="249"/>
      <c r="BK123" s="249"/>
      <c r="BL123" s="249"/>
      <c r="BM123" s="249"/>
      <c r="BN123" s="249"/>
      <c r="BO123" s="840" t="s">
        <v>477</v>
      </c>
      <c r="BP123" s="841"/>
      <c r="BQ123" s="792">
        <v>1121862008</v>
      </c>
      <c r="BR123" s="793"/>
      <c r="BS123" s="793"/>
      <c r="BT123" s="793"/>
      <c r="BU123" s="793"/>
      <c r="BV123" s="793">
        <v>1143402439</v>
      </c>
      <c r="BW123" s="793"/>
      <c r="BX123" s="793"/>
      <c r="BY123" s="793"/>
      <c r="BZ123" s="793"/>
      <c r="CA123" s="793">
        <v>1130155857</v>
      </c>
      <c r="CB123" s="793"/>
      <c r="CC123" s="793"/>
      <c r="CD123" s="793"/>
      <c r="CE123" s="793"/>
      <c r="CF123" s="708"/>
      <c r="CG123" s="709"/>
      <c r="CH123" s="709"/>
      <c r="CI123" s="709"/>
      <c r="CJ123" s="794"/>
      <c r="CK123" s="832"/>
      <c r="CL123" s="814"/>
      <c r="CM123" s="814"/>
      <c r="CN123" s="814"/>
      <c r="CO123" s="815"/>
      <c r="CP123" s="795" t="s">
        <v>478</v>
      </c>
      <c r="CQ123" s="796"/>
      <c r="CR123" s="796"/>
      <c r="CS123" s="796"/>
      <c r="CT123" s="796"/>
      <c r="CU123" s="796"/>
      <c r="CV123" s="796"/>
      <c r="CW123" s="796"/>
      <c r="CX123" s="796"/>
      <c r="CY123" s="796"/>
      <c r="CZ123" s="796"/>
      <c r="DA123" s="796"/>
      <c r="DB123" s="796"/>
      <c r="DC123" s="796"/>
      <c r="DD123" s="796"/>
      <c r="DE123" s="796"/>
      <c r="DF123" s="797"/>
      <c r="DG123" s="776" t="s">
        <v>454</v>
      </c>
      <c r="DH123" s="777"/>
      <c r="DI123" s="777"/>
      <c r="DJ123" s="777"/>
      <c r="DK123" s="777"/>
      <c r="DL123" s="777" t="s">
        <v>453</v>
      </c>
      <c r="DM123" s="777"/>
      <c r="DN123" s="777"/>
      <c r="DO123" s="777"/>
      <c r="DP123" s="777"/>
      <c r="DQ123" s="777" t="s">
        <v>123</v>
      </c>
      <c r="DR123" s="777"/>
      <c r="DS123" s="777"/>
      <c r="DT123" s="777"/>
      <c r="DU123" s="777"/>
      <c r="DV123" s="754" t="s">
        <v>479</v>
      </c>
      <c r="DW123" s="754"/>
      <c r="DX123" s="754"/>
      <c r="DY123" s="754"/>
      <c r="DZ123" s="755"/>
    </row>
    <row r="124" spans="1:130" s="228" customFormat="1" ht="26.25" customHeight="1" thickBot="1" x14ac:dyDescent="0.2">
      <c r="A124" s="780"/>
      <c r="B124" s="781"/>
      <c r="C124" s="775" t="s">
        <v>456</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457</v>
      </c>
      <c r="AB124" s="740"/>
      <c r="AC124" s="740"/>
      <c r="AD124" s="740"/>
      <c r="AE124" s="741"/>
      <c r="AF124" s="742" t="s">
        <v>465</v>
      </c>
      <c r="AG124" s="740"/>
      <c r="AH124" s="740"/>
      <c r="AI124" s="740"/>
      <c r="AJ124" s="741"/>
      <c r="AK124" s="742" t="s">
        <v>453</v>
      </c>
      <c r="AL124" s="740"/>
      <c r="AM124" s="740"/>
      <c r="AN124" s="740"/>
      <c r="AO124" s="741"/>
      <c r="AP124" s="784" t="s">
        <v>457</v>
      </c>
      <c r="AQ124" s="785"/>
      <c r="AR124" s="785"/>
      <c r="AS124" s="785"/>
      <c r="AT124" s="786"/>
      <c r="AU124" s="787" t="s">
        <v>480</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217.7</v>
      </c>
      <c r="BR124" s="791"/>
      <c r="BS124" s="791"/>
      <c r="BT124" s="791"/>
      <c r="BU124" s="791"/>
      <c r="BV124" s="791">
        <v>209.9</v>
      </c>
      <c r="BW124" s="791"/>
      <c r="BX124" s="791"/>
      <c r="BY124" s="791"/>
      <c r="BZ124" s="791"/>
      <c r="CA124" s="791">
        <v>222.9</v>
      </c>
      <c r="CB124" s="791"/>
      <c r="CC124" s="791"/>
      <c r="CD124" s="791"/>
      <c r="CE124" s="791"/>
      <c r="CF124" s="686"/>
      <c r="CG124" s="687"/>
      <c r="CH124" s="687"/>
      <c r="CI124" s="687"/>
      <c r="CJ124" s="821"/>
      <c r="CK124" s="833"/>
      <c r="CL124" s="833"/>
      <c r="CM124" s="833"/>
      <c r="CN124" s="833"/>
      <c r="CO124" s="834"/>
      <c r="CP124" s="822" t="s">
        <v>481</v>
      </c>
      <c r="CQ124" s="823"/>
      <c r="CR124" s="823"/>
      <c r="CS124" s="823"/>
      <c r="CT124" s="823"/>
      <c r="CU124" s="823"/>
      <c r="CV124" s="823"/>
      <c r="CW124" s="823"/>
      <c r="CX124" s="823"/>
      <c r="CY124" s="823"/>
      <c r="CZ124" s="823"/>
      <c r="DA124" s="823"/>
      <c r="DB124" s="823"/>
      <c r="DC124" s="823"/>
      <c r="DD124" s="823"/>
      <c r="DE124" s="823"/>
      <c r="DF124" s="824"/>
      <c r="DG124" s="825" t="s">
        <v>460</v>
      </c>
      <c r="DH124" s="805"/>
      <c r="DI124" s="805"/>
      <c r="DJ124" s="805"/>
      <c r="DK124" s="805"/>
      <c r="DL124" s="805" t="s">
        <v>457</v>
      </c>
      <c r="DM124" s="805"/>
      <c r="DN124" s="805"/>
      <c r="DO124" s="805"/>
      <c r="DP124" s="805"/>
      <c r="DQ124" s="805" t="s">
        <v>460</v>
      </c>
      <c r="DR124" s="805"/>
      <c r="DS124" s="805"/>
      <c r="DT124" s="805"/>
      <c r="DU124" s="805"/>
      <c r="DV124" s="808" t="s">
        <v>461</v>
      </c>
      <c r="DW124" s="808"/>
      <c r="DX124" s="808"/>
      <c r="DY124" s="808"/>
      <c r="DZ124" s="809"/>
    </row>
    <row r="125" spans="1:130" s="228" customFormat="1" ht="26.25" customHeight="1" x14ac:dyDescent="0.15">
      <c r="A125" s="780"/>
      <c r="B125" s="781"/>
      <c r="C125" s="775" t="s">
        <v>462</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123</v>
      </c>
      <c r="AB125" s="740"/>
      <c r="AC125" s="740"/>
      <c r="AD125" s="740"/>
      <c r="AE125" s="741"/>
      <c r="AF125" s="742" t="s">
        <v>123</v>
      </c>
      <c r="AG125" s="740"/>
      <c r="AH125" s="740"/>
      <c r="AI125" s="740"/>
      <c r="AJ125" s="741"/>
      <c r="AK125" s="742" t="s">
        <v>460</v>
      </c>
      <c r="AL125" s="740"/>
      <c r="AM125" s="740"/>
      <c r="AN125" s="740"/>
      <c r="AO125" s="741"/>
      <c r="AP125" s="784" t="s">
        <v>458</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482</v>
      </c>
      <c r="CL125" s="811"/>
      <c r="CM125" s="811"/>
      <c r="CN125" s="811"/>
      <c r="CO125" s="812"/>
      <c r="CP125" s="819" t="s">
        <v>483</v>
      </c>
      <c r="CQ125" s="768"/>
      <c r="CR125" s="768"/>
      <c r="CS125" s="768"/>
      <c r="CT125" s="768"/>
      <c r="CU125" s="768"/>
      <c r="CV125" s="768"/>
      <c r="CW125" s="768"/>
      <c r="CX125" s="768"/>
      <c r="CY125" s="768"/>
      <c r="CZ125" s="768"/>
      <c r="DA125" s="768"/>
      <c r="DB125" s="768"/>
      <c r="DC125" s="768"/>
      <c r="DD125" s="768"/>
      <c r="DE125" s="768"/>
      <c r="DF125" s="769"/>
      <c r="DG125" s="820" t="s">
        <v>461</v>
      </c>
      <c r="DH125" s="802"/>
      <c r="DI125" s="802"/>
      <c r="DJ125" s="802"/>
      <c r="DK125" s="802"/>
      <c r="DL125" s="802" t="s">
        <v>454</v>
      </c>
      <c r="DM125" s="802"/>
      <c r="DN125" s="802"/>
      <c r="DO125" s="802"/>
      <c r="DP125" s="802"/>
      <c r="DQ125" s="802" t="s">
        <v>461</v>
      </c>
      <c r="DR125" s="802"/>
      <c r="DS125" s="802"/>
      <c r="DT125" s="802"/>
      <c r="DU125" s="802"/>
      <c r="DV125" s="803" t="s">
        <v>460</v>
      </c>
      <c r="DW125" s="803"/>
      <c r="DX125" s="803"/>
      <c r="DY125" s="803"/>
      <c r="DZ125" s="804"/>
    </row>
    <row r="126" spans="1:130" s="228" customFormat="1" ht="26.25" customHeight="1" thickBot="1" x14ac:dyDescent="0.2">
      <c r="A126" s="780"/>
      <c r="B126" s="781"/>
      <c r="C126" s="775" t="s">
        <v>464</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v>217489</v>
      </c>
      <c r="AB126" s="740"/>
      <c r="AC126" s="740"/>
      <c r="AD126" s="740"/>
      <c r="AE126" s="741"/>
      <c r="AF126" s="742">
        <v>210210</v>
      </c>
      <c r="AG126" s="740"/>
      <c r="AH126" s="740"/>
      <c r="AI126" s="740"/>
      <c r="AJ126" s="741"/>
      <c r="AK126" s="742">
        <v>203766</v>
      </c>
      <c r="AL126" s="740"/>
      <c r="AM126" s="740"/>
      <c r="AN126" s="740"/>
      <c r="AO126" s="741"/>
      <c r="AP126" s="784">
        <v>0</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484</v>
      </c>
      <c r="CQ126" s="712"/>
      <c r="CR126" s="712"/>
      <c r="CS126" s="712"/>
      <c r="CT126" s="712"/>
      <c r="CU126" s="712"/>
      <c r="CV126" s="712"/>
      <c r="CW126" s="712"/>
      <c r="CX126" s="712"/>
      <c r="CY126" s="712"/>
      <c r="CZ126" s="712"/>
      <c r="DA126" s="712"/>
      <c r="DB126" s="712"/>
      <c r="DC126" s="712"/>
      <c r="DD126" s="712"/>
      <c r="DE126" s="712"/>
      <c r="DF126" s="713"/>
      <c r="DG126" s="776" t="s">
        <v>465</v>
      </c>
      <c r="DH126" s="777"/>
      <c r="DI126" s="777"/>
      <c r="DJ126" s="777"/>
      <c r="DK126" s="777"/>
      <c r="DL126" s="777" t="s">
        <v>485</v>
      </c>
      <c r="DM126" s="777"/>
      <c r="DN126" s="777"/>
      <c r="DO126" s="777"/>
      <c r="DP126" s="777"/>
      <c r="DQ126" s="777" t="s">
        <v>465</v>
      </c>
      <c r="DR126" s="777"/>
      <c r="DS126" s="777"/>
      <c r="DT126" s="777"/>
      <c r="DU126" s="777"/>
      <c r="DV126" s="754" t="s">
        <v>123</v>
      </c>
      <c r="DW126" s="754"/>
      <c r="DX126" s="754"/>
      <c r="DY126" s="754"/>
      <c r="DZ126" s="755"/>
    </row>
    <row r="127" spans="1:130" s="228" customFormat="1" ht="26.25" customHeight="1" x14ac:dyDescent="0.15">
      <c r="A127" s="782"/>
      <c r="B127" s="783"/>
      <c r="C127" s="798" t="s">
        <v>486</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99931</v>
      </c>
      <c r="AB127" s="740"/>
      <c r="AC127" s="740"/>
      <c r="AD127" s="740"/>
      <c r="AE127" s="741"/>
      <c r="AF127" s="742">
        <v>100543</v>
      </c>
      <c r="AG127" s="740"/>
      <c r="AH127" s="740"/>
      <c r="AI127" s="740"/>
      <c r="AJ127" s="741"/>
      <c r="AK127" s="742">
        <v>99737</v>
      </c>
      <c r="AL127" s="740"/>
      <c r="AM127" s="740"/>
      <c r="AN127" s="740"/>
      <c r="AO127" s="741"/>
      <c r="AP127" s="784">
        <v>0</v>
      </c>
      <c r="AQ127" s="785"/>
      <c r="AR127" s="785"/>
      <c r="AS127" s="785"/>
      <c r="AT127" s="786"/>
      <c r="AU127" s="230"/>
      <c r="AV127" s="230"/>
      <c r="AW127" s="230"/>
      <c r="AX127" s="801" t="s">
        <v>487</v>
      </c>
      <c r="AY127" s="772"/>
      <c r="AZ127" s="772"/>
      <c r="BA127" s="772"/>
      <c r="BB127" s="772"/>
      <c r="BC127" s="772"/>
      <c r="BD127" s="772"/>
      <c r="BE127" s="773"/>
      <c r="BF127" s="771" t="s">
        <v>488</v>
      </c>
      <c r="BG127" s="772"/>
      <c r="BH127" s="772"/>
      <c r="BI127" s="772"/>
      <c r="BJ127" s="772"/>
      <c r="BK127" s="772"/>
      <c r="BL127" s="773"/>
      <c r="BM127" s="771" t="s">
        <v>489</v>
      </c>
      <c r="BN127" s="772"/>
      <c r="BO127" s="772"/>
      <c r="BP127" s="772"/>
      <c r="BQ127" s="772"/>
      <c r="BR127" s="772"/>
      <c r="BS127" s="773"/>
      <c r="BT127" s="771" t="s">
        <v>490</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491</v>
      </c>
      <c r="CQ127" s="712"/>
      <c r="CR127" s="712"/>
      <c r="CS127" s="712"/>
      <c r="CT127" s="712"/>
      <c r="CU127" s="712"/>
      <c r="CV127" s="712"/>
      <c r="CW127" s="712"/>
      <c r="CX127" s="712"/>
      <c r="CY127" s="712"/>
      <c r="CZ127" s="712"/>
      <c r="DA127" s="712"/>
      <c r="DB127" s="712"/>
      <c r="DC127" s="712"/>
      <c r="DD127" s="712"/>
      <c r="DE127" s="712"/>
      <c r="DF127" s="713"/>
      <c r="DG127" s="776">
        <v>5533158</v>
      </c>
      <c r="DH127" s="777"/>
      <c r="DI127" s="777"/>
      <c r="DJ127" s="777"/>
      <c r="DK127" s="777"/>
      <c r="DL127" s="777">
        <v>4894191</v>
      </c>
      <c r="DM127" s="777"/>
      <c r="DN127" s="777"/>
      <c r="DO127" s="777"/>
      <c r="DP127" s="777"/>
      <c r="DQ127" s="777">
        <v>5466055</v>
      </c>
      <c r="DR127" s="777"/>
      <c r="DS127" s="777"/>
      <c r="DT127" s="777"/>
      <c r="DU127" s="777"/>
      <c r="DV127" s="754">
        <v>1.3</v>
      </c>
      <c r="DW127" s="754"/>
      <c r="DX127" s="754"/>
      <c r="DY127" s="754"/>
      <c r="DZ127" s="755"/>
    </row>
    <row r="128" spans="1:130" s="228" customFormat="1" ht="26.25" customHeight="1" thickBot="1" x14ac:dyDescent="0.2">
      <c r="A128" s="756" t="s">
        <v>492</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493</v>
      </c>
      <c r="X128" s="758"/>
      <c r="Y128" s="758"/>
      <c r="Z128" s="759"/>
      <c r="AA128" s="760">
        <v>2457722</v>
      </c>
      <c r="AB128" s="761"/>
      <c r="AC128" s="761"/>
      <c r="AD128" s="761"/>
      <c r="AE128" s="762"/>
      <c r="AF128" s="763">
        <v>2165852</v>
      </c>
      <c r="AG128" s="761"/>
      <c r="AH128" s="761"/>
      <c r="AI128" s="761"/>
      <c r="AJ128" s="762"/>
      <c r="AK128" s="763">
        <v>2184499</v>
      </c>
      <c r="AL128" s="761"/>
      <c r="AM128" s="761"/>
      <c r="AN128" s="761"/>
      <c r="AO128" s="762"/>
      <c r="AP128" s="764"/>
      <c r="AQ128" s="765"/>
      <c r="AR128" s="765"/>
      <c r="AS128" s="765"/>
      <c r="AT128" s="766"/>
      <c r="AU128" s="230"/>
      <c r="AV128" s="230"/>
      <c r="AW128" s="230"/>
      <c r="AX128" s="767" t="s">
        <v>494</v>
      </c>
      <c r="AY128" s="768"/>
      <c r="AZ128" s="768"/>
      <c r="BA128" s="768"/>
      <c r="BB128" s="768"/>
      <c r="BC128" s="768"/>
      <c r="BD128" s="768"/>
      <c r="BE128" s="769"/>
      <c r="BF128" s="746" t="s">
        <v>453</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495</v>
      </c>
      <c r="CQ128" s="690"/>
      <c r="CR128" s="690"/>
      <c r="CS128" s="690"/>
      <c r="CT128" s="690"/>
      <c r="CU128" s="690"/>
      <c r="CV128" s="690"/>
      <c r="CW128" s="690"/>
      <c r="CX128" s="690"/>
      <c r="CY128" s="690"/>
      <c r="CZ128" s="690"/>
      <c r="DA128" s="690"/>
      <c r="DB128" s="690"/>
      <c r="DC128" s="690"/>
      <c r="DD128" s="690"/>
      <c r="DE128" s="690"/>
      <c r="DF128" s="691"/>
      <c r="DG128" s="750">
        <v>19392751</v>
      </c>
      <c r="DH128" s="751"/>
      <c r="DI128" s="751"/>
      <c r="DJ128" s="751"/>
      <c r="DK128" s="751"/>
      <c r="DL128" s="751">
        <v>18587391</v>
      </c>
      <c r="DM128" s="751"/>
      <c r="DN128" s="751"/>
      <c r="DO128" s="751"/>
      <c r="DP128" s="751"/>
      <c r="DQ128" s="751">
        <v>18442205</v>
      </c>
      <c r="DR128" s="751"/>
      <c r="DS128" s="751"/>
      <c r="DT128" s="751"/>
      <c r="DU128" s="751"/>
      <c r="DV128" s="752">
        <v>4.4000000000000004</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496</v>
      </c>
      <c r="X129" s="737"/>
      <c r="Y129" s="737"/>
      <c r="Z129" s="738"/>
      <c r="AA129" s="739">
        <v>480002578</v>
      </c>
      <c r="AB129" s="740"/>
      <c r="AC129" s="740"/>
      <c r="AD129" s="740"/>
      <c r="AE129" s="741"/>
      <c r="AF129" s="742">
        <v>499386613</v>
      </c>
      <c r="AG129" s="740"/>
      <c r="AH129" s="740"/>
      <c r="AI129" s="740"/>
      <c r="AJ129" s="741"/>
      <c r="AK129" s="742">
        <v>484482950</v>
      </c>
      <c r="AL129" s="740"/>
      <c r="AM129" s="740"/>
      <c r="AN129" s="740"/>
      <c r="AO129" s="741"/>
      <c r="AP129" s="743"/>
      <c r="AQ129" s="744"/>
      <c r="AR129" s="744"/>
      <c r="AS129" s="744"/>
      <c r="AT129" s="745"/>
      <c r="AU129" s="231"/>
      <c r="AV129" s="231"/>
      <c r="AW129" s="231"/>
      <c r="AX129" s="711" t="s">
        <v>497</v>
      </c>
      <c r="AY129" s="712"/>
      <c r="AZ129" s="712"/>
      <c r="BA129" s="712"/>
      <c r="BB129" s="712"/>
      <c r="BC129" s="712"/>
      <c r="BD129" s="712"/>
      <c r="BE129" s="713"/>
      <c r="BF129" s="730" t="s">
        <v>479</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498</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499</v>
      </c>
      <c r="X130" s="737"/>
      <c r="Y130" s="737"/>
      <c r="Z130" s="738"/>
      <c r="AA130" s="739">
        <v>75153154</v>
      </c>
      <c r="AB130" s="740"/>
      <c r="AC130" s="740"/>
      <c r="AD130" s="740"/>
      <c r="AE130" s="741"/>
      <c r="AF130" s="742">
        <v>71028357</v>
      </c>
      <c r="AG130" s="740"/>
      <c r="AH130" s="740"/>
      <c r="AI130" s="740"/>
      <c r="AJ130" s="741"/>
      <c r="AK130" s="742">
        <v>68811776</v>
      </c>
      <c r="AL130" s="740"/>
      <c r="AM130" s="740"/>
      <c r="AN130" s="740"/>
      <c r="AO130" s="741"/>
      <c r="AP130" s="743"/>
      <c r="AQ130" s="744"/>
      <c r="AR130" s="744"/>
      <c r="AS130" s="744"/>
      <c r="AT130" s="745"/>
      <c r="AU130" s="231"/>
      <c r="AV130" s="231"/>
      <c r="AW130" s="231"/>
      <c r="AX130" s="711" t="s">
        <v>500</v>
      </c>
      <c r="AY130" s="712"/>
      <c r="AZ130" s="712"/>
      <c r="BA130" s="712"/>
      <c r="BB130" s="712"/>
      <c r="BC130" s="712"/>
      <c r="BD130" s="712"/>
      <c r="BE130" s="713"/>
      <c r="BF130" s="714">
        <v>7.2</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501</v>
      </c>
      <c r="X131" s="721"/>
      <c r="Y131" s="721"/>
      <c r="Z131" s="722"/>
      <c r="AA131" s="723">
        <v>404849424</v>
      </c>
      <c r="AB131" s="724"/>
      <c r="AC131" s="724"/>
      <c r="AD131" s="724"/>
      <c r="AE131" s="725"/>
      <c r="AF131" s="726">
        <v>428358256</v>
      </c>
      <c r="AG131" s="724"/>
      <c r="AH131" s="724"/>
      <c r="AI131" s="724"/>
      <c r="AJ131" s="725"/>
      <c r="AK131" s="726">
        <v>415671174</v>
      </c>
      <c r="AL131" s="724"/>
      <c r="AM131" s="724"/>
      <c r="AN131" s="724"/>
      <c r="AO131" s="725"/>
      <c r="AP131" s="727"/>
      <c r="AQ131" s="728"/>
      <c r="AR131" s="728"/>
      <c r="AS131" s="728"/>
      <c r="AT131" s="729"/>
      <c r="AU131" s="231"/>
      <c r="AV131" s="231"/>
      <c r="AW131" s="231"/>
      <c r="AX131" s="689" t="s">
        <v>502</v>
      </c>
      <c r="AY131" s="690"/>
      <c r="AZ131" s="690"/>
      <c r="BA131" s="690"/>
      <c r="BB131" s="690"/>
      <c r="BC131" s="690"/>
      <c r="BD131" s="690"/>
      <c r="BE131" s="691"/>
      <c r="BF131" s="692">
        <v>222.9</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503</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504</v>
      </c>
      <c r="W132" s="702"/>
      <c r="X132" s="702"/>
      <c r="Y132" s="702"/>
      <c r="Z132" s="703"/>
      <c r="AA132" s="704">
        <v>6.0632226559999998</v>
      </c>
      <c r="AB132" s="705"/>
      <c r="AC132" s="705"/>
      <c r="AD132" s="705"/>
      <c r="AE132" s="706"/>
      <c r="AF132" s="707">
        <v>7.0946282869999999</v>
      </c>
      <c r="AG132" s="705"/>
      <c r="AH132" s="705"/>
      <c r="AI132" s="705"/>
      <c r="AJ132" s="706"/>
      <c r="AK132" s="707">
        <v>8.6264021280000005</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505</v>
      </c>
      <c r="W133" s="681"/>
      <c r="X133" s="681"/>
      <c r="Y133" s="681"/>
      <c r="Z133" s="682"/>
      <c r="AA133" s="683">
        <v>5.9</v>
      </c>
      <c r="AB133" s="684"/>
      <c r="AC133" s="684"/>
      <c r="AD133" s="684"/>
      <c r="AE133" s="685"/>
      <c r="AF133" s="683">
        <v>6.1</v>
      </c>
      <c r="AG133" s="684"/>
      <c r="AH133" s="684"/>
      <c r="AI133" s="684"/>
      <c r="AJ133" s="685"/>
      <c r="AK133" s="683">
        <v>7.2</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8o6IyTBLzzNDYtEKVjDhhWfxS9iVWZz8VYlWjJO5sM5cM5zqTau2kqIR4dla8W/hphW0Sm3wUq9d55g2WtrQXQ==" saltValue="xOxwWWXKsfLcRC+QRe8su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8B39-086B-47D1-B102-05DC55B4A592}">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PnVhvfAi7MVKzEtqdFdd78D/UBlI34Rk8+xUixT9sDNqFXiDgAgERBgMdc75Ys1wgywk1cLTVwTV/4mtAEBVhQ==" saltValue="+OooTJFnODujE/Stj3Vv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X46"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506</v>
      </c>
    </row>
  </sheetData>
  <sheetProtection algorithmName="SHA-512" hashValue="eZX0siYx9+8hEB99G/9GD3VXxFwwxlzOHPH2CLWaEG15ODhX5QHdOU7qsLZxgA5sDim49kR3M1+CmIa308kX9g==" saltValue="vEIEZL60WMtTEhxYCKsS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507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509</v>
      </c>
      <c r="AP7" s="270"/>
      <c r="AQ7" s="271" t="s">
        <v>510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511</v>
      </c>
      <c r="AQ8" s="277" t="s">
        <v>512</v>
      </c>
      <c r="AR8" s="278" t="s">
        <v>513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514</v>
      </c>
      <c r="AL9" s="1105"/>
      <c r="AM9" s="1105"/>
      <c r="AN9" s="1106"/>
      <c r="AO9" s="279">
        <v>228232073</v>
      </c>
      <c r="AP9" s="279">
        <v>115135</v>
      </c>
      <c r="AQ9" s="280">
        <v>84743</v>
      </c>
      <c r="AR9" s="281">
        <v>35.9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515</v>
      </c>
      <c r="AL10" s="1105"/>
      <c r="AM10" s="1105"/>
      <c r="AN10" s="1106"/>
      <c r="AO10" s="279" t="s">
        <v>516</v>
      </c>
      <c r="AP10" s="279" t="s">
        <v>516</v>
      </c>
      <c r="AQ10" s="280">
        <v>459</v>
      </c>
      <c r="AR10" s="281" t="s">
        <v>516</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517</v>
      </c>
      <c r="AL11" s="1105"/>
      <c r="AM11" s="1105"/>
      <c r="AN11" s="1106"/>
      <c r="AO11" s="279" t="s">
        <v>516</v>
      </c>
      <c r="AP11" s="279" t="s">
        <v>516</v>
      </c>
      <c r="AQ11" s="280" t="s">
        <v>516</v>
      </c>
      <c r="AR11" s="281" t="s">
        <v>516</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518</v>
      </c>
      <c r="AL12" s="1105"/>
      <c r="AM12" s="1105"/>
      <c r="AN12" s="1106"/>
      <c r="AO12" s="279" t="s">
        <v>516</v>
      </c>
      <c r="AP12" s="279" t="s">
        <v>516</v>
      </c>
      <c r="AQ12" s="280">
        <v>6</v>
      </c>
      <c r="AR12" s="281" t="s">
        <v>516</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519</v>
      </c>
      <c r="AL13" s="1105"/>
      <c r="AM13" s="1105"/>
      <c r="AN13" s="1106"/>
      <c r="AO13" s="279">
        <v>3988469</v>
      </c>
      <c r="AP13" s="279">
        <v>2012</v>
      </c>
      <c r="AQ13" s="280">
        <v>1050</v>
      </c>
      <c r="AR13" s="281">
        <v>91.6</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520</v>
      </c>
      <c r="AL14" s="1105"/>
      <c r="AM14" s="1105"/>
      <c r="AN14" s="1106"/>
      <c r="AO14" s="279">
        <v>-18793546</v>
      </c>
      <c r="AP14" s="279">
        <v>-9481</v>
      </c>
      <c r="AQ14" s="280">
        <v>-6706</v>
      </c>
      <c r="AR14" s="281">
        <v>41.4</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159</v>
      </c>
      <c r="AL15" s="1102"/>
      <c r="AM15" s="1102"/>
      <c r="AN15" s="1103"/>
      <c r="AO15" s="279">
        <v>213426996</v>
      </c>
      <c r="AP15" s="279">
        <v>107667</v>
      </c>
      <c r="AQ15" s="280">
        <v>79553</v>
      </c>
      <c r="AR15" s="281">
        <v>35.299999999999997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521</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522</v>
      </c>
      <c r="AP20" s="290" t="s">
        <v>523</v>
      </c>
      <c r="AQ20" s="291" t="s">
        <v>524</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525</v>
      </c>
      <c r="AL21" s="1108"/>
      <c r="AM21" s="1108"/>
      <c r="AN21" s="1109"/>
      <c r="AO21" s="294">
        <v>1306.92</v>
      </c>
      <c r="AP21" s="295">
        <v>924.87</v>
      </c>
      <c r="AQ21" s="296">
        <v>382.05</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526</v>
      </c>
      <c r="AL22" s="1108"/>
      <c r="AM22" s="1108"/>
      <c r="AN22" s="1109"/>
      <c r="AO22" s="299">
        <v>99.5</v>
      </c>
      <c r="AP22" s="300">
        <v>100.4</v>
      </c>
      <c r="AQ22" s="301">
        <v>-0.9</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527</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528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529</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509</v>
      </c>
      <c r="AP30" s="270"/>
      <c r="AQ30" s="271" t="s">
        <v>510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511</v>
      </c>
      <c r="AQ31" s="277" t="s">
        <v>512</v>
      </c>
      <c r="AR31" s="278" t="s">
        <v>513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530</v>
      </c>
      <c r="AL32" s="1099"/>
      <c r="AM32" s="1099"/>
      <c r="AN32" s="1100"/>
      <c r="AO32" s="279">
        <v>88704649</v>
      </c>
      <c r="AP32" s="279">
        <v>44748</v>
      </c>
      <c r="AQ32" s="280">
        <v>24963</v>
      </c>
      <c r="AR32" s="281">
        <v>79.3</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531</v>
      </c>
      <c r="AL33" s="1099"/>
      <c r="AM33" s="1099"/>
      <c r="AN33" s="1100"/>
      <c r="AO33" s="279" t="s">
        <v>516</v>
      </c>
      <c r="AP33" s="279" t="s">
        <v>516</v>
      </c>
      <c r="AQ33" s="280">
        <v>1044</v>
      </c>
      <c r="AR33" s="281" t="s">
        <v>516</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532</v>
      </c>
      <c r="AL34" s="1099"/>
      <c r="AM34" s="1099"/>
      <c r="AN34" s="1100"/>
      <c r="AO34" s="279">
        <v>15092317</v>
      </c>
      <c r="AP34" s="279">
        <v>7614</v>
      </c>
      <c r="AQ34" s="280">
        <v>20939</v>
      </c>
      <c r="AR34" s="281">
        <v>-63.6</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533</v>
      </c>
      <c r="AL35" s="1099"/>
      <c r="AM35" s="1099"/>
      <c r="AN35" s="1100"/>
      <c r="AO35" s="279">
        <v>382735</v>
      </c>
      <c r="AP35" s="279">
        <v>193</v>
      </c>
      <c r="AQ35" s="280">
        <v>806</v>
      </c>
      <c r="AR35" s="281">
        <v>-76.099999999999994</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534</v>
      </c>
      <c r="AL36" s="1099"/>
      <c r="AM36" s="1099"/>
      <c r="AN36" s="1100"/>
      <c r="AO36" s="279" t="s">
        <v>516</v>
      </c>
      <c r="AP36" s="279" t="s">
        <v>516</v>
      </c>
      <c r="AQ36" s="280">
        <v>47</v>
      </c>
      <c r="AR36" s="281" t="s">
        <v>516</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535</v>
      </c>
      <c r="AL37" s="1099"/>
      <c r="AM37" s="1099"/>
      <c r="AN37" s="1100"/>
      <c r="AO37" s="279">
        <v>2671222</v>
      </c>
      <c r="AP37" s="279">
        <v>1348</v>
      </c>
      <c r="AQ37" s="280">
        <v>403</v>
      </c>
      <c r="AR37" s="281">
        <v>234.5</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536</v>
      </c>
      <c r="AL38" s="1096"/>
      <c r="AM38" s="1096"/>
      <c r="AN38" s="1097"/>
      <c r="AO38" s="309">
        <v>2819</v>
      </c>
      <c r="AP38" s="309">
        <v>1</v>
      </c>
      <c r="AQ38" s="310">
        <v>1</v>
      </c>
      <c r="AR38" s="301">
        <v>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537</v>
      </c>
      <c r="AL39" s="1096"/>
      <c r="AM39" s="1096"/>
      <c r="AN39" s="1097"/>
      <c r="AO39" s="279">
        <v>-2184499</v>
      </c>
      <c r="AP39" s="279">
        <v>-1102</v>
      </c>
      <c r="AQ39" s="280">
        <v>-1558</v>
      </c>
      <c r="AR39" s="281">
        <v>-29.3</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538</v>
      </c>
      <c r="AL40" s="1099"/>
      <c r="AM40" s="1099"/>
      <c r="AN40" s="1100"/>
      <c r="AO40" s="279">
        <v>-68811776</v>
      </c>
      <c r="AP40" s="279">
        <v>-34713</v>
      </c>
      <c r="AQ40" s="280">
        <v>-27101</v>
      </c>
      <c r="AR40" s="281">
        <v>28.1</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539</v>
      </c>
      <c r="AL41" s="1102"/>
      <c r="AM41" s="1102"/>
      <c r="AN41" s="1103"/>
      <c r="AO41" s="279">
        <v>35857467</v>
      </c>
      <c r="AP41" s="279">
        <v>18089</v>
      </c>
      <c r="AQ41" s="280">
        <v>19544</v>
      </c>
      <c r="AR41" s="281">
        <v>-7.4</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540</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541</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509</v>
      </c>
      <c r="AN49" s="1092" t="s">
        <v>542</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543</v>
      </c>
      <c r="AO50" s="322" t="s">
        <v>544</v>
      </c>
      <c r="AP50" s="323" t="s">
        <v>545</v>
      </c>
      <c r="AQ50" s="324" t="s">
        <v>546</v>
      </c>
      <c r="AR50" s="325" t="s">
        <v>547</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548</v>
      </c>
      <c r="AL51" s="318"/>
      <c r="AM51" s="326">
        <v>141659535</v>
      </c>
      <c r="AN51" s="327">
        <v>69301</v>
      </c>
      <c r="AO51" s="328">
        <v>6.9</v>
      </c>
      <c r="AP51" s="329">
        <v>39072</v>
      </c>
      <c r="AQ51" s="330">
        <v>0</v>
      </c>
      <c r="AR51" s="331">
        <v>6.9</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549</v>
      </c>
      <c r="AM52" s="334">
        <v>56902729</v>
      </c>
      <c r="AN52" s="335">
        <v>27837</v>
      </c>
      <c r="AO52" s="336">
        <v>5.3</v>
      </c>
      <c r="AP52" s="337">
        <v>14106</v>
      </c>
      <c r="AQ52" s="338">
        <v>4.9000000000000004</v>
      </c>
      <c r="AR52" s="339">
        <v>0.4</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550</v>
      </c>
      <c r="AL53" s="318"/>
      <c r="AM53" s="326">
        <v>154330010</v>
      </c>
      <c r="AN53" s="327">
        <v>75931</v>
      </c>
      <c r="AO53" s="328">
        <v>9.6</v>
      </c>
      <c r="AP53" s="329">
        <v>42833</v>
      </c>
      <c r="AQ53" s="330">
        <v>9.6</v>
      </c>
      <c r="AR53" s="331">
        <v>0</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549</v>
      </c>
      <c r="AM54" s="334">
        <v>62636397</v>
      </c>
      <c r="AN54" s="335">
        <v>30818</v>
      </c>
      <c r="AO54" s="336">
        <v>10.7</v>
      </c>
      <c r="AP54" s="337">
        <v>15211</v>
      </c>
      <c r="AQ54" s="338">
        <v>7.8</v>
      </c>
      <c r="AR54" s="339">
        <v>2.9</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551</v>
      </c>
      <c r="AL55" s="318"/>
      <c r="AM55" s="326">
        <v>184951867</v>
      </c>
      <c r="AN55" s="327">
        <v>91703</v>
      </c>
      <c r="AO55" s="328">
        <v>20.8</v>
      </c>
      <c r="AP55" s="329">
        <v>46888</v>
      </c>
      <c r="AQ55" s="330">
        <v>9.5</v>
      </c>
      <c r="AR55" s="331">
        <v>11.3</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549</v>
      </c>
      <c r="AM56" s="334">
        <v>60619973</v>
      </c>
      <c r="AN56" s="335">
        <v>30056</v>
      </c>
      <c r="AO56" s="336">
        <v>-2.5</v>
      </c>
      <c r="AP56" s="337">
        <v>14375</v>
      </c>
      <c r="AQ56" s="338">
        <v>-5.5</v>
      </c>
      <c r="AR56" s="339">
        <v>3</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552</v>
      </c>
      <c r="AL57" s="318"/>
      <c r="AM57" s="326">
        <v>203995651</v>
      </c>
      <c r="AN57" s="327">
        <v>102167</v>
      </c>
      <c r="AO57" s="328">
        <v>11.4</v>
      </c>
      <c r="AP57" s="329">
        <v>46574</v>
      </c>
      <c r="AQ57" s="330">
        <v>-0.7</v>
      </c>
      <c r="AR57" s="331">
        <v>12.1</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549</v>
      </c>
      <c r="AM58" s="334">
        <v>56300106</v>
      </c>
      <c r="AN58" s="335">
        <v>28197</v>
      </c>
      <c r="AO58" s="336">
        <v>-6.2</v>
      </c>
      <c r="AP58" s="337">
        <v>14394</v>
      </c>
      <c r="AQ58" s="338">
        <v>0.1</v>
      </c>
      <c r="AR58" s="339">
        <v>-6.3</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553</v>
      </c>
      <c r="AL59" s="318"/>
      <c r="AM59" s="326">
        <v>177250225</v>
      </c>
      <c r="AN59" s="327">
        <v>89417</v>
      </c>
      <c r="AO59" s="328">
        <v>-12.5</v>
      </c>
      <c r="AP59" s="329">
        <v>44729</v>
      </c>
      <c r="AQ59" s="330">
        <v>-4</v>
      </c>
      <c r="AR59" s="331">
        <v>-8.5</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549</v>
      </c>
      <c r="AM60" s="334">
        <v>54514012</v>
      </c>
      <c r="AN60" s="335">
        <v>27500</v>
      </c>
      <c r="AO60" s="336">
        <v>-2.5</v>
      </c>
      <c r="AP60" s="337">
        <v>15395</v>
      </c>
      <c r="AQ60" s="338">
        <v>7</v>
      </c>
      <c r="AR60" s="339">
        <v>-9.5</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554</v>
      </c>
      <c r="AL61" s="340"/>
      <c r="AM61" s="341">
        <v>172437458</v>
      </c>
      <c r="AN61" s="342">
        <v>85704</v>
      </c>
      <c r="AO61" s="343">
        <v>7.2</v>
      </c>
      <c r="AP61" s="344">
        <v>44019</v>
      </c>
      <c r="AQ61" s="345">
        <v>2.9</v>
      </c>
      <c r="AR61" s="331">
        <v>4.3</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549</v>
      </c>
      <c r="AM62" s="334">
        <v>58194643</v>
      </c>
      <c r="AN62" s="335">
        <v>28882</v>
      </c>
      <c r="AO62" s="336">
        <v>1</v>
      </c>
      <c r="AP62" s="337">
        <v>14696</v>
      </c>
      <c r="AQ62" s="338">
        <v>2.9</v>
      </c>
      <c r="AR62" s="339">
        <v>-1.9</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SS2rGd7X5RbtrIYO3NlDTzvQDue5ugVxtaYEr1hVveOaaRbQ8lCL2h5uyNkNFs75aG0OdwFZCZjyaXrSwdn1jg==" saltValue="FOu5wlZcPVhAf9vqUPAbi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555</v>
      </c>
    </row>
    <row r="121" spans="125:125" ht="13.5" hidden="1" customHeight="1" x14ac:dyDescent="0.15">
      <c r="DU121" s="257"/>
    </row>
  </sheetData>
  <sheetProtection algorithmName="SHA-512" hashValue="h3qiC8cplxHGPx4eGonIjI6V1YM1rK1IzrEG2vcXUK6rKTQt884xjy2twyuYJUG0bzpLHBBvSPBNvkSUxgM82g==" saltValue="YloqFFMjp7jd6PfcI5xM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N62" zoomScale="85" zoomScaleNormal="85"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556</v>
      </c>
    </row>
  </sheetData>
  <sheetProtection algorithmName="SHA-512" hashValue="xjEjmlscLF1mXlKBIhW1+dL3hKGiJajhUdUPpan7jorqXYr3B+5OCK678nm3oglGJTk6pnYMpKxp4W9COYubhw==" saltValue="Q9O2B4/HgzsFcctdiE7V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26"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557</v>
      </c>
      <c r="G46" s="349" t="s">
        <v>558</v>
      </c>
      <c r="H46" s="349" t="s">
        <v>559</v>
      </c>
      <c r="I46" s="349" t="s">
        <v>560</v>
      </c>
      <c r="J46" s="350" t="s">
        <v>561</v>
      </c>
    </row>
    <row r="47" spans="2:10" ht="57.75" customHeight="1" x14ac:dyDescent="0.15">
      <c r="B47" s="7"/>
      <c r="C47" s="1113" t="s">
        <v>4</v>
      </c>
      <c r="D47" s="1113"/>
      <c r="E47" s="1114"/>
      <c r="F47" s="351">
        <v>4.58</v>
      </c>
      <c r="G47" s="352">
        <v>4.24</v>
      </c>
      <c r="H47" s="352">
        <v>4.9400000000000004</v>
      </c>
      <c r="I47" s="352">
        <v>7.56</v>
      </c>
      <c r="J47" s="353">
        <v>6.81</v>
      </c>
    </row>
    <row r="48" spans="2:10" ht="57.75" customHeight="1" x14ac:dyDescent="0.15">
      <c r="B48" s="8"/>
      <c r="C48" s="1115" t="s">
        <v>5</v>
      </c>
      <c r="D48" s="1115"/>
      <c r="E48" s="1116"/>
      <c r="F48" s="354">
        <v>1.45</v>
      </c>
      <c r="G48" s="355">
        <v>1.66</v>
      </c>
      <c r="H48" s="355">
        <v>4.45</v>
      </c>
      <c r="I48" s="355">
        <v>1.87</v>
      </c>
      <c r="J48" s="356">
        <v>2</v>
      </c>
    </row>
    <row r="49" spans="2:10" ht="57.75" customHeight="1" thickBot="1" x14ac:dyDescent="0.2">
      <c r="B49" s="9"/>
      <c r="C49" s="1117" t="s">
        <v>6</v>
      </c>
      <c r="D49" s="1117"/>
      <c r="E49" s="1118"/>
      <c r="F49" s="357">
        <v>1.26</v>
      </c>
      <c r="G49" s="358">
        <v>0.95</v>
      </c>
      <c r="H49" s="358">
        <v>3.55</v>
      </c>
      <c r="I49" s="358">
        <v>0.8</v>
      </c>
      <c r="J49" s="359" t="s">
        <v>562</v>
      </c>
    </row>
    <row r="50" spans="2:10" ht="13.5" customHeight="1" x14ac:dyDescent="0.15"/>
  </sheetData>
  <sheetProtection algorithmName="SHA-512" hashValue="uPBbOI+5U+SWy3CIVSeEPPbiCUGUNJzotpTuWwy7GO8Bqnn82jE+VeSF931ieWnVWYyFx81RkI5QzKOR7bSXuQ==" saltValue="qgUWjej7t1Ltfr/oTgIy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557</v>
      </c>
      <c r="G33" s="17" t="s">
        <v>558</v>
      </c>
      <c r="H33" s="17" t="s">
        <v>559</v>
      </c>
      <c r="I33" s="17" t="s">
        <v>560</v>
      </c>
      <c r="J33" s="18" t="s">
        <v>561</v>
      </c>
      <c r="K33" s="10"/>
      <c r="L33" s="10"/>
      <c r="M33" s="10"/>
      <c r="N33" s="10"/>
      <c r="O33" s="10"/>
      <c r="P33" s="10"/>
    </row>
    <row r="34" spans="1:16" ht="39" customHeight="1" x14ac:dyDescent="0.15">
      <c r="A34" s="10"/>
      <c r="B34" s="19"/>
      <c r="C34" s="1125" t="s">
        <v>563</v>
      </c>
      <c r="D34" s="1125"/>
      <c r="E34" s="1126"/>
      <c r="F34" s="20">
        <v>3.35</v>
      </c>
      <c r="G34" s="21">
        <v>3.46</v>
      </c>
      <c r="H34" s="21">
        <v>3.3</v>
      </c>
      <c r="I34" s="21">
        <v>3.08</v>
      </c>
      <c r="J34" s="22">
        <v>3.12</v>
      </c>
      <c r="K34" s="10"/>
      <c r="L34" s="10"/>
      <c r="M34" s="10"/>
      <c r="N34" s="10"/>
      <c r="O34" s="10"/>
      <c r="P34" s="10"/>
    </row>
    <row r="35" spans="1:16" ht="39" customHeight="1" x14ac:dyDescent="0.15">
      <c r="A35" s="10"/>
      <c r="B35" s="23"/>
      <c r="C35" s="1119" t="s">
        <v>564</v>
      </c>
      <c r="D35" s="1120"/>
      <c r="E35" s="1121"/>
      <c r="F35" s="24">
        <v>1.4</v>
      </c>
      <c r="G35" s="25">
        <v>1.61</v>
      </c>
      <c r="H35" s="25">
        <v>4.4000000000000004</v>
      </c>
      <c r="I35" s="25">
        <v>1.84</v>
      </c>
      <c r="J35" s="26">
        <v>1.98</v>
      </c>
      <c r="K35" s="10"/>
      <c r="L35" s="10"/>
      <c r="M35" s="10"/>
      <c r="N35" s="10"/>
      <c r="O35" s="10"/>
      <c r="P35" s="10"/>
    </row>
    <row r="36" spans="1:16" ht="39" customHeight="1" x14ac:dyDescent="0.15">
      <c r="A36" s="10"/>
      <c r="B36" s="23"/>
      <c r="C36" s="1119" t="s">
        <v>565</v>
      </c>
      <c r="D36" s="1120"/>
      <c r="E36" s="1121"/>
      <c r="F36" s="24">
        <v>0.28000000000000003</v>
      </c>
      <c r="G36" s="25">
        <v>0.73</v>
      </c>
      <c r="H36" s="25">
        <v>1.53</v>
      </c>
      <c r="I36" s="25">
        <v>0.86</v>
      </c>
      <c r="J36" s="26">
        <v>0.76</v>
      </c>
      <c r="K36" s="10"/>
      <c r="L36" s="10"/>
      <c r="M36" s="10"/>
      <c r="N36" s="10"/>
      <c r="O36" s="10"/>
      <c r="P36" s="10"/>
    </row>
    <row r="37" spans="1:16" ht="39" customHeight="1" x14ac:dyDescent="0.15">
      <c r="A37" s="10"/>
      <c r="B37" s="23"/>
      <c r="C37" s="1119" t="s">
        <v>566</v>
      </c>
      <c r="D37" s="1120"/>
      <c r="E37" s="1121"/>
      <c r="F37" s="24" t="s">
        <v>516</v>
      </c>
      <c r="G37" s="25" t="s">
        <v>516</v>
      </c>
      <c r="H37" s="25">
        <v>0.03</v>
      </c>
      <c r="I37" s="25">
        <v>0.06</v>
      </c>
      <c r="J37" s="26">
        <v>0.15</v>
      </c>
      <c r="K37" s="10"/>
      <c r="L37" s="10"/>
      <c r="M37" s="10"/>
      <c r="N37" s="10"/>
      <c r="O37" s="10"/>
      <c r="P37" s="10"/>
    </row>
    <row r="38" spans="1:16" ht="39" customHeight="1" x14ac:dyDescent="0.15">
      <c r="A38" s="10"/>
      <c r="B38" s="23"/>
      <c r="C38" s="1119" t="s">
        <v>567</v>
      </c>
      <c r="D38" s="1120"/>
      <c r="E38" s="1121"/>
      <c r="F38" s="24">
        <v>0.02</v>
      </c>
      <c r="G38" s="25">
        <v>0.02</v>
      </c>
      <c r="H38" s="25">
        <v>0.02</v>
      </c>
      <c r="I38" s="25">
        <v>0.02</v>
      </c>
      <c r="J38" s="26">
        <v>0.02</v>
      </c>
      <c r="K38" s="10"/>
      <c r="L38" s="10"/>
      <c r="M38" s="10"/>
      <c r="N38" s="10"/>
      <c r="O38" s="10"/>
      <c r="P38" s="10"/>
    </row>
    <row r="39" spans="1:16" ht="39" customHeight="1" x14ac:dyDescent="0.15">
      <c r="A39" s="10"/>
      <c r="B39" s="23"/>
      <c r="C39" s="1119" t="s">
        <v>568</v>
      </c>
      <c r="D39" s="1120"/>
      <c r="E39" s="1121"/>
      <c r="F39" s="24">
        <v>0.01</v>
      </c>
      <c r="G39" s="25">
        <v>0.01</v>
      </c>
      <c r="H39" s="25">
        <v>0.01</v>
      </c>
      <c r="I39" s="25">
        <v>0.01</v>
      </c>
      <c r="J39" s="26">
        <v>0</v>
      </c>
      <c r="K39" s="10"/>
      <c r="L39" s="10"/>
      <c r="M39" s="10"/>
      <c r="N39" s="10"/>
      <c r="O39" s="10"/>
      <c r="P39" s="10"/>
    </row>
    <row r="40" spans="1:16" ht="39" customHeight="1" x14ac:dyDescent="0.15">
      <c r="A40" s="10"/>
      <c r="B40" s="23"/>
      <c r="C40" s="1119" t="s">
        <v>569</v>
      </c>
      <c r="D40" s="1120"/>
      <c r="E40" s="1121"/>
      <c r="F40" s="24">
        <v>0.02</v>
      </c>
      <c r="G40" s="25">
        <v>0.02</v>
      </c>
      <c r="H40" s="25">
        <v>0.02</v>
      </c>
      <c r="I40" s="25">
        <v>0</v>
      </c>
      <c r="J40" s="26">
        <v>0</v>
      </c>
      <c r="K40" s="10"/>
      <c r="L40" s="10"/>
      <c r="M40" s="10"/>
      <c r="N40" s="10"/>
      <c r="O40" s="10"/>
      <c r="P40" s="10"/>
    </row>
    <row r="41" spans="1:16" ht="39" customHeight="1" x14ac:dyDescent="0.15">
      <c r="A41" s="10"/>
      <c r="B41" s="23"/>
      <c r="C41" s="1119" t="s">
        <v>570</v>
      </c>
      <c r="D41" s="1120"/>
      <c r="E41" s="1121"/>
      <c r="F41" s="24">
        <v>0</v>
      </c>
      <c r="G41" s="25">
        <v>0</v>
      </c>
      <c r="H41" s="25">
        <v>0</v>
      </c>
      <c r="I41" s="25">
        <v>0</v>
      </c>
      <c r="J41" s="26">
        <v>0</v>
      </c>
      <c r="K41" s="10"/>
      <c r="L41" s="10"/>
      <c r="M41" s="10"/>
      <c r="N41" s="10"/>
      <c r="O41" s="10"/>
      <c r="P41" s="10"/>
    </row>
    <row r="42" spans="1:16" ht="39" customHeight="1" x14ac:dyDescent="0.15">
      <c r="A42" s="10"/>
      <c r="B42" s="27"/>
      <c r="C42" s="1119" t="s">
        <v>571</v>
      </c>
      <c r="D42" s="1120"/>
      <c r="E42" s="1121"/>
      <c r="F42" s="24" t="s">
        <v>516</v>
      </c>
      <c r="G42" s="25" t="s">
        <v>516</v>
      </c>
      <c r="H42" s="25" t="s">
        <v>516</v>
      </c>
      <c r="I42" s="25" t="s">
        <v>516</v>
      </c>
      <c r="J42" s="26" t="s">
        <v>516</v>
      </c>
      <c r="K42" s="10"/>
      <c r="L42" s="10"/>
      <c r="M42" s="10"/>
      <c r="N42" s="10"/>
      <c r="O42" s="10"/>
      <c r="P42" s="10"/>
    </row>
    <row r="43" spans="1:16" ht="39" customHeight="1" thickBot="1" x14ac:dyDescent="0.2">
      <c r="A43" s="10"/>
      <c r="B43" s="28"/>
      <c r="C43" s="1122" t="s">
        <v>572</v>
      </c>
      <c r="D43" s="1123"/>
      <c r="E43" s="1124"/>
      <c r="F43" s="29">
        <v>0.01</v>
      </c>
      <c r="G43" s="30">
        <v>0.14000000000000001</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AocyFzBkEHVU3xKZJp1Q7RteH0pyvf78qpSnt8JPqY73qCl4yKya+nFzwpmPhV8sICgOvPGV4u35u9z1BrqKYA==" saltValue="+Q6YRBkuPrudcMI/wKM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115" zoomScaleNormal="115" zoomScaleSheetLayoutView="55" workbookViewId="0">
      <selection activeCell="M54" sqref="M54"/>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557</v>
      </c>
      <c r="L44" s="44" t="s">
        <v>558</v>
      </c>
      <c r="M44" s="44" t="s">
        <v>559</v>
      </c>
      <c r="N44" s="44" t="s">
        <v>560</v>
      </c>
      <c r="O44" s="45" t="s">
        <v>561</v>
      </c>
      <c r="P44" s="36"/>
      <c r="Q44" s="36"/>
      <c r="R44" s="36"/>
      <c r="S44" s="36"/>
      <c r="T44" s="36"/>
      <c r="U44" s="36"/>
    </row>
    <row r="45" spans="1:21" ht="30.75" customHeight="1" x14ac:dyDescent="0.15">
      <c r="A45" s="36"/>
      <c r="B45" s="1150" t="s">
        <v>11</v>
      </c>
      <c r="C45" s="1151"/>
      <c r="D45" s="46"/>
      <c r="E45" s="1156" t="s">
        <v>12</v>
      </c>
      <c r="F45" s="1156"/>
      <c r="G45" s="1156"/>
      <c r="H45" s="1156"/>
      <c r="I45" s="1156"/>
      <c r="J45" s="1157"/>
      <c r="K45" s="47">
        <v>88127</v>
      </c>
      <c r="L45" s="48">
        <v>85230</v>
      </c>
      <c r="M45" s="48">
        <v>85533</v>
      </c>
      <c r="N45" s="48">
        <v>86702</v>
      </c>
      <c r="O45" s="49">
        <v>88705</v>
      </c>
      <c r="P45" s="36"/>
      <c r="Q45" s="36"/>
      <c r="R45" s="36"/>
      <c r="S45" s="36"/>
      <c r="T45" s="36"/>
      <c r="U45" s="36"/>
    </row>
    <row r="46" spans="1:21" ht="30.75" customHeight="1" x14ac:dyDescent="0.15">
      <c r="A46" s="36"/>
      <c r="B46" s="1152"/>
      <c r="C46" s="1153"/>
      <c r="D46" s="50"/>
      <c r="E46" s="1129" t="s">
        <v>13</v>
      </c>
      <c r="F46" s="1129"/>
      <c r="G46" s="1129"/>
      <c r="H46" s="1129"/>
      <c r="I46" s="1129"/>
      <c r="J46" s="1130"/>
      <c r="K46" s="51" t="s">
        <v>516</v>
      </c>
      <c r="L46" s="52" t="s">
        <v>516</v>
      </c>
      <c r="M46" s="52" t="s">
        <v>516</v>
      </c>
      <c r="N46" s="52" t="s">
        <v>516</v>
      </c>
      <c r="O46" s="53" t="s">
        <v>516</v>
      </c>
      <c r="P46" s="36"/>
      <c r="Q46" s="36"/>
      <c r="R46" s="36"/>
      <c r="S46" s="36"/>
      <c r="T46" s="36"/>
      <c r="U46" s="36"/>
    </row>
    <row r="47" spans="1:21" ht="30.75" customHeight="1" x14ac:dyDescent="0.15">
      <c r="A47" s="36"/>
      <c r="B47" s="1152"/>
      <c r="C47" s="1153"/>
      <c r="D47" s="50"/>
      <c r="E47" s="1129" t="s">
        <v>14</v>
      </c>
      <c r="F47" s="1129"/>
      <c r="G47" s="1129"/>
      <c r="H47" s="1129"/>
      <c r="I47" s="1129"/>
      <c r="J47" s="1130"/>
      <c r="K47" s="51">
        <v>13495</v>
      </c>
      <c r="L47" s="52">
        <v>12433</v>
      </c>
      <c r="M47" s="52">
        <v>13461</v>
      </c>
      <c r="N47" s="52">
        <v>13803</v>
      </c>
      <c r="O47" s="53">
        <v>15092</v>
      </c>
      <c r="P47" s="36"/>
      <c r="Q47" s="36"/>
      <c r="R47" s="36"/>
      <c r="S47" s="36"/>
      <c r="T47" s="36"/>
      <c r="U47" s="36"/>
    </row>
    <row r="48" spans="1:21" ht="30.75" customHeight="1" x14ac:dyDescent="0.15">
      <c r="A48" s="36"/>
      <c r="B48" s="1152"/>
      <c r="C48" s="1153"/>
      <c r="D48" s="50"/>
      <c r="E48" s="1129" t="s">
        <v>15</v>
      </c>
      <c r="F48" s="1129"/>
      <c r="G48" s="1129"/>
      <c r="H48" s="1129"/>
      <c r="I48" s="1129"/>
      <c r="J48" s="1130"/>
      <c r="K48" s="51">
        <v>396</v>
      </c>
      <c r="L48" s="52">
        <v>403</v>
      </c>
      <c r="M48" s="52">
        <v>381</v>
      </c>
      <c r="N48" s="52">
        <v>369</v>
      </c>
      <c r="O48" s="53">
        <v>383</v>
      </c>
      <c r="P48" s="36"/>
      <c r="Q48" s="36"/>
      <c r="R48" s="36"/>
      <c r="S48" s="36"/>
      <c r="T48" s="36"/>
      <c r="U48" s="36"/>
    </row>
    <row r="49" spans="1:21" ht="30.75" customHeight="1" x14ac:dyDescent="0.15">
      <c r="A49" s="36"/>
      <c r="B49" s="1152"/>
      <c r="C49" s="1153"/>
      <c r="D49" s="50"/>
      <c r="E49" s="1129" t="s">
        <v>16</v>
      </c>
      <c r="F49" s="1129"/>
      <c r="G49" s="1129"/>
      <c r="H49" s="1129"/>
      <c r="I49" s="1129"/>
      <c r="J49" s="1130"/>
      <c r="K49" s="51" t="s">
        <v>516</v>
      </c>
      <c r="L49" s="52" t="s">
        <v>516</v>
      </c>
      <c r="M49" s="52" t="s">
        <v>516</v>
      </c>
      <c r="N49" s="52" t="s">
        <v>516</v>
      </c>
      <c r="O49" s="53" t="s">
        <v>516</v>
      </c>
      <c r="P49" s="36"/>
      <c r="Q49" s="36"/>
      <c r="R49" s="36"/>
      <c r="S49" s="36"/>
      <c r="T49" s="36"/>
      <c r="U49" s="36"/>
    </row>
    <row r="50" spans="1:21" ht="30.75" customHeight="1" x14ac:dyDescent="0.15">
      <c r="A50" s="36"/>
      <c r="B50" s="1152"/>
      <c r="C50" s="1153"/>
      <c r="D50" s="50"/>
      <c r="E50" s="1129" t="s">
        <v>17</v>
      </c>
      <c r="F50" s="1129"/>
      <c r="G50" s="1129"/>
      <c r="H50" s="1129"/>
      <c r="I50" s="1129"/>
      <c r="J50" s="1130"/>
      <c r="K50" s="51">
        <v>3020</v>
      </c>
      <c r="L50" s="52">
        <v>2849</v>
      </c>
      <c r="M50" s="52">
        <v>2777</v>
      </c>
      <c r="N50" s="52">
        <v>2706</v>
      </c>
      <c r="O50" s="53">
        <v>2671</v>
      </c>
      <c r="P50" s="36"/>
      <c r="Q50" s="36"/>
      <c r="R50" s="36"/>
      <c r="S50" s="36"/>
      <c r="T50" s="36"/>
      <c r="U50" s="36"/>
    </row>
    <row r="51" spans="1:21" ht="30.75" customHeight="1" x14ac:dyDescent="0.15">
      <c r="A51" s="36"/>
      <c r="B51" s="1154"/>
      <c r="C51" s="1155"/>
      <c r="D51" s="54"/>
      <c r="E51" s="1129" t="s">
        <v>18</v>
      </c>
      <c r="F51" s="1129"/>
      <c r="G51" s="1129"/>
      <c r="H51" s="1129"/>
      <c r="I51" s="1129"/>
      <c r="J51" s="1130"/>
      <c r="K51" s="51">
        <v>3</v>
      </c>
      <c r="L51" s="52">
        <v>8</v>
      </c>
      <c r="M51" s="52">
        <v>6</v>
      </c>
      <c r="N51" s="52">
        <v>5</v>
      </c>
      <c r="O51" s="53">
        <v>3</v>
      </c>
      <c r="P51" s="36"/>
      <c r="Q51" s="36"/>
      <c r="R51" s="36"/>
      <c r="S51" s="36"/>
      <c r="T51" s="36"/>
      <c r="U51" s="36"/>
    </row>
    <row r="52" spans="1:21" ht="30.75" customHeight="1" x14ac:dyDescent="0.15">
      <c r="A52" s="36"/>
      <c r="B52" s="1127" t="s">
        <v>19</v>
      </c>
      <c r="C52" s="1128"/>
      <c r="D52" s="54"/>
      <c r="E52" s="1129" t="s">
        <v>20</v>
      </c>
      <c r="F52" s="1129"/>
      <c r="G52" s="1129"/>
      <c r="H52" s="1129"/>
      <c r="I52" s="1129"/>
      <c r="J52" s="1130"/>
      <c r="K52" s="51">
        <v>79566</v>
      </c>
      <c r="L52" s="52">
        <v>79708</v>
      </c>
      <c r="M52" s="52">
        <v>77611</v>
      </c>
      <c r="N52" s="52">
        <v>73194</v>
      </c>
      <c r="O52" s="53">
        <v>70996</v>
      </c>
      <c r="P52" s="36"/>
      <c r="Q52" s="36"/>
      <c r="R52" s="36"/>
      <c r="S52" s="36"/>
      <c r="T52" s="36"/>
      <c r="U52" s="36"/>
    </row>
    <row r="53" spans="1:21" ht="30.75" customHeight="1" thickBot="1" x14ac:dyDescent="0.2">
      <c r="A53" s="36"/>
      <c r="B53" s="1131" t="s">
        <v>21</v>
      </c>
      <c r="C53" s="1132"/>
      <c r="D53" s="55"/>
      <c r="E53" s="1133" t="s">
        <v>22</v>
      </c>
      <c r="F53" s="1133"/>
      <c r="G53" s="1133"/>
      <c r="H53" s="1133"/>
      <c r="I53" s="1133"/>
      <c r="J53" s="1134"/>
      <c r="K53" s="56">
        <v>25475</v>
      </c>
      <c r="L53" s="57">
        <v>21215</v>
      </c>
      <c r="M53" s="57">
        <v>24547</v>
      </c>
      <c r="N53" s="57">
        <v>30391</v>
      </c>
      <c r="O53" s="58">
        <v>35858</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573</v>
      </c>
      <c r="P55" s="36"/>
      <c r="Q55" s="36"/>
      <c r="R55" s="36"/>
      <c r="S55" s="36"/>
      <c r="T55" s="36"/>
      <c r="U55" s="36"/>
    </row>
    <row r="56" spans="1:21" ht="30.75" customHeight="1" thickBot="1" x14ac:dyDescent="0.2">
      <c r="A56" s="36"/>
      <c r="B56" s="62"/>
      <c r="C56" s="63"/>
      <c r="D56" s="63"/>
      <c r="E56" s="64"/>
      <c r="F56" s="64"/>
      <c r="G56" s="64"/>
      <c r="H56" s="64"/>
      <c r="I56" s="64"/>
      <c r="J56" s="65" t="s">
        <v>3</v>
      </c>
      <c r="K56" s="66" t="s">
        <v>574</v>
      </c>
      <c r="L56" s="67" t="s">
        <v>575</v>
      </c>
      <c r="M56" s="67" t="s">
        <v>576</v>
      </c>
      <c r="N56" s="67" t="s">
        <v>577</v>
      </c>
      <c r="O56" s="68" t="s">
        <v>578</v>
      </c>
      <c r="P56" s="36"/>
      <c r="Q56" s="36"/>
      <c r="R56" s="36"/>
      <c r="S56" s="36"/>
      <c r="T56" s="36"/>
      <c r="U56" s="36"/>
    </row>
    <row r="57" spans="1:21" ht="30.75" customHeight="1" x14ac:dyDescent="0.15">
      <c r="A57" s="36"/>
      <c r="B57" s="1135" t="s">
        <v>25</v>
      </c>
      <c r="C57" s="1136"/>
      <c r="D57" s="1141" t="s">
        <v>26</v>
      </c>
      <c r="E57" s="1142"/>
      <c r="F57" s="1142"/>
      <c r="G57" s="1142"/>
      <c r="H57" s="1142"/>
      <c r="I57" s="1142"/>
      <c r="J57" s="1143"/>
      <c r="K57" s="69" t="s">
        <v>516</v>
      </c>
      <c r="L57" s="70" t="s">
        <v>516</v>
      </c>
      <c r="M57" s="70" t="s">
        <v>516</v>
      </c>
      <c r="N57" s="70" t="s">
        <v>516</v>
      </c>
      <c r="O57" s="71" t="s">
        <v>516</v>
      </c>
      <c r="P57" s="36"/>
      <c r="Q57" s="36"/>
      <c r="R57" s="36"/>
      <c r="S57" s="36"/>
      <c r="T57" s="36"/>
      <c r="U57" s="36"/>
    </row>
    <row r="58" spans="1:21" ht="30.75" customHeight="1" x14ac:dyDescent="0.15">
      <c r="A58" s="36"/>
      <c r="B58" s="1137"/>
      <c r="C58" s="1138"/>
      <c r="D58" s="1144" t="s">
        <v>27</v>
      </c>
      <c r="E58" s="1145"/>
      <c r="F58" s="1145"/>
      <c r="G58" s="1145"/>
      <c r="H58" s="1145"/>
      <c r="I58" s="1145"/>
      <c r="J58" s="1146"/>
      <c r="K58" s="72">
        <v>57189</v>
      </c>
      <c r="L58" s="73">
        <v>60555</v>
      </c>
      <c r="M58" s="73">
        <v>71305</v>
      </c>
      <c r="N58" s="73">
        <v>72388</v>
      </c>
      <c r="O58" s="74">
        <v>70477</v>
      </c>
      <c r="P58" s="36"/>
      <c r="Q58" s="36"/>
      <c r="R58" s="36"/>
      <c r="S58" s="36"/>
      <c r="T58" s="36"/>
      <c r="U58" s="36"/>
    </row>
    <row r="59" spans="1:21" ht="30.75" customHeight="1" thickBot="1" x14ac:dyDescent="0.2">
      <c r="A59" s="36"/>
      <c r="B59" s="1139"/>
      <c r="C59" s="1140"/>
      <c r="D59" s="1147" t="s">
        <v>28</v>
      </c>
      <c r="E59" s="1148"/>
      <c r="F59" s="1148"/>
      <c r="G59" s="1148"/>
      <c r="H59" s="1148"/>
      <c r="I59" s="1148"/>
      <c r="J59" s="1149"/>
      <c r="K59" s="75">
        <v>55135</v>
      </c>
      <c r="L59" s="76">
        <v>51368</v>
      </c>
      <c r="M59" s="76">
        <v>52599</v>
      </c>
      <c r="N59" s="76">
        <v>51216</v>
      </c>
      <c r="O59" s="77">
        <v>55019</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tuz5guK6fD95g/erZv/62DJ7U6jrHTL8w0W//Wfk/qsEn7F0UtP5CU7x4wWzOvUdARHFNikV4Ae+Xq4jBOpkMA==" saltValue="BU/otk673EL4WDd2Ov3e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G28"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557</v>
      </c>
      <c r="J40" s="362" t="s">
        <v>558</v>
      </c>
      <c r="K40" s="362" t="s">
        <v>559</v>
      </c>
      <c r="L40" s="362" t="s">
        <v>560</v>
      </c>
      <c r="M40" s="363" t="s">
        <v>561</v>
      </c>
    </row>
    <row r="41" spans="2:13" ht="27.75" customHeight="1" x14ac:dyDescent="0.15">
      <c r="B41" s="1170" t="s">
        <v>31</v>
      </c>
      <c r="C41" s="1171"/>
      <c r="D41" s="88"/>
      <c r="E41" s="1172" t="s">
        <v>32</v>
      </c>
      <c r="F41" s="1172"/>
      <c r="G41" s="1172"/>
      <c r="H41" s="1173"/>
      <c r="I41" s="364">
        <v>1668945</v>
      </c>
      <c r="J41" s="365">
        <v>1715214</v>
      </c>
      <c r="K41" s="365">
        <v>1767175</v>
      </c>
      <c r="L41" s="365">
        <v>1814411</v>
      </c>
      <c r="M41" s="366">
        <v>1835689</v>
      </c>
    </row>
    <row r="42" spans="2:13" ht="27.75" customHeight="1" x14ac:dyDescent="0.15">
      <c r="B42" s="1160"/>
      <c r="C42" s="1161"/>
      <c r="D42" s="89"/>
      <c r="E42" s="1164" t="s">
        <v>33</v>
      </c>
      <c r="F42" s="1164"/>
      <c r="G42" s="1164"/>
      <c r="H42" s="1165"/>
      <c r="I42" s="367">
        <v>31923</v>
      </c>
      <c r="J42" s="368">
        <v>29939</v>
      </c>
      <c r="K42" s="368">
        <v>28553</v>
      </c>
      <c r="L42" s="368">
        <v>26894</v>
      </c>
      <c r="M42" s="369">
        <v>25026</v>
      </c>
    </row>
    <row r="43" spans="2:13" ht="27.75" customHeight="1" x14ac:dyDescent="0.15">
      <c r="B43" s="1160"/>
      <c r="C43" s="1161"/>
      <c r="D43" s="89"/>
      <c r="E43" s="1164" t="s">
        <v>34</v>
      </c>
      <c r="F43" s="1164"/>
      <c r="G43" s="1164"/>
      <c r="H43" s="1165"/>
      <c r="I43" s="367">
        <v>8167</v>
      </c>
      <c r="J43" s="368">
        <v>5458</v>
      </c>
      <c r="K43" s="368">
        <v>5279</v>
      </c>
      <c r="L43" s="368">
        <v>4860</v>
      </c>
      <c r="M43" s="369">
        <v>4410</v>
      </c>
    </row>
    <row r="44" spans="2:13" ht="27.75" customHeight="1" x14ac:dyDescent="0.15">
      <c r="B44" s="1160"/>
      <c r="C44" s="1161"/>
      <c r="D44" s="89"/>
      <c r="E44" s="1164" t="s">
        <v>35</v>
      </c>
      <c r="F44" s="1164"/>
      <c r="G44" s="1164"/>
      <c r="H44" s="1165"/>
      <c r="I44" s="367" t="s">
        <v>516</v>
      </c>
      <c r="J44" s="368" t="s">
        <v>516</v>
      </c>
      <c r="K44" s="368" t="s">
        <v>516</v>
      </c>
      <c r="L44" s="368" t="s">
        <v>516</v>
      </c>
      <c r="M44" s="369" t="s">
        <v>516</v>
      </c>
    </row>
    <row r="45" spans="2:13" ht="27.75" customHeight="1" x14ac:dyDescent="0.15">
      <c r="B45" s="1160"/>
      <c r="C45" s="1161"/>
      <c r="D45" s="89"/>
      <c r="E45" s="1164" t="s">
        <v>36</v>
      </c>
      <c r="F45" s="1164"/>
      <c r="G45" s="1164"/>
      <c r="H45" s="1165"/>
      <c r="I45" s="367">
        <v>185963</v>
      </c>
      <c r="J45" s="368">
        <v>180197</v>
      </c>
      <c r="K45" s="368">
        <v>177546</v>
      </c>
      <c r="L45" s="368">
        <v>172986</v>
      </c>
      <c r="M45" s="369">
        <v>167753</v>
      </c>
    </row>
    <row r="46" spans="2:13" ht="27.75" customHeight="1" x14ac:dyDescent="0.15">
      <c r="B46" s="1160"/>
      <c r="C46" s="1161"/>
      <c r="D46" s="90"/>
      <c r="E46" s="1174" t="s">
        <v>37</v>
      </c>
      <c r="F46" s="1174"/>
      <c r="G46" s="1174"/>
      <c r="H46" s="1175"/>
      <c r="I46" s="367">
        <v>23910</v>
      </c>
      <c r="J46" s="368">
        <v>24462</v>
      </c>
      <c r="K46" s="368">
        <v>24926</v>
      </c>
      <c r="L46" s="368">
        <v>23482</v>
      </c>
      <c r="M46" s="369">
        <v>23908</v>
      </c>
    </row>
    <row r="47" spans="2:13" ht="27.75" customHeight="1" x14ac:dyDescent="0.15">
      <c r="B47" s="1160"/>
      <c r="C47" s="1161"/>
      <c r="D47" s="91"/>
      <c r="E47" s="1176" t="s">
        <v>38</v>
      </c>
      <c r="F47" s="1177"/>
      <c r="G47" s="1177"/>
      <c r="H47" s="1178"/>
      <c r="I47" s="367" t="s">
        <v>516</v>
      </c>
      <c r="J47" s="368" t="s">
        <v>516</v>
      </c>
      <c r="K47" s="368" t="s">
        <v>516</v>
      </c>
      <c r="L47" s="368" t="s">
        <v>516</v>
      </c>
      <c r="M47" s="369" t="s">
        <v>516</v>
      </c>
    </row>
    <row r="48" spans="2:13" ht="27.75" customHeight="1" x14ac:dyDescent="0.15">
      <c r="B48" s="1160"/>
      <c r="C48" s="1161"/>
      <c r="D48" s="89"/>
      <c r="E48" s="1164" t="s">
        <v>39</v>
      </c>
      <c r="F48" s="1164"/>
      <c r="G48" s="1164"/>
      <c r="H48" s="1165"/>
      <c r="I48" s="367" t="s">
        <v>516</v>
      </c>
      <c r="J48" s="368" t="s">
        <v>516</v>
      </c>
      <c r="K48" s="368" t="s">
        <v>516</v>
      </c>
      <c r="L48" s="368" t="s">
        <v>516</v>
      </c>
      <c r="M48" s="369" t="s">
        <v>516</v>
      </c>
    </row>
    <row r="49" spans="2:13" ht="27.75" customHeight="1" x14ac:dyDescent="0.15">
      <c r="B49" s="1162"/>
      <c r="C49" s="1163"/>
      <c r="D49" s="89"/>
      <c r="E49" s="1164" t="s">
        <v>40</v>
      </c>
      <c r="F49" s="1164"/>
      <c r="G49" s="1164"/>
      <c r="H49" s="1165"/>
      <c r="I49" s="367" t="s">
        <v>516</v>
      </c>
      <c r="J49" s="368" t="s">
        <v>516</v>
      </c>
      <c r="K49" s="368" t="s">
        <v>516</v>
      </c>
      <c r="L49" s="368" t="s">
        <v>516</v>
      </c>
      <c r="M49" s="369" t="s">
        <v>516</v>
      </c>
    </row>
    <row r="50" spans="2:13" ht="27.75" customHeight="1" x14ac:dyDescent="0.15">
      <c r="B50" s="1158" t="s">
        <v>41</v>
      </c>
      <c r="C50" s="1159"/>
      <c r="D50" s="92"/>
      <c r="E50" s="1164" t="s">
        <v>42</v>
      </c>
      <c r="F50" s="1164"/>
      <c r="G50" s="1164"/>
      <c r="H50" s="1165"/>
      <c r="I50" s="367">
        <v>134513</v>
      </c>
      <c r="J50" s="368">
        <v>144318</v>
      </c>
      <c r="K50" s="368">
        <v>150759</v>
      </c>
      <c r="L50" s="368">
        <v>167364</v>
      </c>
      <c r="M50" s="369">
        <v>169530</v>
      </c>
    </row>
    <row r="51" spans="2:13" ht="27.75" customHeight="1" x14ac:dyDescent="0.15">
      <c r="B51" s="1160"/>
      <c r="C51" s="1161"/>
      <c r="D51" s="89"/>
      <c r="E51" s="1164" t="s">
        <v>43</v>
      </c>
      <c r="F51" s="1164"/>
      <c r="G51" s="1164"/>
      <c r="H51" s="1165"/>
      <c r="I51" s="367">
        <v>33027</v>
      </c>
      <c r="J51" s="368">
        <v>32467</v>
      </c>
      <c r="K51" s="368">
        <v>30876</v>
      </c>
      <c r="L51" s="368">
        <v>30497</v>
      </c>
      <c r="M51" s="369">
        <v>33131</v>
      </c>
    </row>
    <row r="52" spans="2:13" ht="27.75" customHeight="1" x14ac:dyDescent="0.15">
      <c r="B52" s="1162"/>
      <c r="C52" s="1163"/>
      <c r="D52" s="89"/>
      <c r="E52" s="1164" t="s">
        <v>44</v>
      </c>
      <c r="F52" s="1164"/>
      <c r="G52" s="1164"/>
      <c r="H52" s="1165"/>
      <c r="I52" s="367">
        <v>935472</v>
      </c>
      <c r="J52" s="368">
        <v>935017</v>
      </c>
      <c r="K52" s="368">
        <v>940227</v>
      </c>
      <c r="L52" s="368">
        <v>945541</v>
      </c>
      <c r="M52" s="369">
        <v>927494</v>
      </c>
    </row>
    <row r="53" spans="2:13" ht="27.75" customHeight="1" thickBot="1" x14ac:dyDescent="0.2">
      <c r="B53" s="1166" t="s">
        <v>45</v>
      </c>
      <c r="C53" s="1167"/>
      <c r="D53" s="93"/>
      <c r="E53" s="1168" t="s">
        <v>46</v>
      </c>
      <c r="F53" s="1168"/>
      <c r="G53" s="1168"/>
      <c r="H53" s="1169"/>
      <c r="I53" s="370">
        <v>815897</v>
      </c>
      <c r="J53" s="371">
        <v>843468</v>
      </c>
      <c r="K53" s="371">
        <v>881617</v>
      </c>
      <c r="L53" s="371">
        <v>899231</v>
      </c>
      <c r="M53" s="372">
        <v>926630</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uo0LBKjVeVZ1gbGWsDCS48UGgKk/yfbTwyIIW8mrXDicdrLDajrSbt+4DDjxxn9L6Ut0hfPSCv0+iScg9uCA9g==" saltValue="Nmz0kVNplgryiffnDJiz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F4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559</v>
      </c>
      <c r="G54" s="101" t="s">
        <v>560</v>
      </c>
      <c r="H54" s="102" t="s">
        <v>561</v>
      </c>
    </row>
    <row r="55" spans="2:8" ht="52.5" customHeight="1" x14ac:dyDescent="0.15">
      <c r="B55" s="103"/>
      <c r="C55" s="1187" t="s">
        <v>48</v>
      </c>
      <c r="D55" s="1187"/>
      <c r="E55" s="1188"/>
      <c r="F55" s="104">
        <v>23734</v>
      </c>
      <c r="G55" s="104">
        <v>37737</v>
      </c>
      <c r="H55" s="105">
        <v>32991</v>
      </c>
    </row>
    <row r="56" spans="2:8" ht="52.5" customHeight="1" x14ac:dyDescent="0.15">
      <c r="B56" s="106"/>
      <c r="C56" s="1189" t="s">
        <v>49</v>
      </c>
      <c r="D56" s="1189"/>
      <c r="E56" s="1190"/>
      <c r="F56" s="107">
        <v>15634</v>
      </c>
      <c r="G56" s="107">
        <v>25690</v>
      </c>
      <c r="H56" s="108">
        <v>35768</v>
      </c>
    </row>
    <row r="57" spans="2:8" ht="53.25" customHeight="1" x14ac:dyDescent="0.15">
      <c r="B57" s="106"/>
      <c r="C57" s="1191" t="s">
        <v>50</v>
      </c>
      <c r="D57" s="1191"/>
      <c r="E57" s="1192"/>
      <c r="F57" s="109">
        <v>43869</v>
      </c>
      <c r="G57" s="109">
        <v>38321</v>
      </c>
      <c r="H57" s="110">
        <v>33465</v>
      </c>
    </row>
    <row r="58" spans="2:8" ht="45.75" customHeight="1" x14ac:dyDescent="0.15">
      <c r="B58" s="111"/>
      <c r="C58" s="1179" t="s">
        <v>621</v>
      </c>
      <c r="D58" s="1180"/>
      <c r="E58" s="1181"/>
      <c r="F58" s="112">
        <v>25320</v>
      </c>
      <c r="G58" s="112">
        <v>22426</v>
      </c>
      <c r="H58" s="113">
        <v>19792</v>
      </c>
    </row>
    <row r="59" spans="2:8" ht="45.75" customHeight="1" x14ac:dyDescent="0.15">
      <c r="B59" s="111"/>
      <c r="C59" s="1179" t="s">
        <v>622</v>
      </c>
      <c r="D59" s="1180"/>
      <c r="E59" s="1181"/>
      <c r="F59" s="112">
        <v>2036</v>
      </c>
      <c r="G59" s="112">
        <v>2037</v>
      </c>
      <c r="H59" s="113">
        <v>2038</v>
      </c>
    </row>
    <row r="60" spans="2:8" ht="45.75" customHeight="1" x14ac:dyDescent="0.15">
      <c r="B60" s="111"/>
      <c r="C60" s="1179" t="s">
        <v>623</v>
      </c>
      <c r="D60" s="1180"/>
      <c r="E60" s="1181"/>
      <c r="F60" s="112">
        <v>2260</v>
      </c>
      <c r="G60" s="112">
        <v>2164</v>
      </c>
      <c r="H60" s="113">
        <v>1939</v>
      </c>
    </row>
    <row r="61" spans="2:8" ht="45.75" customHeight="1" x14ac:dyDescent="0.15">
      <c r="B61" s="111"/>
      <c r="C61" s="1179" t="s">
        <v>624</v>
      </c>
      <c r="D61" s="1180"/>
      <c r="E61" s="1181"/>
      <c r="F61" s="112">
        <v>1397</v>
      </c>
      <c r="G61" s="112">
        <v>983</v>
      </c>
      <c r="H61" s="113">
        <v>1809</v>
      </c>
    </row>
    <row r="62" spans="2:8" ht="45.75" customHeight="1" thickBot="1" x14ac:dyDescent="0.2">
      <c r="B62" s="114"/>
      <c r="C62" s="1182" t="s">
        <v>625</v>
      </c>
      <c r="D62" s="1183"/>
      <c r="E62" s="1184"/>
      <c r="F62" s="115">
        <v>5026</v>
      </c>
      <c r="G62" s="115">
        <v>3569</v>
      </c>
      <c r="H62" s="116">
        <v>1492</v>
      </c>
    </row>
    <row r="63" spans="2:8" ht="52.5" customHeight="1" thickBot="1" x14ac:dyDescent="0.2">
      <c r="B63" s="117"/>
      <c r="C63" s="1185" t="s">
        <v>51</v>
      </c>
      <c r="D63" s="1185"/>
      <c r="E63" s="1186"/>
      <c r="F63" s="118">
        <v>83237</v>
      </c>
      <c r="G63" s="118">
        <v>101748</v>
      </c>
      <c r="H63" s="119">
        <v>102224</v>
      </c>
    </row>
    <row r="64" spans="2:8" x14ac:dyDescent="0.15"/>
  </sheetData>
  <sheetProtection algorithmName="SHA-512" hashValue="oSEDvBHfut8KWTWXmdEZTUNYyx6XEjPKQYO2IDaPoNn9nBZ28Qf1q20PYk8gVe0h2LL/5+0LJYAyHHzwxKIekA==" saltValue="3hDiBy0g7WvVbnaha4Hi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04ED2-BA28-43C4-ACD8-457A68E1E810}">
  <sheetPr>
    <pageSetUpPr fitToPage="1"/>
  </sheetPr>
  <dimension ref="A1:DE85"/>
  <sheetViews>
    <sheetView showGridLines="0" tabSelected="1" zoomScale="55" zoomScaleNormal="55" zoomScaleSheetLayoutView="55" workbookViewId="0">
      <selection activeCell="BB57" sqref="BB57:BO58"/>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1"/>
      <c r="B1" s="1250"/>
      <c r="DD1" s="1193"/>
      <c r="DE1" s="1193"/>
    </row>
    <row r="2" spans="1:109" ht="25.5" customHeight="1" x14ac:dyDescent="0.15">
      <c r="A2" s="1249"/>
      <c r="C2" s="1249"/>
      <c r="O2" s="1249"/>
      <c r="P2" s="1249"/>
      <c r="Q2" s="1249"/>
      <c r="R2" s="1249"/>
      <c r="S2" s="1249"/>
      <c r="T2" s="1249"/>
      <c r="U2" s="1249"/>
      <c r="V2" s="1249"/>
      <c r="W2" s="1249"/>
      <c r="X2" s="1249"/>
      <c r="Y2" s="1249"/>
      <c r="Z2" s="1249"/>
      <c r="AA2" s="1249"/>
      <c r="AB2" s="1249"/>
      <c r="AC2" s="1249"/>
      <c r="AD2" s="1249"/>
      <c r="AE2" s="1249"/>
      <c r="AF2" s="1249"/>
      <c r="AG2" s="1249"/>
      <c r="AH2" s="1249"/>
      <c r="AI2" s="1249"/>
      <c r="AU2" s="1249"/>
      <c r="BG2" s="1249"/>
      <c r="BS2" s="1249"/>
      <c r="CE2" s="1249"/>
      <c r="CQ2" s="1249"/>
      <c r="DD2" s="1193"/>
      <c r="DE2" s="1193"/>
    </row>
    <row r="3" spans="1:109" ht="25.5" customHeight="1" x14ac:dyDescent="0.15">
      <c r="A3" s="1249"/>
      <c r="C3" s="1249"/>
      <c r="O3" s="1249"/>
      <c r="P3" s="1249"/>
      <c r="Q3" s="1249"/>
      <c r="R3" s="1249"/>
      <c r="S3" s="1249"/>
      <c r="T3" s="1249"/>
      <c r="U3" s="1249"/>
      <c r="V3" s="1249"/>
      <c r="W3" s="1249"/>
      <c r="X3" s="1249"/>
      <c r="Y3" s="1249"/>
      <c r="Z3" s="1249"/>
      <c r="AA3" s="1249"/>
      <c r="AB3" s="1249"/>
      <c r="AC3" s="1249"/>
      <c r="AD3" s="1249"/>
      <c r="AE3" s="1249"/>
      <c r="AF3" s="1249"/>
      <c r="AG3" s="1249"/>
      <c r="AH3" s="1249"/>
      <c r="AI3" s="1249"/>
      <c r="AU3" s="1249"/>
      <c r="BG3" s="1249"/>
      <c r="BS3" s="1249"/>
      <c r="CE3" s="1249"/>
      <c r="CQ3" s="1249"/>
      <c r="DD3" s="1193"/>
      <c r="DE3" s="1193"/>
    </row>
    <row r="4" spans="1:109" s="257" customFormat="1" ht="13.5" x14ac:dyDescent="0.15">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c r="AJ4" s="1249"/>
      <c r="AK4" s="1249"/>
      <c r="AL4" s="1249"/>
      <c r="AM4" s="1249"/>
      <c r="AN4" s="1249"/>
      <c r="AO4" s="1249"/>
      <c r="AP4" s="1249"/>
      <c r="AQ4" s="1249"/>
      <c r="AR4" s="1249"/>
      <c r="AS4" s="1249"/>
      <c r="AT4" s="1249"/>
      <c r="AU4" s="1249"/>
      <c r="AV4" s="1249"/>
      <c r="AW4" s="1249"/>
      <c r="AX4" s="1249"/>
      <c r="AY4" s="1249"/>
      <c r="AZ4" s="1249"/>
      <c r="BA4" s="1249"/>
      <c r="BB4" s="1249"/>
      <c r="BC4" s="1249"/>
      <c r="BD4" s="1249"/>
      <c r="BE4" s="1249"/>
      <c r="BF4" s="1249"/>
      <c r="BG4" s="1249"/>
      <c r="BH4" s="1249"/>
      <c r="BI4" s="1249"/>
      <c r="BJ4" s="1249"/>
      <c r="BK4" s="1249"/>
      <c r="BL4" s="1249"/>
      <c r="BM4" s="1249"/>
      <c r="BN4" s="1249"/>
      <c r="BO4" s="1249"/>
      <c r="BP4" s="1249"/>
      <c r="BQ4" s="1249"/>
      <c r="BR4" s="1249"/>
      <c r="BS4" s="1249"/>
      <c r="BT4" s="1249"/>
      <c r="BU4" s="1249"/>
      <c r="BV4" s="1249"/>
      <c r="BW4" s="1249"/>
      <c r="BX4" s="1249"/>
      <c r="BY4" s="1249"/>
      <c r="BZ4" s="1249"/>
      <c r="CA4" s="1249"/>
      <c r="CB4" s="1249"/>
      <c r="CC4" s="1249"/>
      <c r="CD4" s="1249"/>
      <c r="CE4" s="1249"/>
      <c r="CF4" s="1249"/>
      <c r="CG4" s="1249"/>
      <c r="CH4" s="1249"/>
      <c r="CI4" s="1249"/>
      <c r="CJ4" s="1249"/>
      <c r="CK4" s="1249"/>
      <c r="CL4" s="1249"/>
      <c r="CM4" s="1249"/>
      <c r="CN4" s="1249"/>
      <c r="CO4" s="1249"/>
      <c r="CP4" s="1249"/>
      <c r="CQ4" s="1249"/>
      <c r="CR4" s="1249"/>
      <c r="CS4" s="1249"/>
      <c r="CT4" s="1249"/>
      <c r="CU4" s="1249"/>
      <c r="CV4" s="1249"/>
      <c r="CW4" s="1249"/>
      <c r="CX4" s="1249"/>
      <c r="CY4" s="1249"/>
      <c r="CZ4" s="1249"/>
      <c r="DA4" s="1249"/>
      <c r="DB4" s="1249"/>
      <c r="DC4" s="1249"/>
      <c r="DD4" s="1249"/>
      <c r="DE4" s="1249"/>
    </row>
    <row r="5" spans="1:109" s="257" customFormat="1" ht="13.5" x14ac:dyDescent="0.15">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1249"/>
      <c r="AX5" s="1249"/>
      <c r="AY5" s="1249"/>
      <c r="AZ5" s="1249"/>
      <c r="BA5" s="1249"/>
      <c r="BB5" s="1249"/>
      <c r="BC5" s="1249"/>
      <c r="BD5" s="1249"/>
      <c r="BE5" s="1249"/>
      <c r="BF5" s="1249"/>
      <c r="BG5" s="1249"/>
      <c r="BH5" s="1249"/>
      <c r="BI5" s="1249"/>
      <c r="BJ5" s="1249"/>
      <c r="BK5" s="1249"/>
      <c r="BL5" s="1249"/>
      <c r="BM5" s="1249"/>
      <c r="BN5" s="1249"/>
      <c r="BO5" s="1249"/>
      <c r="BP5" s="1249"/>
      <c r="BQ5" s="1249"/>
      <c r="BR5" s="1249"/>
      <c r="BS5" s="1249"/>
      <c r="BT5" s="1249"/>
      <c r="BU5" s="1249"/>
      <c r="BV5" s="1249"/>
      <c r="BW5" s="1249"/>
      <c r="BX5" s="1249"/>
      <c r="BY5" s="1249"/>
      <c r="BZ5" s="1249"/>
      <c r="CA5" s="1249"/>
      <c r="CB5" s="1249"/>
      <c r="CC5" s="1249"/>
      <c r="CD5" s="1249"/>
      <c r="CE5" s="1249"/>
      <c r="CF5" s="1249"/>
      <c r="CG5" s="1249"/>
      <c r="CH5" s="1249"/>
      <c r="CI5" s="1249"/>
      <c r="CJ5" s="1249"/>
      <c r="CK5" s="1249"/>
      <c r="CL5" s="1249"/>
      <c r="CM5" s="1249"/>
      <c r="CN5" s="1249"/>
      <c r="CO5" s="1249"/>
      <c r="CP5" s="1249"/>
      <c r="CQ5" s="1249"/>
      <c r="CR5" s="1249"/>
      <c r="CS5" s="1249"/>
      <c r="CT5" s="1249"/>
      <c r="CU5" s="1249"/>
      <c r="CV5" s="1249"/>
      <c r="CW5" s="1249"/>
      <c r="CX5" s="1249"/>
      <c r="CY5" s="1249"/>
      <c r="CZ5" s="1249"/>
      <c r="DA5" s="1249"/>
      <c r="DB5" s="1249"/>
      <c r="DC5" s="1249"/>
      <c r="DD5" s="1249"/>
      <c r="DE5" s="1249"/>
    </row>
    <row r="6" spans="1:109" s="257" customFormat="1" ht="13.5" x14ac:dyDescent="0.15">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c r="AJ6" s="1249"/>
      <c r="AK6" s="1249"/>
      <c r="AL6" s="1249"/>
      <c r="AM6" s="1249"/>
      <c r="AN6" s="1249"/>
      <c r="AO6" s="1249"/>
      <c r="AP6" s="1249"/>
      <c r="AQ6" s="1249"/>
      <c r="AR6" s="1249"/>
      <c r="AS6" s="1249"/>
      <c r="AT6" s="1249"/>
      <c r="AU6" s="1249"/>
      <c r="AV6" s="1249"/>
      <c r="AW6" s="1249"/>
      <c r="AX6" s="1249"/>
      <c r="AY6" s="1249"/>
      <c r="AZ6" s="1249"/>
      <c r="BA6" s="1249"/>
      <c r="BB6" s="1249"/>
      <c r="BC6" s="1249"/>
      <c r="BD6" s="1249"/>
      <c r="BE6" s="1249"/>
      <c r="BF6" s="1249"/>
      <c r="BG6" s="1249"/>
      <c r="BH6" s="1249"/>
      <c r="BI6" s="1249"/>
      <c r="BJ6" s="1249"/>
      <c r="BK6" s="1249"/>
      <c r="BL6" s="1249"/>
      <c r="BM6" s="1249"/>
      <c r="BN6" s="1249"/>
      <c r="BO6" s="1249"/>
      <c r="BP6" s="1249"/>
      <c r="BQ6" s="1249"/>
      <c r="BR6" s="1249"/>
      <c r="BS6" s="1249"/>
      <c r="BT6" s="1249"/>
      <c r="BU6" s="1249"/>
      <c r="BV6" s="1249"/>
      <c r="BW6" s="1249"/>
      <c r="BX6" s="1249"/>
      <c r="BY6" s="1249"/>
      <c r="BZ6" s="1249"/>
      <c r="CA6" s="1249"/>
      <c r="CB6" s="1249"/>
      <c r="CC6" s="1249"/>
      <c r="CD6" s="1249"/>
      <c r="CE6" s="1249"/>
      <c r="CF6" s="1249"/>
      <c r="CG6" s="1249"/>
      <c r="CH6" s="1249"/>
      <c r="CI6" s="1249"/>
      <c r="CJ6" s="1249"/>
      <c r="CK6" s="1249"/>
      <c r="CL6" s="1249"/>
      <c r="CM6" s="1249"/>
      <c r="CN6" s="1249"/>
      <c r="CO6" s="1249"/>
      <c r="CP6" s="1249"/>
      <c r="CQ6" s="1249"/>
      <c r="CR6" s="1249"/>
      <c r="CS6" s="1249"/>
      <c r="CT6" s="1249"/>
      <c r="CU6" s="1249"/>
      <c r="CV6" s="1249"/>
      <c r="CW6" s="1249"/>
      <c r="CX6" s="1249"/>
      <c r="CY6" s="1249"/>
      <c r="CZ6" s="1249"/>
      <c r="DA6" s="1249"/>
      <c r="DB6" s="1249"/>
      <c r="DC6" s="1249"/>
      <c r="DD6" s="1249"/>
      <c r="DE6" s="1249"/>
    </row>
    <row r="7" spans="1:109" s="257" customFormat="1" ht="13.5" x14ac:dyDescent="0.15">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c r="AJ7" s="1249"/>
      <c r="AK7" s="1249"/>
      <c r="AL7" s="1249"/>
      <c r="AM7" s="1249"/>
      <c r="AN7" s="1249"/>
      <c r="AO7" s="1249"/>
      <c r="AP7" s="1249"/>
      <c r="AQ7" s="1249"/>
      <c r="AR7" s="1249"/>
      <c r="AS7" s="1249"/>
      <c r="AT7" s="1249"/>
      <c r="AU7" s="1249"/>
      <c r="AV7" s="1249"/>
      <c r="AW7" s="1249"/>
      <c r="AX7" s="1249"/>
      <c r="AY7" s="1249"/>
      <c r="AZ7" s="1249"/>
      <c r="BA7" s="1249"/>
      <c r="BB7" s="1249"/>
      <c r="BC7" s="1249"/>
      <c r="BD7" s="1249"/>
      <c r="BE7" s="1249"/>
      <c r="BF7" s="1249"/>
      <c r="BG7" s="1249"/>
      <c r="BH7" s="1249"/>
      <c r="BI7" s="1249"/>
      <c r="BJ7" s="1249"/>
      <c r="BK7" s="1249"/>
      <c r="BL7" s="1249"/>
      <c r="BM7" s="1249"/>
      <c r="BN7" s="1249"/>
      <c r="BO7" s="1249"/>
      <c r="BP7" s="1249"/>
      <c r="BQ7" s="1249"/>
      <c r="BR7" s="1249"/>
      <c r="BS7" s="1249"/>
      <c r="BT7" s="1249"/>
      <c r="BU7" s="1249"/>
      <c r="BV7" s="1249"/>
      <c r="BW7" s="1249"/>
      <c r="BX7" s="1249"/>
      <c r="BY7" s="1249"/>
      <c r="BZ7" s="1249"/>
      <c r="CA7" s="1249"/>
      <c r="CB7" s="1249"/>
      <c r="CC7" s="1249"/>
      <c r="CD7" s="1249"/>
      <c r="CE7" s="1249"/>
      <c r="CF7" s="1249"/>
      <c r="CG7" s="1249"/>
      <c r="CH7" s="1249"/>
      <c r="CI7" s="1249"/>
      <c r="CJ7" s="1249"/>
      <c r="CK7" s="1249"/>
      <c r="CL7" s="1249"/>
      <c r="CM7" s="1249"/>
      <c r="CN7" s="1249"/>
      <c r="CO7" s="1249"/>
      <c r="CP7" s="1249"/>
      <c r="CQ7" s="1249"/>
      <c r="CR7" s="1249"/>
      <c r="CS7" s="1249"/>
      <c r="CT7" s="1249"/>
      <c r="CU7" s="1249"/>
      <c r="CV7" s="1249"/>
      <c r="CW7" s="1249"/>
      <c r="CX7" s="1249"/>
      <c r="CY7" s="1249"/>
      <c r="CZ7" s="1249"/>
      <c r="DA7" s="1249"/>
      <c r="DB7" s="1249"/>
      <c r="DC7" s="1249"/>
      <c r="DD7" s="1249"/>
      <c r="DE7" s="1249"/>
    </row>
    <row r="8" spans="1:109" s="257" customFormat="1" ht="13.5" x14ac:dyDescent="0.15">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c r="AJ8" s="1249"/>
      <c r="AK8" s="1249"/>
      <c r="AL8" s="1249"/>
      <c r="AM8" s="1249"/>
      <c r="AN8" s="1249"/>
      <c r="AO8" s="1249"/>
      <c r="AP8" s="1249"/>
      <c r="AQ8" s="1249"/>
      <c r="AR8" s="1249"/>
      <c r="AS8" s="1249"/>
      <c r="AT8" s="1249"/>
      <c r="AU8" s="1249"/>
      <c r="AV8" s="1249"/>
      <c r="AW8" s="1249"/>
      <c r="AX8" s="1249"/>
      <c r="AY8" s="1249"/>
      <c r="AZ8" s="1249"/>
      <c r="BA8" s="1249"/>
      <c r="BB8" s="1249"/>
      <c r="BC8" s="1249"/>
      <c r="BD8" s="1249"/>
      <c r="BE8" s="1249"/>
      <c r="BF8" s="1249"/>
      <c r="BG8" s="1249"/>
      <c r="BH8" s="1249"/>
      <c r="BI8" s="1249"/>
      <c r="BJ8" s="1249"/>
      <c r="BK8" s="1249"/>
      <c r="BL8" s="1249"/>
      <c r="BM8" s="1249"/>
      <c r="BN8" s="1249"/>
      <c r="BO8" s="1249"/>
      <c r="BP8" s="1249"/>
      <c r="BQ8" s="1249"/>
      <c r="BR8" s="1249"/>
      <c r="BS8" s="1249"/>
      <c r="BT8" s="1249"/>
      <c r="BU8" s="1249"/>
      <c r="BV8" s="1249"/>
      <c r="BW8" s="1249"/>
      <c r="BX8" s="1249"/>
      <c r="BY8" s="1249"/>
      <c r="BZ8" s="1249"/>
      <c r="CA8" s="1249"/>
      <c r="CB8" s="1249"/>
      <c r="CC8" s="1249"/>
      <c r="CD8" s="1249"/>
      <c r="CE8" s="1249"/>
      <c r="CF8" s="1249"/>
      <c r="CG8" s="1249"/>
      <c r="CH8" s="1249"/>
      <c r="CI8" s="1249"/>
      <c r="CJ8" s="1249"/>
      <c r="CK8" s="1249"/>
      <c r="CL8" s="1249"/>
      <c r="CM8" s="1249"/>
      <c r="CN8" s="1249"/>
      <c r="CO8" s="1249"/>
      <c r="CP8" s="1249"/>
      <c r="CQ8" s="1249"/>
      <c r="CR8" s="1249"/>
      <c r="CS8" s="1249"/>
      <c r="CT8" s="1249"/>
      <c r="CU8" s="1249"/>
      <c r="CV8" s="1249"/>
      <c r="CW8" s="1249"/>
      <c r="CX8" s="1249"/>
      <c r="CY8" s="1249"/>
      <c r="CZ8" s="1249"/>
      <c r="DA8" s="1249"/>
      <c r="DB8" s="1249"/>
      <c r="DC8" s="1249"/>
      <c r="DD8" s="1249"/>
      <c r="DE8" s="1249"/>
    </row>
    <row r="9" spans="1:109" s="257" customFormat="1" ht="13.5" x14ac:dyDescent="0.15">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1249"/>
      <c r="AK9" s="1249"/>
      <c r="AL9" s="1249"/>
      <c r="AM9" s="1249"/>
      <c r="AN9" s="1249"/>
      <c r="AO9" s="1249"/>
      <c r="AP9" s="1249"/>
      <c r="AQ9" s="1249"/>
      <c r="AR9" s="1249"/>
      <c r="AS9" s="1249"/>
      <c r="AT9" s="1249"/>
      <c r="AU9" s="1249"/>
      <c r="AV9" s="1249"/>
      <c r="AW9" s="1249"/>
      <c r="AX9" s="1249"/>
      <c r="AY9" s="1249"/>
      <c r="AZ9" s="1249"/>
      <c r="BA9" s="1249"/>
      <c r="BB9" s="1249"/>
      <c r="BC9" s="1249"/>
      <c r="BD9" s="1249"/>
      <c r="BE9" s="1249"/>
      <c r="BF9" s="1249"/>
      <c r="BG9" s="1249"/>
      <c r="BH9" s="1249"/>
      <c r="BI9" s="1249"/>
      <c r="BJ9" s="1249"/>
      <c r="BK9" s="1249"/>
      <c r="BL9" s="1249"/>
      <c r="BM9" s="1249"/>
      <c r="BN9" s="1249"/>
      <c r="BO9" s="1249"/>
      <c r="BP9" s="1249"/>
      <c r="BQ9" s="1249"/>
      <c r="BR9" s="1249"/>
      <c r="BS9" s="1249"/>
      <c r="BT9" s="1249"/>
      <c r="BU9" s="1249"/>
      <c r="BV9" s="1249"/>
      <c r="BW9" s="1249"/>
      <c r="BX9" s="1249"/>
      <c r="BY9" s="1249"/>
      <c r="BZ9" s="1249"/>
      <c r="CA9" s="1249"/>
      <c r="CB9" s="1249"/>
      <c r="CC9" s="1249"/>
      <c r="CD9" s="1249"/>
      <c r="CE9" s="1249"/>
      <c r="CF9" s="1249"/>
      <c r="CG9" s="1249"/>
      <c r="CH9" s="1249"/>
      <c r="CI9" s="1249"/>
      <c r="CJ9" s="1249"/>
      <c r="CK9" s="1249"/>
      <c r="CL9" s="1249"/>
      <c r="CM9" s="1249"/>
      <c r="CN9" s="1249"/>
      <c r="CO9" s="1249"/>
      <c r="CP9" s="1249"/>
      <c r="CQ9" s="1249"/>
      <c r="CR9" s="1249"/>
      <c r="CS9" s="1249"/>
      <c r="CT9" s="1249"/>
      <c r="CU9" s="1249"/>
      <c r="CV9" s="1249"/>
      <c r="CW9" s="1249"/>
      <c r="CX9" s="1249"/>
      <c r="CY9" s="1249"/>
      <c r="CZ9" s="1249"/>
      <c r="DA9" s="1249"/>
      <c r="DB9" s="1249"/>
      <c r="DC9" s="1249"/>
      <c r="DD9" s="1249"/>
      <c r="DE9" s="1249"/>
    </row>
    <row r="10" spans="1:109" s="257" customFormat="1" ht="13.5" x14ac:dyDescent="0.15">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J10" s="1249"/>
      <c r="AK10" s="1249"/>
      <c r="AL10" s="1249"/>
      <c r="AM10" s="1249"/>
      <c r="AN10" s="1249"/>
      <c r="AO10" s="1249"/>
      <c r="AP10" s="1249"/>
      <c r="AQ10" s="1249"/>
      <c r="AR10" s="1249"/>
      <c r="AS10" s="1249"/>
      <c r="AT10" s="1249"/>
      <c r="AU10" s="1249"/>
      <c r="AV10" s="1249"/>
      <c r="AW10" s="1249"/>
      <c r="AX10" s="1249"/>
      <c r="AY10" s="1249"/>
      <c r="AZ10" s="1249"/>
      <c r="BA10" s="1249"/>
      <c r="BB10" s="1249"/>
      <c r="BC10" s="1249"/>
      <c r="BD10" s="1249"/>
      <c r="BE10" s="1249"/>
      <c r="BF10" s="1249"/>
      <c r="BG10" s="1249"/>
      <c r="BH10" s="1249"/>
      <c r="BI10" s="1249"/>
      <c r="BJ10" s="1249"/>
      <c r="BK10" s="1249"/>
      <c r="BL10" s="1249"/>
      <c r="BM10" s="1249"/>
      <c r="BN10" s="1249"/>
      <c r="BO10" s="1249"/>
      <c r="BP10" s="1249"/>
      <c r="BQ10" s="1249"/>
      <c r="BR10" s="1249"/>
      <c r="BS10" s="1249"/>
      <c r="BT10" s="1249"/>
      <c r="BU10" s="1249"/>
      <c r="BV10" s="1249"/>
      <c r="BW10" s="1249"/>
      <c r="BX10" s="1249"/>
      <c r="BY10" s="1249"/>
      <c r="BZ10" s="1249"/>
      <c r="CA10" s="1249"/>
      <c r="CB10" s="1249"/>
      <c r="CC10" s="1249"/>
      <c r="CD10" s="1249"/>
      <c r="CE10" s="1249"/>
      <c r="CF10" s="1249"/>
      <c r="CG10" s="1249"/>
      <c r="CH10" s="1249"/>
      <c r="CI10" s="1249"/>
      <c r="CJ10" s="1249"/>
      <c r="CK10" s="1249"/>
      <c r="CL10" s="1249"/>
      <c r="CM10" s="1249"/>
      <c r="CN10" s="1249"/>
      <c r="CO10" s="1249"/>
      <c r="CP10" s="1249"/>
      <c r="CQ10" s="1249"/>
      <c r="CR10" s="1249"/>
      <c r="CS10" s="1249"/>
      <c r="CT10" s="1249"/>
      <c r="CU10" s="1249"/>
      <c r="CV10" s="1249"/>
      <c r="CW10" s="1249"/>
      <c r="CX10" s="1249"/>
      <c r="CY10" s="1249"/>
      <c r="CZ10" s="1249"/>
      <c r="DA10" s="1249"/>
      <c r="DB10" s="1249"/>
      <c r="DC10" s="1249"/>
      <c r="DD10" s="1249"/>
      <c r="DE10" s="1249"/>
    </row>
    <row r="11" spans="1:109" s="257" customFormat="1" ht="13.5" x14ac:dyDescent="0.15">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49"/>
      <c r="AL11" s="1249"/>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9"/>
      <c r="BH11" s="1249"/>
      <c r="BI11" s="1249"/>
      <c r="BJ11" s="1249"/>
      <c r="BK11" s="1249"/>
      <c r="BL11" s="1249"/>
      <c r="BM11" s="1249"/>
      <c r="BN11" s="1249"/>
      <c r="BO11" s="1249"/>
      <c r="BP11" s="1249"/>
      <c r="BQ11" s="1249"/>
      <c r="BR11" s="1249"/>
      <c r="BS11" s="1249"/>
      <c r="BT11" s="1249"/>
      <c r="BU11" s="1249"/>
      <c r="BV11" s="1249"/>
      <c r="BW11" s="1249"/>
      <c r="BX11" s="1249"/>
      <c r="BY11" s="1249"/>
      <c r="BZ11" s="1249"/>
      <c r="CA11" s="1249"/>
      <c r="CB11" s="1249"/>
      <c r="CC11" s="1249"/>
      <c r="CD11" s="1249"/>
      <c r="CE11" s="1249"/>
      <c r="CF11" s="1249"/>
      <c r="CG11" s="1249"/>
      <c r="CH11" s="1249"/>
      <c r="CI11" s="1249"/>
      <c r="CJ11" s="1249"/>
      <c r="CK11" s="1249"/>
      <c r="CL11" s="1249"/>
      <c r="CM11" s="1249"/>
      <c r="CN11" s="1249"/>
      <c r="CO11" s="1249"/>
      <c r="CP11" s="1249"/>
      <c r="CQ11" s="1249"/>
      <c r="CR11" s="1249"/>
      <c r="CS11" s="1249"/>
      <c r="CT11" s="1249"/>
      <c r="CU11" s="1249"/>
      <c r="CV11" s="1249"/>
      <c r="CW11" s="1249"/>
      <c r="CX11" s="1249"/>
      <c r="CY11" s="1249"/>
      <c r="CZ11" s="1249"/>
      <c r="DA11" s="1249"/>
      <c r="DB11" s="1249"/>
      <c r="DC11" s="1249"/>
      <c r="DD11" s="1249"/>
      <c r="DE11" s="1249"/>
    </row>
    <row r="12" spans="1:109" s="257" customFormat="1" ht="13.5" x14ac:dyDescent="0.15">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row>
    <row r="13" spans="1:109" s="257" customFormat="1" ht="13.5" x14ac:dyDescent="0.15">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c r="CB13" s="1249"/>
      <c r="CC13" s="1249"/>
      <c r="CD13" s="1249"/>
      <c r="CE13" s="1249"/>
      <c r="CF13" s="1249"/>
      <c r="CG13" s="1249"/>
      <c r="CH13" s="1249"/>
      <c r="CI13" s="1249"/>
      <c r="CJ13" s="1249"/>
      <c r="CK13" s="1249"/>
      <c r="CL13" s="1249"/>
      <c r="CM13" s="1249"/>
      <c r="CN13" s="1249"/>
      <c r="CO13" s="1249"/>
      <c r="CP13" s="1249"/>
      <c r="CQ13" s="1249"/>
      <c r="CR13" s="1249"/>
      <c r="CS13" s="1249"/>
      <c r="CT13" s="1249"/>
      <c r="CU13" s="1249"/>
      <c r="CV13" s="1249"/>
      <c r="CW13" s="1249"/>
      <c r="CX13" s="1249"/>
      <c r="CY13" s="1249"/>
      <c r="CZ13" s="1249"/>
      <c r="DA13" s="1249"/>
      <c r="DB13" s="1249"/>
      <c r="DC13" s="1249"/>
      <c r="DD13" s="1249"/>
      <c r="DE13" s="1249"/>
    </row>
    <row r="14" spans="1:109" s="257" customFormat="1" ht="13.5" x14ac:dyDescent="0.15">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c r="CB14" s="1249"/>
      <c r="CC14" s="1249"/>
      <c r="CD14" s="1249"/>
      <c r="CE14" s="1249"/>
      <c r="CF14" s="1249"/>
      <c r="CG14" s="1249"/>
      <c r="CH14" s="1249"/>
      <c r="CI14" s="1249"/>
      <c r="CJ14" s="1249"/>
      <c r="CK14" s="1249"/>
      <c r="CL14" s="1249"/>
      <c r="CM14" s="1249"/>
      <c r="CN14" s="1249"/>
      <c r="CO14" s="1249"/>
      <c r="CP14" s="1249"/>
      <c r="CQ14" s="1249"/>
      <c r="CR14" s="1249"/>
      <c r="CS14" s="1249"/>
      <c r="CT14" s="1249"/>
      <c r="CU14" s="1249"/>
      <c r="CV14" s="1249"/>
      <c r="CW14" s="1249"/>
      <c r="CX14" s="1249"/>
      <c r="CY14" s="1249"/>
      <c r="CZ14" s="1249"/>
      <c r="DA14" s="1249"/>
      <c r="DB14" s="1249"/>
      <c r="DC14" s="1249"/>
      <c r="DD14" s="1249"/>
      <c r="DE14" s="1249"/>
    </row>
    <row r="15" spans="1:109" s="257" customFormat="1" ht="13.5" x14ac:dyDescent="0.15">
      <c r="A15" s="1193"/>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c r="CB15" s="1249"/>
      <c r="CC15" s="1249"/>
      <c r="CD15" s="1249"/>
      <c r="CE15" s="1249"/>
      <c r="CF15" s="1249"/>
      <c r="CG15" s="1249"/>
      <c r="CH15" s="1249"/>
      <c r="CI15" s="1249"/>
      <c r="CJ15" s="1249"/>
      <c r="CK15" s="1249"/>
      <c r="CL15" s="1249"/>
      <c r="CM15" s="1249"/>
      <c r="CN15" s="1249"/>
      <c r="CO15" s="1249"/>
      <c r="CP15" s="1249"/>
      <c r="CQ15" s="1249"/>
      <c r="CR15" s="1249"/>
      <c r="CS15" s="1249"/>
      <c r="CT15" s="1249"/>
      <c r="CU15" s="1249"/>
      <c r="CV15" s="1249"/>
      <c r="CW15" s="1249"/>
      <c r="CX15" s="1249"/>
      <c r="CY15" s="1249"/>
      <c r="CZ15" s="1249"/>
      <c r="DA15" s="1249"/>
      <c r="DB15" s="1249"/>
      <c r="DC15" s="1249"/>
      <c r="DD15" s="1249"/>
      <c r="DE15" s="1249"/>
    </row>
    <row r="16" spans="1:109" s="257" customFormat="1" ht="13.5" x14ac:dyDescent="0.15">
      <c r="A16" s="1193"/>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c r="CB16" s="1249"/>
      <c r="CC16" s="1249"/>
      <c r="CD16" s="1249"/>
      <c r="CE16" s="1249"/>
      <c r="CF16" s="1249"/>
      <c r="CG16" s="1249"/>
      <c r="CH16" s="1249"/>
      <c r="CI16" s="1249"/>
      <c r="CJ16" s="1249"/>
      <c r="CK16" s="1249"/>
      <c r="CL16" s="1249"/>
      <c r="CM16" s="1249"/>
      <c r="CN16" s="1249"/>
      <c r="CO16" s="1249"/>
      <c r="CP16" s="1249"/>
      <c r="CQ16" s="1249"/>
      <c r="CR16" s="1249"/>
      <c r="CS16" s="1249"/>
      <c r="CT16" s="1249"/>
      <c r="CU16" s="1249"/>
      <c r="CV16" s="1249"/>
      <c r="CW16" s="1249"/>
      <c r="CX16" s="1249"/>
      <c r="CY16" s="1249"/>
      <c r="CZ16" s="1249"/>
      <c r="DA16" s="1249"/>
      <c r="DB16" s="1249"/>
      <c r="DC16" s="1249"/>
      <c r="DD16" s="1249"/>
      <c r="DE16" s="1249"/>
    </row>
    <row r="17" spans="1:109" s="257" customFormat="1" ht="13.5" x14ac:dyDescent="0.15">
      <c r="A17" s="1193"/>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c r="CB17" s="1249"/>
      <c r="CC17" s="1249"/>
      <c r="CD17" s="1249"/>
      <c r="CE17" s="1249"/>
      <c r="CF17" s="1249"/>
      <c r="CG17" s="1249"/>
      <c r="CH17" s="1249"/>
      <c r="CI17" s="1249"/>
      <c r="CJ17" s="1249"/>
      <c r="CK17" s="1249"/>
      <c r="CL17" s="1249"/>
      <c r="CM17" s="1249"/>
      <c r="CN17" s="1249"/>
      <c r="CO17" s="1249"/>
      <c r="CP17" s="1249"/>
      <c r="CQ17" s="1249"/>
      <c r="CR17" s="1249"/>
      <c r="CS17" s="1249"/>
      <c r="CT17" s="1249"/>
      <c r="CU17" s="1249"/>
      <c r="CV17" s="1249"/>
      <c r="CW17" s="1249"/>
      <c r="CX17" s="1249"/>
      <c r="CY17" s="1249"/>
      <c r="CZ17" s="1249"/>
      <c r="DA17" s="1249"/>
      <c r="DB17" s="1249"/>
      <c r="DC17" s="1249"/>
      <c r="DD17" s="1249"/>
      <c r="DE17" s="1249"/>
    </row>
    <row r="18" spans="1:109" s="257" customFormat="1" ht="13.5" x14ac:dyDescent="0.15">
      <c r="A18" s="1193"/>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49"/>
      <c r="BU18" s="1249"/>
      <c r="BV18" s="1249"/>
      <c r="BW18" s="1249"/>
      <c r="BX18" s="1249"/>
      <c r="BY18" s="1249"/>
      <c r="BZ18" s="1249"/>
      <c r="CA18" s="1249"/>
      <c r="CB18" s="1249"/>
      <c r="CC18" s="1249"/>
      <c r="CD18" s="1249"/>
      <c r="CE18" s="1249"/>
      <c r="CF18" s="1249"/>
      <c r="CG18" s="1249"/>
      <c r="CH18" s="1249"/>
      <c r="CI18" s="1249"/>
      <c r="CJ18" s="1249"/>
      <c r="CK18" s="1249"/>
      <c r="CL18" s="1249"/>
      <c r="CM18" s="1249"/>
      <c r="CN18" s="1249"/>
      <c r="CO18" s="1249"/>
      <c r="CP18" s="1249"/>
      <c r="CQ18" s="1249"/>
      <c r="CR18" s="1249"/>
      <c r="CS18" s="1249"/>
      <c r="CT18" s="1249"/>
      <c r="CU18" s="1249"/>
      <c r="CV18" s="1249"/>
      <c r="CW18" s="1249"/>
      <c r="CX18" s="1249"/>
      <c r="CY18" s="1249"/>
      <c r="CZ18" s="1249"/>
      <c r="DA18" s="1249"/>
      <c r="DB18" s="1249"/>
      <c r="DC18" s="1249"/>
      <c r="DD18" s="1249"/>
      <c r="DE18" s="1249"/>
    </row>
    <row r="19" spans="1:109" ht="13.5" x14ac:dyDescent="0.15">
      <c r="DD19" s="1193"/>
      <c r="DE19" s="1193"/>
    </row>
    <row r="20" spans="1:109" ht="13.5" x14ac:dyDescent="0.15">
      <c r="DD20" s="1193"/>
      <c r="DE20" s="1193"/>
    </row>
    <row r="21" spans="1:109" ht="17.25" customHeight="1" x14ac:dyDescent="0.15">
      <c r="B21" s="1248"/>
      <c r="C21" s="1245"/>
      <c r="D21" s="1245"/>
      <c r="E21" s="1245"/>
      <c r="F21" s="1245"/>
      <c r="G21" s="1245"/>
      <c r="H21" s="1245"/>
      <c r="I21" s="1245"/>
      <c r="J21" s="1245"/>
      <c r="K21" s="1245"/>
      <c r="L21" s="1245"/>
      <c r="M21" s="1245"/>
      <c r="N21" s="1247"/>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7"/>
      <c r="AU21" s="1245"/>
      <c r="AV21" s="1245"/>
      <c r="AW21" s="1245"/>
      <c r="AX21" s="1245"/>
      <c r="AY21" s="1245"/>
      <c r="AZ21" s="1245"/>
      <c r="BA21" s="1245"/>
      <c r="BB21" s="1245"/>
      <c r="BC21" s="1245"/>
      <c r="BD21" s="1245"/>
      <c r="BE21" s="1245"/>
      <c r="BF21" s="1247"/>
      <c r="BG21" s="1245"/>
      <c r="BH21" s="1245"/>
      <c r="BI21" s="1245"/>
      <c r="BJ21" s="1245"/>
      <c r="BK21" s="1245"/>
      <c r="BL21" s="1245"/>
      <c r="BM21" s="1245"/>
      <c r="BN21" s="1245"/>
      <c r="BO21" s="1245"/>
      <c r="BP21" s="1245"/>
      <c r="BQ21" s="1245"/>
      <c r="BR21" s="1247"/>
      <c r="BS21" s="1245"/>
      <c r="BT21" s="1245"/>
      <c r="BU21" s="1245"/>
      <c r="BV21" s="1245"/>
      <c r="BW21" s="1245"/>
      <c r="BX21" s="1245"/>
      <c r="BY21" s="1245"/>
      <c r="BZ21" s="1245"/>
      <c r="CA21" s="1245"/>
      <c r="CB21" s="1245"/>
      <c r="CC21" s="1245"/>
      <c r="CD21" s="1247"/>
      <c r="CE21" s="1245"/>
      <c r="CF21" s="1245"/>
      <c r="CG21" s="1245"/>
      <c r="CH21" s="1245"/>
      <c r="CI21" s="1245"/>
      <c r="CJ21" s="1245"/>
      <c r="CK21" s="1245"/>
      <c r="CL21" s="1245"/>
      <c r="CM21" s="1245"/>
      <c r="CN21" s="1245"/>
      <c r="CO21" s="1245"/>
      <c r="CP21" s="1247"/>
      <c r="CQ21" s="1245"/>
      <c r="CR21" s="1245"/>
      <c r="CS21" s="1245"/>
      <c r="CT21" s="1245"/>
      <c r="CU21" s="1245"/>
      <c r="CV21" s="1245"/>
      <c r="CW21" s="1245"/>
      <c r="CX21" s="1245"/>
      <c r="CY21" s="1245"/>
      <c r="CZ21" s="1245"/>
      <c r="DA21" s="1245"/>
      <c r="DB21" s="1247"/>
      <c r="DC21" s="1245"/>
      <c r="DD21" s="1244"/>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6" t="s">
        <v>636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4"/>
    </row>
    <row r="42" spans="2:109" ht="13.5" x14ac:dyDescent="0.15">
      <c r="B42" s="1194"/>
      <c r="G42" s="1230"/>
      <c r="I42" s="1229"/>
      <c r="J42" s="1229"/>
      <c r="K42" s="1229"/>
      <c r="AM42" s="1230"/>
      <c r="AN42" s="1230" t="s">
        <v>632</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43" t="s">
        <v>635</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630</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557</v>
      </c>
      <c r="BQ50" s="1202"/>
      <c r="BR50" s="1202"/>
      <c r="BS50" s="1202"/>
      <c r="BT50" s="1202"/>
      <c r="BU50" s="1202"/>
      <c r="BV50" s="1202"/>
      <c r="BW50" s="1202"/>
      <c r="BX50" s="1202" t="s">
        <v>558</v>
      </c>
      <c r="BY50" s="1202"/>
      <c r="BZ50" s="1202"/>
      <c r="CA50" s="1202"/>
      <c r="CB50" s="1202"/>
      <c r="CC50" s="1202"/>
      <c r="CD50" s="1202"/>
      <c r="CE50" s="1202"/>
      <c r="CF50" s="1202" t="s">
        <v>559</v>
      </c>
      <c r="CG50" s="1202"/>
      <c r="CH50" s="1202"/>
      <c r="CI50" s="1202"/>
      <c r="CJ50" s="1202"/>
      <c r="CK50" s="1202"/>
      <c r="CL50" s="1202"/>
      <c r="CM50" s="1202"/>
      <c r="CN50" s="1202" t="s">
        <v>560</v>
      </c>
      <c r="CO50" s="1202"/>
      <c r="CP50" s="1202"/>
      <c r="CQ50" s="1202"/>
      <c r="CR50" s="1202"/>
      <c r="CS50" s="1202"/>
      <c r="CT50" s="1202"/>
      <c r="CU50" s="1202"/>
      <c r="CV50" s="1202" t="s">
        <v>561</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629</v>
      </c>
      <c r="AO51" s="1201"/>
      <c r="AP51" s="1201"/>
      <c r="AQ51" s="1201"/>
      <c r="AR51" s="1201"/>
      <c r="AS51" s="1201"/>
      <c r="AT51" s="1201"/>
      <c r="AU51" s="1201"/>
      <c r="AV51" s="1201"/>
      <c r="AW51" s="1201"/>
      <c r="AX51" s="1201"/>
      <c r="AY51" s="1201"/>
      <c r="AZ51" s="1201"/>
      <c r="BA51" s="1201"/>
      <c r="BB51" s="1201" t="s">
        <v>627</v>
      </c>
      <c r="BC51" s="1201"/>
      <c r="BD51" s="1201"/>
      <c r="BE51" s="1201"/>
      <c r="BF51" s="1201"/>
      <c r="BG51" s="1201"/>
      <c r="BH51" s="1201"/>
      <c r="BI51" s="1201"/>
      <c r="BJ51" s="1201"/>
      <c r="BK51" s="1201"/>
      <c r="BL51" s="1201"/>
      <c r="BM51" s="1201"/>
      <c r="BN51" s="1201"/>
      <c r="BO51" s="1201"/>
      <c r="BP51" s="1200">
        <v>206.1</v>
      </c>
      <c r="BQ51" s="1200"/>
      <c r="BR51" s="1200"/>
      <c r="BS51" s="1200"/>
      <c r="BT51" s="1200"/>
      <c r="BU51" s="1200"/>
      <c r="BV51" s="1200"/>
      <c r="BW51" s="1200"/>
      <c r="BX51" s="1200">
        <v>211.9</v>
      </c>
      <c r="BY51" s="1200"/>
      <c r="BZ51" s="1200"/>
      <c r="CA51" s="1200"/>
      <c r="CB51" s="1200"/>
      <c r="CC51" s="1200"/>
      <c r="CD51" s="1200"/>
      <c r="CE51" s="1200"/>
      <c r="CF51" s="1200">
        <v>217.7</v>
      </c>
      <c r="CG51" s="1200"/>
      <c r="CH51" s="1200"/>
      <c r="CI51" s="1200"/>
      <c r="CJ51" s="1200"/>
      <c r="CK51" s="1200"/>
      <c r="CL51" s="1200"/>
      <c r="CM51" s="1200"/>
      <c r="CN51" s="1200">
        <v>209.9</v>
      </c>
      <c r="CO51" s="1200"/>
      <c r="CP51" s="1200"/>
      <c r="CQ51" s="1200"/>
      <c r="CR51" s="1200"/>
      <c r="CS51" s="1200"/>
      <c r="CT51" s="1200"/>
      <c r="CU51" s="1200"/>
      <c r="CV51" s="1200">
        <v>222.9</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634</v>
      </c>
      <c r="BC53" s="1201"/>
      <c r="BD53" s="1201"/>
      <c r="BE53" s="1201"/>
      <c r="BF53" s="1201"/>
      <c r="BG53" s="1201"/>
      <c r="BH53" s="1201"/>
      <c r="BI53" s="1201"/>
      <c r="BJ53" s="1201"/>
      <c r="BK53" s="1201"/>
      <c r="BL53" s="1201"/>
      <c r="BM53" s="1201"/>
      <c r="BN53" s="1201"/>
      <c r="BO53" s="1201"/>
      <c r="BP53" s="1200">
        <v>58.2</v>
      </c>
      <c r="BQ53" s="1200"/>
      <c r="BR53" s="1200"/>
      <c r="BS53" s="1200"/>
      <c r="BT53" s="1200"/>
      <c r="BU53" s="1200"/>
      <c r="BV53" s="1200"/>
      <c r="BW53" s="1200"/>
      <c r="BX53" s="1200">
        <v>59.9</v>
      </c>
      <c r="BY53" s="1200"/>
      <c r="BZ53" s="1200"/>
      <c r="CA53" s="1200"/>
      <c r="CB53" s="1200"/>
      <c r="CC53" s="1200"/>
      <c r="CD53" s="1200"/>
      <c r="CE53" s="1200"/>
      <c r="CF53" s="1200">
        <v>61.5</v>
      </c>
      <c r="CG53" s="1200"/>
      <c r="CH53" s="1200"/>
      <c r="CI53" s="1200"/>
      <c r="CJ53" s="1200"/>
      <c r="CK53" s="1200"/>
      <c r="CL53" s="1200"/>
      <c r="CM53" s="1200"/>
      <c r="CN53" s="1200">
        <v>61.8</v>
      </c>
      <c r="CO53" s="1200"/>
      <c r="CP53" s="1200"/>
      <c r="CQ53" s="1200"/>
      <c r="CR53" s="1200"/>
      <c r="CS53" s="1200"/>
      <c r="CT53" s="1200"/>
      <c r="CU53" s="1200"/>
      <c r="CV53" s="1200">
        <v>61.8</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628</v>
      </c>
      <c r="AO55" s="1202"/>
      <c r="AP55" s="1202"/>
      <c r="AQ55" s="1202"/>
      <c r="AR55" s="1202"/>
      <c r="AS55" s="1202"/>
      <c r="AT55" s="1202"/>
      <c r="AU55" s="1202"/>
      <c r="AV55" s="1202"/>
      <c r="AW55" s="1202"/>
      <c r="AX55" s="1202"/>
      <c r="AY55" s="1202"/>
      <c r="AZ55" s="1202"/>
      <c r="BA55" s="1202"/>
      <c r="BB55" s="1201" t="s">
        <v>627</v>
      </c>
      <c r="BC55" s="1201"/>
      <c r="BD55" s="1201"/>
      <c r="BE55" s="1201"/>
      <c r="BF55" s="1201"/>
      <c r="BG55" s="1201"/>
      <c r="BH55" s="1201"/>
      <c r="BI55" s="1201"/>
      <c r="BJ55" s="1201"/>
      <c r="BK55" s="1201"/>
      <c r="BL55" s="1201"/>
      <c r="BM55" s="1201"/>
      <c r="BN55" s="1201"/>
      <c r="BO55" s="1201"/>
      <c r="BP55" s="1200">
        <v>195.2</v>
      </c>
      <c r="BQ55" s="1200"/>
      <c r="BR55" s="1200"/>
      <c r="BS55" s="1200"/>
      <c r="BT55" s="1200"/>
      <c r="BU55" s="1200"/>
      <c r="BV55" s="1200"/>
      <c r="BW55" s="1200"/>
      <c r="BX55" s="1200">
        <v>193.6</v>
      </c>
      <c r="BY55" s="1200"/>
      <c r="BZ55" s="1200"/>
      <c r="CA55" s="1200"/>
      <c r="CB55" s="1200"/>
      <c r="CC55" s="1200"/>
      <c r="CD55" s="1200"/>
      <c r="CE55" s="1200"/>
      <c r="CF55" s="1200">
        <v>190.5</v>
      </c>
      <c r="CG55" s="1200"/>
      <c r="CH55" s="1200"/>
      <c r="CI55" s="1200"/>
      <c r="CJ55" s="1200"/>
      <c r="CK55" s="1200"/>
      <c r="CL55" s="1200"/>
      <c r="CM55" s="1200"/>
      <c r="CN55" s="1200">
        <v>170.5</v>
      </c>
      <c r="CO55" s="1200"/>
      <c r="CP55" s="1200"/>
      <c r="CQ55" s="1200"/>
      <c r="CR55" s="1200"/>
      <c r="CS55" s="1200"/>
      <c r="CT55" s="1200"/>
      <c r="CU55" s="1200"/>
      <c r="CV55" s="1200">
        <v>170.8</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634</v>
      </c>
      <c r="BC57" s="1201"/>
      <c r="BD57" s="1201"/>
      <c r="BE57" s="1201"/>
      <c r="BF57" s="1201"/>
      <c r="BG57" s="1201"/>
      <c r="BH57" s="1201"/>
      <c r="BI57" s="1201"/>
      <c r="BJ57" s="1201"/>
      <c r="BK57" s="1201"/>
      <c r="BL57" s="1201"/>
      <c r="BM57" s="1201"/>
      <c r="BN57" s="1201"/>
      <c r="BO57" s="1201"/>
      <c r="BP57" s="1200">
        <v>60.7</v>
      </c>
      <c r="BQ57" s="1200"/>
      <c r="BR57" s="1200"/>
      <c r="BS57" s="1200"/>
      <c r="BT57" s="1200"/>
      <c r="BU57" s="1200"/>
      <c r="BV57" s="1200"/>
      <c r="BW57" s="1200"/>
      <c r="BX57" s="1200">
        <v>62.1</v>
      </c>
      <c r="BY57" s="1200"/>
      <c r="BZ57" s="1200"/>
      <c r="CA57" s="1200"/>
      <c r="CB57" s="1200"/>
      <c r="CC57" s="1200"/>
      <c r="CD57" s="1200"/>
      <c r="CE57" s="1200"/>
      <c r="CF57" s="1200">
        <v>63.6</v>
      </c>
      <c r="CG57" s="1200"/>
      <c r="CH57" s="1200"/>
      <c r="CI57" s="1200"/>
      <c r="CJ57" s="1200"/>
      <c r="CK57" s="1200"/>
      <c r="CL57" s="1200"/>
      <c r="CM57" s="1200"/>
      <c r="CN57" s="1200">
        <v>63.9</v>
      </c>
      <c r="CO57" s="1200"/>
      <c r="CP57" s="1200"/>
      <c r="CQ57" s="1200"/>
      <c r="CR57" s="1200"/>
      <c r="CS57" s="1200"/>
      <c r="CT57" s="1200"/>
      <c r="CU57" s="1200"/>
      <c r="CV57" s="1200">
        <v>64.8</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633</v>
      </c>
    </row>
    <row r="64" spans="1:109" ht="13.5" x14ac:dyDescent="0.15">
      <c r="B64" s="1194"/>
      <c r="G64" s="1230"/>
      <c r="I64" s="1232"/>
      <c r="J64" s="1232"/>
      <c r="K64" s="1232"/>
      <c r="L64" s="1232"/>
      <c r="M64" s="1232"/>
      <c r="N64" s="1231"/>
      <c r="AM64" s="1230"/>
      <c r="AN64" s="1230" t="s">
        <v>632</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631</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630</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557</v>
      </c>
      <c r="BQ72" s="1202"/>
      <c r="BR72" s="1202"/>
      <c r="BS72" s="1202"/>
      <c r="BT72" s="1202"/>
      <c r="BU72" s="1202"/>
      <c r="BV72" s="1202"/>
      <c r="BW72" s="1202"/>
      <c r="BX72" s="1202" t="s">
        <v>558</v>
      </c>
      <c r="BY72" s="1202"/>
      <c r="BZ72" s="1202"/>
      <c r="CA72" s="1202"/>
      <c r="CB72" s="1202"/>
      <c r="CC72" s="1202"/>
      <c r="CD72" s="1202"/>
      <c r="CE72" s="1202"/>
      <c r="CF72" s="1202" t="s">
        <v>559</v>
      </c>
      <c r="CG72" s="1202"/>
      <c r="CH72" s="1202"/>
      <c r="CI72" s="1202"/>
      <c r="CJ72" s="1202"/>
      <c r="CK72" s="1202"/>
      <c r="CL72" s="1202"/>
      <c r="CM72" s="1202"/>
      <c r="CN72" s="1202" t="s">
        <v>560</v>
      </c>
      <c r="CO72" s="1202"/>
      <c r="CP72" s="1202"/>
      <c r="CQ72" s="1202"/>
      <c r="CR72" s="1202"/>
      <c r="CS72" s="1202"/>
      <c r="CT72" s="1202"/>
      <c r="CU72" s="1202"/>
      <c r="CV72" s="1202" t="s">
        <v>561</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629</v>
      </c>
      <c r="AO73" s="1201"/>
      <c r="AP73" s="1201"/>
      <c r="AQ73" s="1201"/>
      <c r="AR73" s="1201"/>
      <c r="AS73" s="1201"/>
      <c r="AT73" s="1201"/>
      <c r="AU73" s="1201"/>
      <c r="AV73" s="1201"/>
      <c r="AW73" s="1201"/>
      <c r="AX73" s="1201"/>
      <c r="AY73" s="1201"/>
      <c r="AZ73" s="1201"/>
      <c r="BA73" s="1201"/>
      <c r="BB73" s="1201" t="s">
        <v>627</v>
      </c>
      <c r="BC73" s="1201"/>
      <c r="BD73" s="1201"/>
      <c r="BE73" s="1201"/>
      <c r="BF73" s="1201"/>
      <c r="BG73" s="1201"/>
      <c r="BH73" s="1201"/>
      <c r="BI73" s="1201"/>
      <c r="BJ73" s="1201"/>
      <c r="BK73" s="1201"/>
      <c r="BL73" s="1201"/>
      <c r="BM73" s="1201"/>
      <c r="BN73" s="1201"/>
      <c r="BO73" s="1201"/>
      <c r="BP73" s="1200">
        <v>206.1</v>
      </c>
      <c r="BQ73" s="1200"/>
      <c r="BR73" s="1200"/>
      <c r="BS73" s="1200"/>
      <c r="BT73" s="1200"/>
      <c r="BU73" s="1200"/>
      <c r="BV73" s="1200"/>
      <c r="BW73" s="1200"/>
      <c r="BX73" s="1200">
        <v>211.9</v>
      </c>
      <c r="BY73" s="1200"/>
      <c r="BZ73" s="1200"/>
      <c r="CA73" s="1200"/>
      <c r="CB73" s="1200"/>
      <c r="CC73" s="1200"/>
      <c r="CD73" s="1200"/>
      <c r="CE73" s="1200"/>
      <c r="CF73" s="1200">
        <v>217.7</v>
      </c>
      <c r="CG73" s="1200"/>
      <c r="CH73" s="1200"/>
      <c r="CI73" s="1200"/>
      <c r="CJ73" s="1200"/>
      <c r="CK73" s="1200"/>
      <c r="CL73" s="1200"/>
      <c r="CM73" s="1200"/>
      <c r="CN73" s="1200">
        <v>209.9</v>
      </c>
      <c r="CO73" s="1200"/>
      <c r="CP73" s="1200"/>
      <c r="CQ73" s="1200"/>
      <c r="CR73" s="1200"/>
      <c r="CS73" s="1200"/>
      <c r="CT73" s="1200"/>
      <c r="CU73" s="1200"/>
      <c r="CV73" s="1200">
        <v>222.9</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626</v>
      </c>
      <c r="BC75" s="1201"/>
      <c r="BD75" s="1201"/>
      <c r="BE75" s="1201"/>
      <c r="BF75" s="1201"/>
      <c r="BG75" s="1201"/>
      <c r="BH75" s="1201"/>
      <c r="BI75" s="1201"/>
      <c r="BJ75" s="1201"/>
      <c r="BK75" s="1201"/>
      <c r="BL75" s="1201"/>
      <c r="BM75" s="1201"/>
      <c r="BN75" s="1201"/>
      <c r="BO75" s="1201"/>
      <c r="BP75" s="1200">
        <v>8.1999999999999993</v>
      </c>
      <c r="BQ75" s="1200"/>
      <c r="BR75" s="1200"/>
      <c r="BS75" s="1200"/>
      <c r="BT75" s="1200"/>
      <c r="BU75" s="1200"/>
      <c r="BV75" s="1200"/>
      <c r="BW75" s="1200"/>
      <c r="BX75" s="1200">
        <v>6.6</v>
      </c>
      <c r="BY75" s="1200"/>
      <c r="BZ75" s="1200"/>
      <c r="CA75" s="1200"/>
      <c r="CB75" s="1200"/>
      <c r="CC75" s="1200"/>
      <c r="CD75" s="1200"/>
      <c r="CE75" s="1200"/>
      <c r="CF75" s="1200">
        <v>5.9</v>
      </c>
      <c r="CG75" s="1200"/>
      <c r="CH75" s="1200"/>
      <c r="CI75" s="1200"/>
      <c r="CJ75" s="1200"/>
      <c r="CK75" s="1200"/>
      <c r="CL75" s="1200"/>
      <c r="CM75" s="1200"/>
      <c r="CN75" s="1200">
        <v>6.1</v>
      </c>
      <c r="CO75" s="1200"/>
      <c r="CP75" s="1200"/>
      <c r="CQ75" s="1200"/>
      <c r="CR75" s="1200"/>
      <c r="CS75" s="1200"/>
      <c r="CT75" s="1200"/>
      <c r="CU75" s="1200"/>
      <c r="CV75" s="1200">
        <v>7.2</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628</v>
      </c>
      <c r="AO77" s="1202"/>
      <c r="AP77" s="1202"/>
      <c r="AQ77" s="1202"/>
      <c r="AR77" s="1202"/>
      <c r="AS77" s="1202"/>
      <c r="AT77" s="1202"/>
      <c r="AU77" s="1202"/>
      <c r="AV77" s="1202"/>
      <c r="AW77" s="1202"/>
      <c r="AX77" s="1202"/>
      <c r="AY77" s="1202"/>
      <c r="AZ77" s="1202"/>
      <c r="BA77" s="1202"/>
      <c r="BB77" s="1201" t="s">
        <v>627</v>
      </c>
      <c r="BC77" s="1201"/>
      <c r="BD77" s="1201"/>
      <c r="BE77" s="1201"/>
      <c r="BF77" s="1201"/>
      <c r="BG77" s="1201"/>
      <c r="BH77" s="1201"/>
      <c r="BI77" s="1201"/>
      <c r="BJ77" s="1201"/>
      <c r="BK77" s="1201"/>
      <c r="BL77" s="1201"/>
      <c r="BM77" s="1201"/>
      <c r="BN77" s="1201"/>
      <c r="BO77" s="1201"/>
      <c r="BP77" s="1200">
        <v>195.2</v>
      </c>
      <c r="BQ77" s="1200"/>
      <c r="BR77" s="1200"/>
      <c r="BS77" s="1200"/>
      <c r="BT77" s="1200"/>
      <c r="BU77" s="1200"/>
      <c r="BV77" s="1200"/>
      <c r="BW77" s="1200"/>
      <c r="BX77" s="1200">
        <v>193.6</v>
      </c>
      <c r="BY77" s="1200"/>
      <c r="BZ77" s="1200"/>
      <c r="CA77" s="1200"/>
      <c r="CB77" s="1200"/>
      <c r="CC77" s="1200"/>
      <c r="CD77" s="1200"/>
      <c r="CE77" s="1200"/>
      <c r="CF77" s="1200">
        <v>190.5</v>
      </c>
      <c r="CG77" s="1200"/>
      <c r="CH77" s="1200"/>
      <c r="CI77" s="1200"/>
      <c r="CJ77" s="1200"/>
      <c r="CK77" s="1200"/>
      <c r="CL77" s="1200"/>
      <c r="CM77" s="1200"/>
      <c r="CN77" s="1200">
        <v>170.5</v>
      </c>
      <c r="CO77" s="1200"/>
      <c r="CP77" s="1200"/>
      <c r="CQ77" s="1200"/>
      <c r="CR77" s="1200"/>
      <c r="CS77" s="1200"/>
      <c r="CT77" s="1200"/>
      <c r="CU77" s="1200"/>
      <c r="CV77" s="1200">
        <v>170.8</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626</v>
      </c>
      <c r="BC79" s="1201"/>
      <c r="BD79" s="1201"/>
      <c r="BE79" s="1201"/>
      <c r="BF79" s="1201"/>
      <c r="BG79" s="1201"/>
      <c r="BH79" s="1201"/>
      <c r="BI79" s="1201"/>
      <c r="BJ79" s="1201"/>
      <c r="BK79" s="1201"/>
      <c r="BL79" s="1201"/>
      <c r="BM79" s="1201"/>
      <c r="BN79" s="1201"/>
      <c r="BO79" s="1201"/>
      <c r="BP79" s="1200">
        <v>12.3</v>
      </c>
      <c r="BQ79" s="1200"/>
      <c r="BR79" s="1200"/>
      <c r="BS79" s="1200"/>
      <c r="BT79" s="1200"/>
      <c r="BU79" s="1200"/>
      <c r="BV79" s="1200"/>
      <c r="BW79" s="1200"/>
      <c r="BX79" s="1200">
        <v>11.9</v>
      </c>
      <c r="BY79" s="1200"/>
      <c r="BZ79" s="1200"/>
      <c r="CA79" s="1200"/>
      <c r="CB79" s="1200"/>
      <c r="CC79" s="1200"/>
      <c r="CD79" s="1200"/>
      <c r="CE79" s="1200"/>
      <c r="CF79" s="1200">
        <v>11.5</v>
      </c>
      <c r="CG79" s="1200"/>
      <c r="CH79" s="1200"/>
      <c r="CI79" s="1200"/>
      <c r="CJ79" s="1200"/>
      <c r="CK79" s="1200"/>
      <c r="CL79" s="1200"/>
      <c r="CM79" s="1200"/>
      <c r="CN79" s="1200">
        <v>11.1</v>
      </c>
      <c r="CO79" s="1200"/>
      <c r="CP79" s="1200"/>
      <c r="CQ79" s="1200"/>
      <c r="CR79" s="1200"/>
      <c r="CS79" s="1200"/>
      <c r="CT79" s="1200"/>
      <c r="CU79" s="1200"/>
      <c r="CV79" s="1200">
        <v>11.1</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HplkMdW1Ao+Gvx2aYIjfl2rhTndvmYgG1tg8x/TaW0FaIBWt494wZHKGvcgwZwcuo3VJJymqC5wMQZ/TVkGhNw==" saltValue="wzhS55xyTNG3Dby5NBMzZ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6C2C-149C-407C-BB23-3B1FD3868252}">
  <sheetPr>
    <pageSetUpPr fitToPage="1"/>
  </sheetPr>
  <dimension ref="A1:DR125"/>
  <sheetViews>
    <sheetView showGridLines="0" topLeftCell="A103" zoomScale="55" zoomScaleNormal="55" zoomScaleSheetLayoutView="55" workbookViewId="0">
      <selection activeCell="BB57" sqref="BB57:BO58"/>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pfDUh1MEKHRT1Y9xTTgpp54kT6yRb8O0dcMfByZLWka30DSgIHyyz3HI50GFrA9C2gcI83Nbeorp7804bxbcCw==" saltValue="Mhmo48AVhGvPt1LxwJ+5k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E6C4-044C-40BE-9131-AE78A60A7BFD}">
  <sheetPr>
    <pageSetUpPr fitToPage="1"/>
  </sheetPr>
  <dimension ref="A1:DR125"/>
  <sheetViews>
    <sheetView showGridLines="0" topLeftCell="A94" zoomScale="55" zoomScaleNormal="55" zoomScaleSheetLayoutView="55" workbookViewId="0">
      <selection activeCell="BB57" sqref="BB57:BO58"/>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gQ8YPAS5F1c3Ix22MsIVWg1dtFz5QIxz5SgVeJPledZ62eLH9qIFtesrBzWEtzPOvcpbiZCNI5xNQa2NPyw4Gg==" saltValue="V0QOWkLqS19rYHD34FpUa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548</v>
      </c>
      <c r="B3" s="135"/>
      <c r="C3" s="136"/>
      <c r="D3" s="137">
        <v>69301</v>
      </c>
      <c r="E3" s="138"/>
      <c r="F3" s="139">
        <v>39072</v>
      </c>
      <c r="G3" s="140"/>
      <c r="H3" s="141"/>
    </row>
    <row r="4" spans="1:8" x14ac:dyDescent="0.15">
      <c r="A4" s="142"/>
      <c r="B4" s="143"/>
      <c r="C4" s="144"/>
      <c r="D4" s="145">
        <v>27837</v>
      </c>
      <c r="E4" s="146"/>
      <c r="F4" s="147">
        <v>14106</v>
      </c>
      <c r="G4" s="148"/>
      <c r="H4" s="149"/>
    </row>
    <row r="5" spans="1:8" x14ac:dyDescent="0.15">
      <c r="A5" s="130" t="s">
        <v>550</v>
      </c>
      <c r="B5" s="135"/>
      <c r="C5" s="136"/>
      <c r="D5" s="137">
        <v>75931</v>
      </c>
      <c r="E5" s="138"/>
      <c r="F5" s="139">
        <v>42833</v>
      </c>
      <c r="G5" s="140"/>
      <c r="H5" s="141"/>
    </row>
    <row r="6" spans="1:8" x14ac:dyDescent="0.15">
      <c r="A6" s="142"/>
      <c r="B6" s="143"/>
      <c r="C6" s="144"/>
      <c r="D6" s="145">
        <v>30818</v>
      </c>
      <c r="E6" s="146"/>
      <c r="F6" s="147">
        <v>15211</v>
      </c>
      <c r="G6" s="148"/>
      <c r="H6" s="149"/>
    </row>
    <row r="7" spans="1:8" x14ac:dyDescent="0.15">
      <c r="A7" s="130" t="s">
        <v>551</v>
      </c>
      <c r="B7" s="135"/>
      <c r="C7" s="136"/>
      <c r="D7" s="137">
        <v>91703</v>
      </c>
      <c r="E7" s="138"/>
      <c r="F7" s="139">
        <v>46888</v>
      </c>
      <c r="G7" s="140"/>
      <c r="H7" s="141"/>
    </row>
    <row r="8" spans="1:8" x14ac:dyDescent="0.15">
      <c r="A8" s="142"/>
      <c r="B8" s="143"/>
      <c r="C8" s="144"/>
      <c r="D8" s="145">
        <v>30056</v>
      </c>
      <c r="E8" s="146"/>
      <c r="F8" s="147">
        <v>14375</v>
      </c>
      <c r="G8" s="148"/>
      <c r="H8" s="149"/>
    </row>
    <row r="9" spans="1:8" x14ac:dyDescent="0.15">
      <c r="A9" s="130" t="s">
        <v>552</v>
      </c>
      <c r="B9" s="135"/>
      <c r="C9" s="136"/>
      <c r="D9" s="137">
        <v>102167</v>
      </c>
      <c r="E9" s="138"/>
      <c r="F9" s="139">
        <v>46574</v>
      </c>
      <c r="G9" s="140"/>
      <c r="H9" s="141"/>
    </row>
    <row r="10" spans="1:8" x14ac:dyDescent="0.15">
      <c r="A10" s="142"/>
      <c r="B10" s="143"/>
      <c r="C10" s="144"/>
      <c r="D10" s="145">
        <v>28197</v>
      </c>
      <c r="E10" s="146"/>
      <c r="F10" s="147">
        <v>14394</v>
      </c>
      <c r="G10" s="148"/>
      <c r="H10" s="149"/>
    </row>
    <row r="11" spans="1:8" x14ac:dyDescent="0.15">
      <c r="A11" s="130" t="s">
        <v>553</v>
      </c>
      <c r="B11" s="135"/>
      <c r="C11" s="136"/>
      <c r="D11" s="137">
        <v>89417</v>
      </c>
      <c r="E11" s="138"/>
      <c r="F11" s="139">
        <v>44729</v>
      </c>
      <c r="G11" s="140"/>
      <c r="H11" s="141"/>
    </row>
    <row r="12" spans="1:8" x14ac:dyDescent="0.15">
      <c r="A12" s="142"/>
      <c r="B12" s="143"/>
      <c r="C12" s="150"/>
      <c r="D12" s="145">
        <v>27500</v>
      </c>
      <c r="E12" s="146"/>
      <c r="F12" s="147">
        <v>15395</v>
      </c>
      <c r="G12" s="148"/>
      <c r="H12" s="149"/>
    </row>
    <row r="13" spans="1:8" x14ac:dyDescent="0.15">
      <c r="A13" s="130"/>
      <c r="B13" s="135"/>
      <c r="C13" s="151"/>
      <c r="D13" s="152">
        <v>85704</v>
      </c>
      <c r="E13" s="153"/>
      <c r="F13" s="154">
        <v>44019</v>
      </c>
      <c r="G13" s="155"/>
      <c r="H13" s="141"/>
    </row>
    <row r="14" spans="1:8" x14ac:dyDescent="0.15">
      <c r="A14" s="142"/>
      <c r="B14" s="143"/>
      <c r="C14" s="144"/>
      <c r="D14" s="145">
        <v>28882</v>
      </c>
      <c r="E14" s="146"/>
      <c r="F14" s="147">
        <v>14696</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1.45</v>
      </c>
      <c r="C19" s="156">
        <f>ROUND(VALUE(SUBSTITUTE(実質収支比率等に係る経年分析!G$48,"▲","-")),2)</f>
        <v>1.66</v>
      </c>
      <c r="D19" s="156">
        <f>ROUND(VALUE(SUBSTITUTE(実質収支比率等に係る経年分析!H$48,"▲","-")),2)</f>
        <v>4.45</v>
      </c>
      <c r="E19" s="156">
        <f>ROUND(VALUE(SUBSTITUTE(実質収支比率等に係る経年分析!I$48,"▲","-")),2)</f>
        <v>1.87</v>
      </c>
      <c r="F19" s="156">
        <f>ROUND(VALUE(SUBSTITUTE(実質収支比率等に係る経年分析!J$48,"▲","-")),2)</f>
        <v>2</v>
      </c>
    </row>
    <row r="20" spans="1:11" x14ac:dyDescent="0.15">
      <c r="A20" s="156" t="s">
        <v>56</v>
      </c>
      <c r="B20" s="156">
        <f>ROUND(VALUE(SUBSTITUTE(実質収支比率等に係る経年分析!F$47,"▲","-")),2)</f>
        <v>4.58</v>
      </c>
      <c r="C20" s="156">
        <f>ROUND(VALUE(SUBSTITUTE(実質収支比率等に係る経年分析!G$47,"▲","-")),2)</f>
        <v>4.24</v>
      </c>
      <c r="D20" s="156">
        <f>ROUND(VALUE(SUBSTITUTE(実質収支比率等に係る経年分析!H$47,"▲","-")),2)</f>
        <v>4.9400000000000004</v>
      </c>
      <c r="E20" s="156">
        <f>ROUND(VALUE(SUBSTITUTE(実質収支比率等に係る経年分析!I$47,"▲","-")),2)</f>
        <v>7.56</v>
      </c>
      <c r="F20" s="156">
        <f>ROUND(VALUE(SUBSTITUTE(実質収支比率等に係る経年分析!J$47,"▲","-")),2)</f>
        <v>6.81</v>
      </c>
    </row>
    <row r="21" spans="1:11" x14ac:dyDescent="0.15">
      <c r="A21" s="156" t="s">
        <v>57</v>
      </c>
      <c r="B21" s="156">
        <f>IF(ISNUMBER(VALUE(SUBSTITUTE(実質収支比率等に係る経年分析!F$49,"▲","-"))),ROUND(VALUE(SUBSTITUTE(実質収支比率等に係る経年分析!F$49,"▲","-")),2),NA())</f>
        <v>1.26</v>
      </c>
      <c r="C21" s="156">
        <f>IF(ISNUMBER(VALUE(SUBSTITUTE(実質収支比率等に係る経年分析!G$49,"▲","-"))),ROUND(VALUE(SUBSTITUTE(実質収支比率等に係る経年分析!G$49,"▲","-")),2),NA())</f>
        <v>0.95</v>
      </c>
      <c r="D21" s="156">
        <f>IF(ISNUMBER(VALUE(SUBSTITUTE(実質収支比率等に係る経年分析!H$49,"▲","-"))),ROUND(VALUE(SUBSTITUTE(実質収支比率等に係る経年分析!H$49,"▲","-")),2),NA())</f>
        <v>3.55</v>
      </c>
      <c r="E21" s="156">
        <f>IF(ISNUMBER(VALUE(SUBSTITUTE(実質収支比率等に係る経年分析!I$49,"▲","-"))),ROUND(VALUE(SUBSTITUTE(実質収支比率等に係る経年分析!I$49,"▲","-")),2),NA())</f>
        <v>0.8</v>
      </c>
      <c r="F21" s="156">
        <f>IF(ISNUMBER(VALUE(SUBSTITUTE(実質収支比率等に係る経年分析!J$49,"▲","-"))),ROUND(VALUE(SUBSTITUTE(実質収支比率等に係る経年分析!J$49,"▲","-")),2),NA())</f>
        <v>-0.7</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0.01</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0.14000000000000001</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公債管理特別会計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就農支援資金貸付特別会計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0.02</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0.02</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0.02</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県営住宅特別会計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0.01</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0.01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0.01</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0.01</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v>
      </c>
    </row>
    <row r="32" spans="1:11" x14ac:dyDescent="0.15">
      <c r="A32" s="157" t="str">
        <f>IF(連結実質赤字比率に係る赤字・黒字の構成分析!C$38="",NA(),連結実質赤字比率に係る赤字・黒字の構成分析!C$38)</f>
        <v>工業用水道事業会計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0.02</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0.02</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0.02</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0.02</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0.02</v>
      </c>
    </row>
    <row r="33" spans="1:16" x14ac:dyDescent="0.15">
      <c r="A33" s="157" t="str">
        <f>IF(連結実質赤字比率に係る赤字・黒字の構成分析!C$37="",NA(),連結実質赤字比率に係る赤字・黒字の構成分析!C$37)</f>
        <v>流域下水道事業会計</v>
      </c>
      <c r="B33" s="157" t="e">
        <f>IF(ROUND(VALUE(SUBSTITUTE(連結実質赤字比率に係る赤字・黒字の構成分析!F$37,"▲", "-")), 2) &lt; 0, ABS(ROUND(VALUE(SUBSTITUTE(連結実質赤字比率に係る赤字・黒字の構成分析!F$37,"▲", "-")), 2)), NA())</f>
        <v>#VALUE!</v>
      </c>
      <c r="C33" s="157" t="e">
        <f>IF(ROUND(VALUE(SUBSTITUTE(連結実質赤字比率に係る赤字・黒字の構成分析!F$37,"▲", "-")), 2) &gt;= 0, ABS(ROUND(VALUE(SUBSTITUTE(連結実質赤字比率に係る赤字・黒字の構成分析!F$37,"▲", "-")), 2)), NA())</f>
        <v>#VALUE!</v>
      </c>
      <c r="D33" s="157" t="e">
        <f>IF(ROUND(VALUE(SUBSTITUTE(連結実質赤字比率に係る赤字・黒字の構成分析!G$37,"▲", "-")), 2) &lt; 0, ABS(ROUND(VALUE(SUBSTITUTE(連結実質赤字比率に係る赤字・黒字の構成分析!G$37,"▲", "-")), 2)), NA())</f>
        <v>#VALUE!</v>
      </c>
      <c r="E33" s="157" t="e">
        <f>IF(ROUND(VALUE(SUBSTITUTE(連結実質赤字比率に係る赤字・黒字の構成分析!G$37,"▲", "-")), 2) &gt;= 0, ABS(ROUND(VALUE(SUBSTITUTE(連結実質赤字比率に係る赤字・黒字の構成分析!G$37,"▲", "-")), 2)), NA())</f>
        <v>#VALUE!</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0.03</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0.06</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0.15</v>
      </c>
    </row>
    <row r="34" spans="1:16" x14ac:dyDescent="0.15">
      <c r="A34" s="157" t="str">
        <f>IF(連結実質赤字比率に係る赤字・黒字の構成分析!C$36="",NA(),連結実質赤字比率に係る赤字・黒字の構成分析!C$36)</f>
        <v>国民健康保険特別会計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0.28000000000000003</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0.73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1.53</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0.86</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0.76</v>
      </c>
    </row>
    <row r="35" spans="1:16" x14ac:dyDescent="0.15">
      <c r="A35" s="157" t="str">
        <f>IF(連結実質赤字比率に係る赤字・黒字の構成分析!C$35="",NA(),連結実質赤字比率に係る赤字・黒字の構成分析!C$35)</f>
        <v>一般会計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1.61</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4.4000000000000004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1.84</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1.98</v>
      </c>
    </row>
    <row r="36" spans="1:16" x14ac:dyDescent="0.15">
      <c r="A36" s="157" t="str">
        <f>IF(連結実質赤字比率に係る赤字・黒字の構成分析!C$34="",NA(),連結実質赤字比率に係る赤字・黒字の構成分析!C$34)</f>
        <v>水道事業会計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3.35</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3.46</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3.3</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3.08</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3.12</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79566</v>
      </c>
      <c r="E42" s="158"/>
      <c r="F42" s="158"/>
      <c r="G42" s="158">
        <f>'実質公債費比率（分子）の構造'!L$52</f>
        <v>79708</v>
      </c>
      <c r="H42" s="158"/>
      <c r="I42" s="158"/>
      <c r="J42" s="158">
        <f>'実質公債費比率（分子）の構造'!M$52</f>
        <v>77611</v>
      </c>
      <c r="K42" s="158"/>
      <c r="L42" s="158"/>
      <c r="M42" s="158">
        <f>'実質公債費比率（分子）の構造'!N$52</f>
        <v>73194</v>
      </c>
      <c r="N42" s="158"/>
      <c r="O42" s="158"/>
      <c r="P42" s="158">
        <f>'実質公債費比率（分子）の構造'!O$52</f>
        <v>70996</v>
      </c>
    </row>
    <row r="43" spans="1:16" x14ac:dyDescent="0.15">
      <c r="A43" s="158" t="s">
        <v>65</v>
      </c>
      <c r="B43" s="158">
        <f>'実質公債費比率（分子）の構造'!K$51</f>
        <v>3</v>
      </c>
      <c r="C43" s="158"/>
      <c r="D43" s="158"/>
      <c r="E43" s="158">
        <f>'実質公債費比率（分子）の構造'!L$51</f>
        <v>8</v>
      </c>
      <c r="F43" s="158"/>
      <c r="G43" s="158"/>
      <c r="H43" s="158">
        <f>'実質公債費比率（分子）の構造'!M$51</f>
        <v>6</v>
      </c>
      <c r="I43" s="158"/>
      <c r="J43" s="158"/>
      <c r="K43" s="158">
        <f>'実質公債費比率（分子）の構造'!N$51</f>
        <v>5</v>
      </c>
      <c r="L43" s="158"/>
      <c r="M43" s="158"/>
      <c r="N43" s="158">
        <f>'実質公債費比率（分子）の構造'!O$51</f>
        <v>3</v>
      </c>
      <c r="O43" s="158"/>
      <c r="P43" s="158"/>
    </row>
    <row r="44" spans="1:16" x14ac:dyDescent="0.15">
      <c r="A44" s="158" t="s">
        <v>66</v>
      </c>
      <c r="B44" s="158">
        <f>'実質公債費比率（分子）の構造'!K$50</f>
        <v>3020</v>
      </c>
      <c r="C44" s="158"/>
      <c r="D44" s="158"/>
      <c r="E44" s="158">
        <f>'実質公債費比率（分子）の構造'!L$50</f>
        <v>2849</v>
      </c>
      <c r="F44" s="158"/>
      <c r="G44" s="158"/>
      <c r="H44" s="158">
        <f>'実質公債費比率（分子）の構造'!M$50</f>
        <v>2777</v>
      </c>
      <c r="I44" s="158"/>
      <c r="J44" s="158"/>
      <c r="K44" s="158">
        <f>'実質公債費比率（分子）の構造'!N$50</f>
        <v>2706</v>
      </c>
      <c r="L44" s="158"/>
      <c r="M44" s="158"/>
      <c r="N44" s="158">
        <f>'実質公債費比率（分子）の構造'!O$50</f>
        <v>2671</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396</v>
      </c>
      <c r="C46" s="158"/>
      <c r="D46" s="158"/>
      <c r="E46" s="158">
        <f>'実質公債費比率（分子）の構造'!L$48</f>
        <v>403</v>
      </c>
      <c r="F46" s="158"/>
      <c r="G46" s="158"/>
      <c r="H46" s="158">
        <f>'実質公債費比率（分子）の構造'!M$48</f>
        <v>381</v>
      </c>
      <c r="I46" s="158"/>
      <c r="J46" s="158"/>
      <c r="K46" s="158">
        <f>'実質公債費比率（分子）の構造'!N$48</f>
        <v>369</v>
      </c>
      <c r="L46" s="158"/>
      <c r="M46" s="158"/>
      <c r="N46" s="158">
        <f>'実質公債費比率（分子）の構造'!O$48</f>
        <v>383</v>
      </c>
      <c r="O46" s="158"/>
      <c r="P46" s="158"/>
    </row>
    <row r="47" spans="1:16" x14ac:dyDescent="0.15">
      <c r="A47" s="158" t="s">
        <v>69</v>
      </c>
      <c r="B47" s="158">
        <f>'実質公債費比率（分子）の構造'!K$47</f>
        <v>13495</v>
      </c>
      <c r="C47" s="158"/>
      <c r="D47" s="158"/>
      <c r="E47" s="158">
        <f>'実質公債費比率（分子）の構造'!L$47</f>
        <v>12433</v>
      </c>
      <c r="F47" s="158"/>
      <c r="G47" s="158"/>
      <c r="H47" s="158">
        <f>'実質公債費比率（分子）の構造'!M$47</f>
        <v>13461</v>
      </c>
      <c r="I47" s="158"/>
      <c r="J47" s="158"/>
      <c r="K47" s="158">
        <f>'実質公債費比率（分子）の構造'!N$47</f>
        <v>13803</v>
      </c>
      <c r="L47" s="158"/>
      <c r="M47" s="158"/>
      <c r="N47" s="158">
        <f>'実質公債費比率（分子）の構造'!O$47</f>
        <v>15092</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88127</v>
      </c>
      <c r="C49" s="158"/>
      <c r="D49" s="158"/>
      <c r="E49" s="158">
        <f>'実質公債費比率（分子）の構造'!L$45</f>
        <v>85230</v>
      </c>
      <c r="F49" s="158"/>
      <c r="G49" s="158"/>
      <c r="H49" s="158">
        <f>'実質公債費比率（分子）の構造'!M$45</f>
        <v>85533</v>
      </c>
      <c r="I49" s="158"/>
      <c r="J49" s="158"/>
      <c r="K49" s="158">
        <f>'実質公債費比率（分子）の構造'!N$45</f>
        <v>86702</v>
      </c>
      <c r="L49" s="158"/>
      <c r="M49" s="158"/>
      <c r="N49" s="158">
        <f>'実質公債費比率（分子）の構造'!O$45</f>
        <v>88705</v>
      </c>
      <c r="O49" s="158"/>
      <c r="P49" s="158"/>
    </row>
    <row r="50" spans="1:16" x14ac:dyDescent="0.15">
      <c r="A50" s="158" t="s">
        <v>72</v>
      </c>
      <c r="B50" s="158" t="e">
        <f>NA()</f>
        <v>#N/A</v>
      </c>
      <c r="C50" s="158">
        <f>IF(ISNUMBER('実質公債費比率（分子）の構造'!K$53),'実質公債費比率（分子）の構造'!K$53,NA())</f>
        <v>25475</v>
      </c>
      <c r="D50" s="158" t="e">
        <f>NA()</f>
        <v>#N/A</v>
      </c>
      <c r="E50" s="158" t="e">
        <f>NA()</f>
        <v>#N/A</v>
      </c>
      <c r="F50" s="158">
        <f>IF(ISNUMBER('実質公債費比率（分子）の構造'!L$53),'実質公債費比率（分子）の構造'!L$53,NA())</f>
        <v>21215</v>
      </c>
      <c r="G50" s="158" t="e">
        <f>NA()</f>
        <v>#N/A</v>
      </c>
      <c r="H50" s="158" t="e">
        <f>NA()</f>
        <v>#N/A</v>
      </c>
      <c r="I50" s="158">
        <f>IF(ISNUMBER('実質公債費比率（分子）の構造'!M$53),'実質公債費比率（分子）の構造'!M$53,NA())</f>
        <v>24547</v>
      </c>
      <c r="J50" s="158" t="e">
        <f>NA()</f>
        <v>#N/A</v>
      </c>
      <c r="K50" s="158" t="e">
        <f>NA()</f>
        <v>#N/A</v>
      </c>
      <c r="L50" s="158">
        <f>IF(ISNUMBER('実質公債費比率（分子）の構造'!N$53),'実質公債費比率（分子）の構造'!N$53,NA())</f>
        <v>30391</v>
      </c>
      <c r="M50" s="158" t="e">
        <f>NA()</f>
        <v>#N/A</v>
      </c>
      <c r="N50" s="158" t="e">
        <f>NA()</f>
        <v>#N/A</v>
      </c>
      <c r="O50" s="158">
        <f>IF(ISNUMBER('実質公債費比率（分子）の構造'!O$53),'実質公債費比率（分子）の構造'!O$53,NA())</f>
        <v>35858</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935472</v>
      </c>
      <c r="E56" s="157"/>
      <c r="F56" s="157"/>
      <c r="G56" s="157">
        <f>'将来負担比率（分子）の構造'!J$52</f>
        <v>935017</v>
      </c>
      <c r="H56" s="157"/>
      <c r="I56" s="157"/>
      <c r="J56" s="157">
        <f>'将来負担比率（分子）の構造'!K$52</f>
        <v>940227</v>
      </c>
      <c r="K56" s="157"/>
      <c r="L56" s="157"/>
      <c r="M56" s="157">
        <f>'将来負担比率（分子）の構造'!L$52</f>
        <v>945541</v>
      </c>
      <c r="N56" s="157"/>
      <c r="O56" s="157"/>
      <c r="P56" s="157">
        <f>'将来負担比率（分子）の構造'!M$52</f>
        <v>927494</v>
      </c>
    </row>
    <row r="57" spans="1:16" x14ac:dyDescent="0.15">
      <c r="A57" s="157" t="s">
        <v>43</v>
      </c>
      <c r="B57" s="157"/>
      <c r="C57" s="157"/>
      <c r="D57" s="157">
        <f>'将来負担比率（分子）の構造'!I$51</f>
        <v>33027</v>
      </c>
      <c r="E57" s="157"/>
      <c r="F57" s="157"/>
      <c r="G57" s="157">
        <f>'将来負担比率（分子）の構造'!J$51</f>
        <v>32467</v>
      </c>
      <c r="H57" s="157"/>
      <c r="I57" s="157"/>
      <c r="J57" s="157">
        <f>'将来負担比率（分子）の構造'!K$51</f>
        <v>30876</v>
      </c>
      <c r="K57" s="157"/>
      <c r="L57" s="157"/>
      <c r="M57" s="157">
        <f>'将来負担比率（分子）の構造'!L$51</f>
        <v>30497</v>
      </c>
      <c r="N57" s="157"/>
      <c r="O57" s="157"/>
      <c r="P57" s="157">
        <f>'将来負担比率（分子）の構造'!M$51</f>
        <v>33131</v>
      </c>
    </row>
    <row r="58" spans="1:16" x14ac:dyDescent="0.15">
      <c r="A58" s="157" t="s">
        <v>42</v>
      </c>
      <c r="B58" s="157"/>
      <c r="C58" s="157"/>
      <c r="D58" s="157">
        <f>'将来負担比率（分子）の構造'!I$50</f>
        <v>134513</v>
      </c>
      <c r="E58" s="157"/>
      <c r="F58" s="157"/>
      <c r="G58" s="157">
        <f>'将来負担比率（分子）の構造'!J$50</f>
        <v>144318</v>
      </c>
      <c r="H58" s="157"/>
      <c r="I58" s="157"/>
      <c r="J58" s="157">
        <f>'将来負担比率（分子）の構造'!K$50</f>
        <v>150759</v>
      </c>
      <c r="K58" s="157"/>
      <c r="L58" s="157"/>
      <c r="M58" s="157">
        <f>'将来負担比率（分子）の構造'!L$50</f>
        <v>167364</v>
      </c>
      <c r="N58" s="157"/>
      <c r="O58" s="157"/>
      <c r="P58" s="157">
        <f>'将来負担比率（分子）の構造'!M$50</f>
        <v>169530</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23910</v>
      </c>
      <c r="C61" s="157"/>
      <c r="D61" s="157"/>
      <c r="E61" s="157">
        <f>'将来負担比率（分子）の構造'!J$46</f>
        <v>24462</v>
      </c>
      <c r="F61" s="157"/>
      <c r="G61" s="157"/>
      <c r="H61" s="157">
        <f>'将来負担比率（分子）の構造'!K$46</f>
        <v>24926</v>
      </c>
      <c r="I61" s="157"/>
      <c r="J61" s="157"/>
      <c r="K61" s="157">
        <f>'将来負担比率（分子）の構造'!L$46</f>
        <v>23482</v>
      </c>
      <c r="L61" s="157"/>
      <c r="M61" s="157"/>
      <c r="N61" s="157">
        <f>'将来負担比率（分子）の構造'!M$46</f>
        <v>23908</v>
      </c>
      <c r="O61" s="157"/>
      <c r="P61" s="157"/>
    </row>
    <row r="62" spans="1:16" x14ac:dyDescent="0.15">
      <c r="A62" s="157" t="s">
        <v>36</v>
      </c>
      <c r="B62" s="157">
        <f>'将来負担比率（分子）の構造'!I$45</f>
        <v>185963</v>
      </c>
      <c r="C62" s="157"/>
      <c r="D62" s="157"/>
      <c r="E62" s="157">
        <f>'将来負担比率（分子）の構造'!J$45</f>
        <v>180197</v>
      </c>
      <c r="F62" s="157"/>
      <c r="G62" s="157"/>
      <c r="H62" s="157">
        <f>'将来負担比率（分子）の構造'!K$45</f>
        <v>177546</v>
      </c>
      <c r="I62" s="157"/>
      <c r="J62" s="157"/>
      <c r="K62" s="157">
        <f>'将来負担比率（分子）の構造'!L$45</f>
        <v>172986</v>
      </c>
      <c r="L62" s="157"/>
      <c r="M62" s="157"/>
      <c r="N62" s="157">
        <f>'将来負担比率（分子）の構造'!M$45</f>
        <v>167753</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8167</v>
      </c>
      <c r="C64" s="157"/>
      <c r="D64" s="157"/>
      <c r="E64" s="157">
        <f>'将来負担比率（分子）の構造'!J$43</f>
        <v>5458</v>
      </c>
      <c r="F64" s="157"/>
      <c r="G64" s="157"/>
      <c r="H64" s="157">
        <f>'将来負担比率（分子）の構造'!K$43</f>
        <v>5279</v>
      </c>
      <c r="I64" s="157"/>
      <c r="J64" s="157"/>
      <c r="K64" s="157">
        <f>'将来負担比率（分子）の構造'!L$43</f>
        <v>4860</v>
      </c>
      <c r="L64" s="157"/>
      <c r="M64" s="157"/>
      <c r="N64" s="157">
        <f>'将来負担比率（分子）の構造'!M$43</f>
        <v>4410</v>
      </c>
      <c r="O64" s="157"/>
      <c r="P64" s="157"/>
    </row>
    <row r="65" spans="1:16" x14ac:dyDescent="0.15">
      <c r="A65" s="157" t="s">
        <v>33</v>
      </c>
      <c r="B65" s="157">
        <f>'将来負担比率（分子）の構造'!I$42</f>
        <v>31923</v>
      </c>
      <c r="C65" s="157"/>
      <c r="D65" s="157"/>
      <c r="E65" s="157">
        <f>'将来負担比率（分子）の構造'!J$42</f>
        <v>29939</v>
      </c>
      <c r="F65" s="157"/>
      <c r="G65" s="157"/>
      <c r="H65" s="157">
        <f>'将来負担比率（分子）の構造'!K$42</f>
        <v>28553</v>
      </c>
      <c r="I65" s="157"/>
      <c r="J65" s="157"/>
      <c r="K65" s="157">
        <f>'将来負担比率（分子）の構造'!L$42</f>
        <v>26894</v>
      </c>
      <c r="L65" s="157"/>
      <c r="M65" s="157"/>
      <c r="N65" s="157">
        <f>'将来負担比率（分子）の構造'!M$42</f>
        <v>25026</v>
      </c>
      <c r="O65" s="157"/>
      <c r="P65" s="157"/>
    </row>
    <row r="66" spans="1:16" x14ac:dyDescent="0.15">
      <c r="A66" s="157" t="s">
        <v>32</v>
      </c>
      <c r="B66" s="157">
        <f>'将来負担比率（分子）の構造'!I$41</f>
        <v>1668945</v>
      </c>
      <c r="C66" s="157"/>
      <c r="D66" s="157"/>
      <c r="E66" s="157">
        <f>'将来負担比率（分子）の構造'!J$41</f>
        <v>1715214</v>
      </c>
      <c r="F66" s="157"/>
      <c r="G66" s="157"/>
      <c r="H66" s="157">
        <f>'将来負担比率（分子）の構造'!K$41</f>
        <v>1767175</v>
      </c>
      <c r="I66" s="157"/>
      <c r="J66" s="157"/>
      <c r="K66" s="157">
        <f>'将来負担比率（分子）の構造'!L$41</f>
        <v>1814411</v>
      </c>
      <c r="L66" s="157"/>
      <c r="M66" s="157"/>
      <c r="N66" s="157">
        <f>'将来負担比率（分子）の構造'!M$41</f>
        <v>1835689</v>
      </c>
      <c r="O66" s="157"/>
      <c r="P66" s="157"/>
    </row>
    <row r="67" spans="1:16" x14ac:dyDescent="0.15">
      <c r="A67" s="157" t="s">
        <v>76</v>
      </c>
      <c r="B67" s="157" t="e">
        <f>NA()</f>
        <v>#N/A</v>
      </c>
      <c r="C67" s="157">
        <f>IF(ISNUMBER('将来負担比率（分子）の構造'!I$53), IF('将来負担比率（分子）の構造'!I$53 &lt; 0, 0, '将来負担比率（分子）の構造'!I$53), NA())</f>
        <v>815897</v>
      </c>
      <c r="D67" s="157" t="e">
        <f>NA()</f>
        <v>#N/A</v>
      </c>
      <c r="E67" s="157" t="e">
        <f>NA()</f>
        <v>#N/A</v>
      </c>
      <c r="F67" s="157">
        <f>IF(ISNUMBER('将来負担比率（分子）の構造'!J$53), IF('将来負担比率（分子）の構造'!J$53 &lt; 0, 0, '将来負担比率（分子）の構造'!J$53), NA())</f>
        <v>843468</v>
      </c>
      <c r="G67" s="157" t="e">
        <f>NA()</f>
        <v>#N/A</v>
      </c>
      <c r="H67" s="157" t="e">
        <f>NA()</f>
        <v>#N/A</v>
      </c>
      <c r="I67" s="157">
        <f>IF(ISNUMBER('将来負担比率（分子）の構造'!K$53), IF('将来負担比率（分子）の構造'!K$53 &lt; 0, 0, '将来負担比率（分子）の構造'!K$53), NA())</f>
        <v>881617</v>
      </c>
      <c r="J67" s="157" t="e">
        <f>NA()</f>
        <v>#N/A</v>
      </c>
      <c r="K67" s="157" t="e">
        <f>NA()</f>
        <v>#N/A</v>
      </c>
      <c r="L67" s="157">
        <f>IF(ISNUMBER('将来負担比率（分子）の構造'!L$53), IF('将来負担比率（分子）の構造'!L$53 &lt; 0, 0, '将来負担比率（分子）の構造'!L$53), NA())</f>
        <v>899231</v>
      </c>
      <c r="M67" s="157" t="e">
        <f>NA()</f>
        <v>#N/A</v>
      </c>
      <c r="N67" s="157" t="e">
        <f>NA()</f>
        <v>#N/A</v>
      </c>
      <c r="O67" s="157">
        <f>IF(ISNUMBER('将来負担比率（分子）の構造'!M$53), IF('将来負担比率（分子）の構造'!M$53 &lt; 0, 0, '将来負担比率（分子）の構造'!M$53), NA())</f>
        <v>926630</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23734</v>
      </c>
      <c r="C72" s="161">
        <f>基金残高に係る経年分析!G55</f>
        <v>37737</v>
      </c>
      <c r="D72" s="161">
        <f>基金残高に係る経年分析!H55</f>
        <v>32991</v>
      </c>
    </row>
    <row r="73" spans="1:16" x14ac:dyDescent="0.15">
      <c r="A73" s="160" t="s">
        <v>79</v>
      </c>
      <c r="B73" s="161">
        <f>基金残高に係る経年分析!F56</f>
        <v>15634</v>
      </c>
      <c r="C73" s="161">
        <f>基金残高に係る経年分析!G56</f>
        <v>25690</v>
      </c>
      <c r="D73" s="161">
        <f>基金残高に係る経年分析!H56</f>
        <v>35768</v>
      </c>
    </row>
    <row r="74" spans="1:16" x14ac:dyDescent="0.15">
      <c r="A74" s="160" t="s">
        <v>80</v>
      </c>
      <c r="B74" s="161">
        <f>基金残高に係る経年分析!F57</f>
        <v>43869</v>
      </c>
      <c r="C74" s="161">
        <f>基金残高に係る経年分析!G57</f>
        <v>38321</v>
      </c>
      <c r="D74" s="161">
        <f>基金残高に係る経年分析!H57</f>
        <v>33465</v>
      </c>
    </row>
  </sheetData>
  <sheetProtection algorithmName="SHA-512" hashValue="qNTIq3JYC1kpsDCRKkW8JlT3bszO/9I8XVIcL7HOq1JwwXV/TTuHo+902UQ6vY72iyp1abH3uHBNGt9Zj0MLTQ==" saltValue="TPAA4pq5UpVJaWtlGNwC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2024-03-06T06:25:16Z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f9b77c66-2aa5-45ef-82a5-bffd2bd03cd2</vt:lpwstr>
  </property>
  <property fmtid="{D5CDD505-2E9C-101B-9397-08002B2CF9AE}" pid="8" name="MSIP_Label_defa4170-0d19-0005-0004-bc88714345d2_ContentBits">
    <vt:lpwstr>0</vt:lpwstr>
  </property>
</Properties>
</file>