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igitalgojp-my.sharepoint.com/personal/h3_suzuki_soumu_go_jp/Documents/デスクトップ/"/>
    </mc:Choice>
  </mc:AlternateContent>
  <xr:revisionPtr revIDLastSave="117" documentId="13_ncr:1_{8A7CAF35-08D5-4D38-8493-B02FFCD72030}" xr6:coauthVersionLast="47" xr6:coauthVersionMax="47" xr10:uidLastSave="{E0B5DE63-A0FB-458C-B1BF-4BB5B8B16DD1}"/>
  <bookViews>
    <workbookView xWindow="-118" yWindow="-14256" windowWidth="25370" windowHeight="13654" xr2:uid="{00000000-000D-0000-FFFF-FFFF00000000}"/>
  </bookViews>
  <sheets>
    <sheet name="貸借対照表" sheetId="1" r:id="rId1"/>
    <sheet name="業務費用計算書" sheetId="2" r:id="rId2"/>
    <sheet name="資産・負債差額増減計算書" sheetId="3" r:id="rId3"/>
    <sheet name="区分別収支計算書" sheetId="8" r:id="rId4"/>
    <sheet name="検算" sheetId="37" state="hidden" r:id="rId5"/>
    <sheet name="仕訳②内部(連結法人間)【不使用】" sheetId="13" state="hidden" r:id="rId6"/>
    <sheet name="日本郵政BSPL【不使用】" sheetId="28" state="hidden" r:id="rId7"/>
    <sheet name="日本郵政CF【不使用】" sheetId="29" state="hidden" r:id="rId8"/>
    <sheet name="相殺データ (前年度検証用) " sheetId="60" state="hidden" r:id="rId9"/>
  </sheets>
  <externalReferences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a">#REF!</definedName>
    <definedName name="A_14">#REF!</definedName>
    <definedName name="A_289">#REF!</definedName>
    <definedName name="A_301">#REF!</definedName>
    <definedName name="A_533">#REF!</definedName>
    <definedName name="A_579">#REF!</definedName>
    <definedName name="A_705">#REF!</definedName>
    <definedName name="A1_A_K11">#REF!</definedName>
    <definedName name="aa">#REF!</definedName>
    <definedName name="aa1kk11">#REF!</definedName>
    <definedName name="aaa">#REF!</definedName>
    <definedName name="aaaa">#REF!</definedName>
    <definedName name="aaaaa">#REF!</definedName>
    <definedName name="AS2DocOpenMode" hidden="1">"AS2DocumentEdit"</definedName>
    <definedName name="b">#REF!</definedName>
    <definedName name="B_289">#REF!</definedName>
    <definedName name="B_301">#REF!</definedName>
    <definedName name="B_533">[1]物品!#REF!</definedName>
    <definedName name="B_579">#REF!</definedName>
    <definedName name="B_760">#REF!</definedName>
    <definedName name="B_774">#REF!</definedName>
    <definedName name="B30_A_C2600">#REF!</definedName>
    <definedName name="B31_A_C2711">#REF!</definedName>
    <definedName name="bb">#REF!</definedName>
    <definedName name="ＢＢＢ">#REF!</definedName>
    <definedName name="BBー533">[1]物品!#REF!</definedName>
    <definedName name="bbbb">#REF!</definedName>
    <definedName name="bbbbb">#REF!</definedName>
    <definedName name="ＢＢＢＢＢＢ">#REF!</definedName>
    <definedName name="bbbbbbb">#REF!</definedName>
    <definedName name="bbbbbbbb">#REF!</definedName>
    <definedName name="bbbbbbbbb">#REF!</definedName>
    <definedName name="bbbbbbbbbb">#REF!</definedName>
    <definedName name="BSの現金・預金">#REF!</definedName>
    <definedName name="BSの資産・負債差額">#REF!</definedName>
    <definedName name="CFの現金・預金">#REF!</definedName>
    <definedName name="D11_B_M5777">#REF!</definedName>
    <definedName name="D44_A_E644">#REF!</definedName>
    <definedName name="D45_A_D655">#REF!</definedName>
    <definedName name="D6_A_H1296">#REF!</definedName>
    <definedName name="D6_B_D4555">#REF!</definedName>
    <definedName name="dasg">[2]リスト!$H$2:$H$19</definedName>
    <definedName name="E11_B_V5777">#REF!</definedName>
    <definedName name="E204_A_B1424">[1]物品!#REF!</definedName>
    <definedName name="E204_B_B1424">[1]物品!#REF!</definedName>
    <definedName name="E205_A_B1515">[1]物品!#REF!</definedName>
    <definedName name="E6_B_D4444">#REF!</definedName>
    <definedName name="E8_A_C1988">#REF!</definedName>
    <definedName name="F17_B_F3444">#REF!</definedName>
    <definedName name="F17_B_F3666">#REF!</definedName>
    <definedName name="F177_A_H12777">[1]物品!#REF!</definedName>
    <definedName name="F34_A_F1744">#REF!</definedName>
    <definedName name="F36_A_F1766">#REF!</definedName>
    <definedName name="G17_B_H3444">#REF!</definedName>
    <definedName name="H34_A_G1744">#REF!</definedName>
    <definedName name="K1_B_A11">#REF!</definedName>
    <definedName name="ki">[3]一般会計!$K$4,[3]一般会計!$K$6,[3]一般会計!$K$12,[3]一般会計!$K$15,[3]一般会計!$K$18,[3]一般会計!$K$21,[3]一般会計!$K$24,[3]一般会計!$K$27,[3]一般会計!#REF!,[3]一般会計!$K$35,[3]一般会計!$K$38,[3]一般会計!$K$41,[3]一般会計!$K$70,[3]一般会計!$K$74,[3]一般会計!$K$77,[3]一般会計!$K$83,[3]一般会計!$K$87,[3]一般会計!#REF!,[3]一般会計!$K$93,[3]一般会計!$K$95,[3]一般会計!$K$97,[3]一般会計!$K$99,[3]一般会計!$K$101,[3]一般会計!$K$103,[3]一般会計!$K$105,[3]一般会計!$K$111,[3]一般会計!$K$113</definedName>
    <definedName name="M57_A_D1177">#REF!</definedName>
    <definedName name="MST_INS_CLE_DUTIES">#REF!</definedName>
    <definedName name="ochiai">#REF!</definedName>
    <definedName name="_xlnm.Print_Area" localSheetId="1">業務費用計算書!$A$1:$C$26</definedName>
    <definedName name="_xlnm.Print_Area" localSheetId="3">区分別収支計算書!$A$1:$D$53</definedName>
    <definedName name="_xlnm.Print_Area" localSheetId="5">'仕訳②内部(連結法人間)【不使用】'!$A$1:$F$164</definedName>
    <definedName name="_xlnm.Print_Area" localSheetId="2">資産・負債差額増減計算書!$A$1:$D$19</definedName>
    <definedName name="_xlnm.Print_Area" localSheetId="0">貸借対照表!$A$1:$G$31</definedName>
    <definedName name="_xlnm.Print_Area">#REF!</definedName>
    <definedName name="ｑ">#REF!</definedName>
    <definedName name="ＱＱＱＱＱＱＱＱＱＱＱＱＱＱＱＱＱＱＱ">[4]一般会計!$K$4,[4]一般会計!$K$6,[4]一般会計!$K$12,[4]一般会計!$K$15,[4]一般会計!$K$18,[4]一般会計!$K$21,[4]一般会計!$K$24,[4]一般会計!$K$27,[4]一般会計!#REF!,[4]一般会計!$K$35,[4]一般会計!$K$38,[4]一般会計!$K$41,[4]一般会計!$K$70,[4]一般会計!$K$74,[4]一般会計!$K$77,[4]一般会計!$K$83,[4]一般会計!$K$87,[4]一般会計!#REF!,[4]一般会計!$K$93,[4]一般会計!$K$95,[4]一般会計!$K$97,[4]一般会計!$K$99,[4]一般会計!$K$101,[4]一般会計!$K$103,[4]一般会計!$K$105,[4]一般会計!$K$111,[4]一般会計!$K$113</definedName>
    <definedName name="ranabout">#REF!</definedName>
    <definedName name="SSの資産・負債差額">#REF!</definedName>
    <definedName name="V57_A_E1177">#REF!</definedName>
    <definedName name="ｗ">#REF!</definedName>
    <definedName name="ｘ">#REF!</definedName>
    <definedName name="ｘｃ">#REF!</definedName>
    <definedName name="XXX">#REF!</definedName>
    <definedName name="Z_0F281781_3AF3_4E68_BEB1_242352DE6F37_.wvu.Cols" localSheetId="1" hidden="1">業務費用計算書!$F:$XFD</definedName>
    <definedName name="Z_0F281781_3AF3_4E68_BEB1_242352DE6F37_.wvu.Cols" localSheetId="3" hidden="1">区分別収支計算書!#REF!</definedName>
    <definedName name="Z_0F281781_3AF3_4E68_BEB1_242352DE6F37_.wvu.Cols" localSheetId="2" hidden="1">資産・負債差額増減計算書!$F:$XFD</definedName>
    <definedName name="Z_0F281781_3AF3_4E68_BEB1_242352DE6F37_.wvu.Cols" localSheetId="0" hidden="1">貸借対照表!$I:$XFD</definedName>
    <definedName name="Z_0F281781_3AF3_4E68_BEB1_242352DE6F37_.wvu.PrintArea" localSheetId="1" hidden="1">業務費用計算書!$A$1:$C$25</definedName>
    <definedName name="Z_0F281781_3AF3_4E68_BEB1_242352DE6F37_.wvu.PrintArea" localSheetId="3" hidden="1">区分別収支計算書!$A$1:$C$52</definedName>
    <definedName name="Z_0F281781_3AF3_4E68_BEB1_242352DE6F37_.wvu.PrintArea" localSheetId="5" hidden="1">'仕訳②内部(連結法人間)【不使用】'!$A$1:$F$164</definedName>
    <definedName name="Z_0F281781_3AF3_4E68_BEB1_242352DE6F37_.wvu.PrintArea" localSheetId="2" hidden="1">資産・負債差額増減計算書!$A$1:$C$18</definedName>
    <definedName name="Z_0F281781_3AF3_4E68_BEB1_242352DE6F37_.wvu.PrintArea" localSheetId="0" hidden="1">貸借対照表!$A$1:$G$31</definedName>
    <definedName name="Z_0F281781_3AF3_4E68_BEB1_242352DE6F37_.wvu.Rows" localSheetId="1" hidden="1">業務費用計算書!$23:$23</definedName>
    <definedName name="Z_0F281781_3AF3_4E68_BEB1_242352DE6F37_.wvu.Rows" localSheetId="3" hidden="1">区分別収支計算書!#REF!,区分別収支計算書!#REF!,区分別収支計算書!#REF!</definedName>
    <definedName name="Z_0F281781_3AF3_4E68_BEB1_242352DE6F37_.wvu.Rows" localSheetId="0" hidden="1">貸借対照表!#REF!</definedName>
    <definedName name="Z_3407CC8C_D75F_4A00_BC42_369C692C5C98_.wvu.Cols" localSheetId="1" hidden="1">業務費用計算書!$F:$XFD</definedName>
    <definedName name="Z_3407CC8C_D75F_4A00_BC42_369C692C5C98_.wvu.Cols" localSheetId="3" hidden="1">区分別収支計算書!#REF!</definedName>
    <definedName name="Z_3407CC8C_D75F_4A00_BC42_369C692C5C98_.wvu.Cols" localSheetId="2" hidden="1">資産・負債差額増減計算書!$F:$XFD</definedName>
    <definedName name="Z_3407CC8C_D75F_4A00_BC42_369C692C5C98_.wvu.Cols" localSheetId="0" hidden="1">貸借対照表!$I:$XFD</definedName>
    <definedName name="Z_3407CC8C_D75F_4A00_BC42_369C692C5C98_.wvu.PrintArea" localSheetId="1" hidden="1">業務費用計算書!$A$1:$C$25</definedName>
    <definedName name="Z_3407CC8C_D75F_4A00_BC42_369C692C5C98_.wvu.PrintArea" localSheetId="3" hidden="1">区分別収支計算書!$A$1:$C$52</definedName>
    <definedName name="Z_3407CC8C_D75F_4A00_BC42_369C692C5C98_.wvu.PrintArea" localSheetId="5" hidden="1">'仕訳②内部(連結法人間)【不使用】'!$A$1:$F$164</definedName>
    <definedName name="Z_3407CC8C_D75F_4A00_BC42_369C692C5C98_.wvu.PrintArea" localSheetId="2" hidden="1">資産・負債差額増減計算書!$A$1:$C$18</definedName>
    <definedName name="Z_3407CC8C_D75F_4A00_BC42_369C692C5C98_.wvu.PrintArea" localSheetId="0" hidden="1">貸借対照表!$A$1:$G$31</definedName>
    <definedName name="Z_3407CC8C_D75F_4A00_BC42_369C692C5C98_.wvu.Rows" localSheetId="1" hidden="1">業務費用計算書!$23:$23</definedName>
    <definedName name="Z_3407CC8C_D75F_4A00_BC42_369C692C5C98_.wvu.Rows" localSheetId="3" hidden="1">区分別収支計算書!#REF!,区分別収支計算書!#REF!,区分別収支計算書!#REF!</definedName>
    <definedName name="Z_3407CC8C_D75F_4A00_BC42_369C692C5C98_.wvu.Rows" localSheetId="0" hidden="1">貸借対照表!#REF!</definedName>
    <definedName name="zzzzzz">#REF!</definedName>
    <definedName name="zzzzzzz">#REF!</definedName>
    <definedName name="zzzzzzzz">#REF!</definedName>
    <definedName name="zzzzzzzzz">#REF!</definedName>
    <definedName name="zzzzzzzzzz">#REF!</definedName>
    <definedName name="zzzzzzzzzzz">#REF!</definedName>
    <definedName name="zzzzzzzzzzzz">#REF!</definedName>
    <definedName name="zzzzzzzzzzzzz">#REF!</definedName>
    <definedName name="zzzzzzzzzzzzzz">#REF!</definedName>
    <definedName name="zzzzzzzzzzzzzzz">#REF!</definedName>
    <definedName name="zzzzzzzzzzzzzzzz">#REF!</definedName>
    <definedName name="zzzzzzzzzzzzzzzzz">#REF!</definedName>
    <definedName name="zzzzzzzzzzzzzzzzzz">#REF!</definedName>
    <definedName name="zzzzzzzzzzzzzzzzzzz">#REF!</definedName>
    <definedName name="zzzzzzzzzzzzzzzzzzzz">#REF!</definedName>
    <definedName name="zzzzzzzzzzzzzzzzzzzzz">#REF!</definedName>
    <definedName name="zzzzzzzzzzzzzzzzzzzzzz">#REF!</definedName>
    <definedName name="zzzzzzzzzzzzzzzzzzzzzzz">#REF!</definedName>
    <definedName name="ＺＺＺＺＺＺＺＺＺＺＺＺＺＺＺＺＺＺＺＺＺＺＺＺＺＺＺＺＺＺＺＺＺ">[4]一般会計!$K$9,[4]一般会計!#REF!,[4]一般会計!$K$68,[4]一般会計!$K$85,[4]一般会計!#REF!,[4]一般会計!$K$109</definedName>
    <definedName name="あ">#REF!</definedName>
    <definedName name="ああ">#REF!</definedName>
    <definedName name="あああ">#REF!</definedName>
    <definedName name="ああああ">#REF!</definedName>
    <definedName name="ああああああああああああああああ">[4]一般会計!$K$9,[4]一般会計!#REF!,[4]一般会計!$K$68,[4]一般会計!$K$85,[4]一般会計!#REF!,[4]一般会計!$K$109</definedName>
    <definedName name="ああああああああああああああああああああああ">[4]一般会計!$K$3,[4]一般会計!$K$5,[4]一般会計!$K$11,[4]一般会計!$K$14,[4]一般会計!$K$17,[4]一般会計!$K$20,[4]一般会計!$K$23,[4]一般会計!$K$26,[4]一般会計!#REF!,[4]一般会計!$K$34,[4]一般会計!$K$37,[4]一般会計!$K$40,[4]一般会計!$K$69,[4]一般会計!$K$73,[4]一般会計!$K$75,[4]一般会計!$K$76,[4]一般会計!$K$82,[4]一般会計!$K$86,[4]一般会計!#REF!,[4]一般会計!$K$92,[4]一般会計!$K$94,[4]一般会計!$K$96,[4]一般会計!$K$98,[4]一般会計!$K$100,[4]一般会計!$K$102,[4]一般会計!$K$104,[4]一般会計!$K$110,[4]一般会計!$K$112</definedName>
    <definedName name="ああああああああああああああああああああああああ">[4]一般会計!$K$9,[4]一般会計!#REF!,[4]一般会計!$K$68,[4]一般会計!$K$85,[4]一般会計!#REF!,[4]一般会計!$K$109</definedName>
    <definedName name="え">#REF!</definedName>
    <definedName name="ええ">#REF!</definedName>
    <definedName name="さっｍ">#REF!</definedName>
    <definedName name="ソフトウエア">#REF!</definedName>
    <definedName name="っｖ">#REF!</definedName>
    <definedName name="んＮ">#REF!</definedName>
    <definedName name="遺族">[4]一般会計!$K$3,[4]一般会計!$K$5,[4]一般会計!$K$11,[4]一般会計!$K$14,[4]一般会計!$K$17,[4]一般会計!$K$20,[4]一般会計!$K$23,[4]一般会計!$K$26,[4]一般会計!#REF!,[4]一般会計!$K$34,[4]一般会計!$K$37,[4]一般会計!$K$40,[4]一般会計!$K$69,[4]一般会計!$K$73,[4]一般会計!$K$75,[4]一般会計!$K$76,[4]一般会計!$K$82,[4]一般会計!$K$86,[4]一般会計!#REF!,[4]一般会計!$K$92,[4]一般会計!$K$94,[4]一般会計!$K$96,[4]一般会計!$K$98,[4]一般会計!$K$100,[4]一般会計!$K$102,[4]一般会計!$K$104,[4]一般会計!$K$110,[4]一般会計!$K$112</definedName>
    <definedName name="遺族給付">[3]一般会計!$K$4,[3]一般会計!$K$6,[3]一般会計!$K$12,[3]一般会計!$K$15,[3]一般会計!$K$18,[3]一般会計!$K$21,[3]一般会計!$K$24,[3]一般会計!$K$27,[3]一般会計!#REF!,[3]一般会計!$K$35,[3]一般会計!$K$38,[3]一般会計!$K$41,[3]一般会計!$K$70,[3]一般会計!$K$74,[3]一般会計!$K$77,[3]一般会計!$K$83,[3]一般会計!$K$87,[3]一般会計!#REF!,[3]一般会計!$K$93,[3]一般会計!$K$95,[3]一般会計!$K$97,[3]一般会計!$K$99,[3]一般会計!$K$101,[3]一般会計!$K$103,[3]一般会計!$K$105,[3]一般会計!$K$111,[3]一般会計!$K$113</definedName>
    <definedName name="遺族給付たい">[4]一般会計!$K$4,[4]一般会計!$K$6,[4]一般会計!$K$12,[4]一般会計!$K$15,[4]一般会計!$K$18,[4]一般会計!$K$21,[4]一般会計!$K$24,[4]一般会計!$K$27,[4]一般会計!#REF!,[4]一般会計!$K$35,[4]一般会計!$K$38,[4]一般会計!$K$41,[4]一般会計!$K$70,[4]一般会計!$K$74,[4]一般会計!$K$77,[4]一般会計!$K$83,[4]一般会計!$K$87,[4]一般会計!#REF!,[4]一般会計!$K$93,[4]一般会計!$K$95,[4]一般会計!$K$97,[4]一般会計!$K$99,[4]一般会計!$K$101,[4]一般会計!$K$103,[4]一般会計!$K$105,[4]一般会計!$K$111,[4]一般会計!$K$113</definedName>
    <definedName name="遺族旧給付金年額">[4]一般会計!$K$4,[4]一般会計!$K$6,[4]一般会計!$K$12,[4]一般会計!$K$15,[4]一般会計!$K$18,[4]一般会計!$K$21,[4]一般会計!$K$24,[4]一般会計!$K$27,[4]一般会計!#REF!,[4]一般会計!$K$35,[4]一般会計!$K$38,[4]一般会計!$K$41,[4]一般会計!$K$70,[4]一般会計!$K$74,[4]一般会計!$K$77,[4]一般会計!$K$83,[4]一般会計!$K$87,[4]一般会計!#REF!,[4]一般会計!$K$93,[4]一般会計!$K$95,[4]一般会計!$K$97,[4]一般会計!$K$99,[4]一般会計!$K$101,[4]一般会計!$K$103,[4]一般会計!$K$105,[4]一般会計!$K$111,[4]一般会計!$K$113</definedName>
    <definedName name="遺族旧年額">[4]一般会計!$K$3,[4]一般会計!$K$5,[4]一般会計!$K$11,[4]一般会計!$K$14,[4]一般会計!$K$17,[4]一般会計!$K$20,[4]一般会計!$K$23,[4]一般会計!$K$26,[4]一般会計!#REF!,[4]一般会計!$K$34,[4]一般会計!$K$37,[4]一般会計!$K$40,[4]一般会計!$K$69,[4]一般会計!$K$73,[4]一般会計!$K$75,[4]一般会計!$K$76,[4]一般会計!$K$82,[4]一般会計!$K$86,[4]一般会計!#REF!,[4]一般会計!$K$92,[4]一般会計!$K$94,[4]一般会計!$K$96,[4]一般会計!$K$98,[4]一般会計!$K$100,[4]一般会計!$K$102,[4]一般会計!$K$104,[4]一般会計!$K$110,[4]一般会計!$K$112</definedName>
    <definedName name="遺族旧年額9">[4]一般会計!$K$3,[4]一般会計!$K$5,[4]一般会計!$K$11,[4]一般会計!$K$14,[4]一般会計!$K$17,[4]一般会計!$K$20,[4]一般会計!$K$23,[4]一般会計!$K$26,[4]一般会計!#REF!,[4]一般会計!$K$34,[4]一般会計!$K$37,[4]一般会計!$K$40,[4]一般会計!$K$69,[4]一般会計!$K$73,[4]一般会計!$K$75,[4]一般会計!$K$76,[4]一般会計!$K$82,[4]一般会計!$K$86,[4]一般会計!#REF!,[4]一般会計!$K$92,[4]一般会計!$K$94,[4]一般会計!$K$96,[4]一般会計!$K$98,[4]一般会計!$K$100,[4]一般会計!$K$102,[4]一般会計!$K$104,[4]一般会計!$K$110,[4]一般会計!$K$112</definedName>
    <definedName name="遺族年金">[4]一般会計!$K$4,[4]一般会計!$K$6,[4]一般会計!$K$12,[4]一般会計!$K$15,[4]一般会計!$K$18,[4]一般会計!$K$21,[4]一般会計!$K$24,[4]一般会計!$K$27,[4]一般会計!#REF!,[4]一般会計!$K$35,[4]一般会計!$K$38,[4]一般会計!$K$41,[4]一般会計!$K$70,[4]一般会計!$K$74,[4]一般会計!$K$77,[4]一般会計!$K$83,[4]一般会計!$K$87,[4]一般会計!#REF!,[4]一般会計!$K$93,[4]一般会計!$K$95,[4]一般会計!$K$97,[4]一般会計!$K$99,[4]一般会計!$K$101,[4]一般会計!$K$103,[4]一般会計!$K$105,[4]一般会計!$K$111,[4]一般会計!$K$113</definedName>
    <definedName name="課名">#REF!</definedName>
    <definedName name="課名研">#REF!</definedName>
    <definedName name="局所名">#REF!</definedName>
    <definedName name="局所名研">#REF!</definedName>
    <definedName name="計算書受入れ状況">#REF!</definedName>
    <definedName name="公務員試験">#REF!</definedName>
    <definedName name="支給率">#REF!</definedName>
    <definedName name="障害旧給付金年額">[4]一般会計!$K$9,[4]一般会計!#REF!,[4]一般会計!$K$68,[4]一般会計!$K$85,[4]一般会計!#REF!,[4]一般会計!$K$109</definedName>
    <definedName name="障害旧給付金年額1">[4]一般会計!$K$9,[4]一般会計!#REF!,[4]一般会計!$K$68,[4]一般会計!$K$85,[4]一般会計!#REF!,[4]一般会計!$K$109</definedName>
    <definedName name="障害旧給付金年額9">[4]一般会計!$K$9,[4]一般会計!#REF!,[4]一般会計!$K$68,[4]一般会計!$K$85,[4]一般会計!#REF!,[4]一般会計!$K$109</definedName>
    <definedName name="障害旧給付年金額8">[4]一般会計!$K$9,[4]一般会計!#REF!,[4]一般会計!$K$68,[4]一般会計!$K$85,[4]一般会計!#REF!,[4]一般会計!$K$109</definedName>
    <definedName name="障害旧年額">[4]一般会計!$K$8,[4]一般会計!#REF!,[4]一般会計!$K$67,[4]一般会計!$K$84,[4]一般会計!$K$108,[4]一般会計!#REF!</definedName>
    <definedName name="障害旧年額999">[4]一般会計!$K$8,[4]一般会計!#REF!,[4]一般会計!$K$67,[4]一般会計!$K$84,[4]一般会計!$K$108,[4]一般会計!#REF!</definedName>
    <definedName name="障害伸年金">[4]一般会計!$K$9,[4]一般会計!#REF!,[4]一般会計!$K$68,[4]一般会計!$K$85,[4]一般会計!#REF!,[4]一般会計!$K$109</definedName>
    <definedName name="職名">#REF!</definedName>
    <definedName name="職名研">#REF!</definedName>
    <definedName name="総務">#REF!</definedName>
    <definedName name="調整月額区分">#REF!</definedName>
    <definedName name="特定勘定">'[5]様式３－１（１４年度集計、整備勘定）'!$A$1:$N$9</definedName>
    <definedName name="特定勘定２">'[6]様式３－１（１４年度集計、整備勘定）'!$A$1:$N$9</definedName>
    <definedName name="変更">#REF!</definedName>
    <definedName name="俸給表">#REF!</definedName>
    <definedName name="俸給表H10.4.1">#REF!</definedName>
    <definedName name="俸給表H11.4.1">#REF!</definedName>
    <definedName name="俸給表H7.4.1">#REF!</definedName>
    <definedName name="俸給表H8.4.1">#REF!</definedName>
    <definedName name="俸給表H9.4.1">#REF!</definedName>
    <definedName name="俸給表研H10.4.1">#REF!</definedName>
    <definedName name="郵政">#REF!</definedName>
  </definedNames>
  <calcPr calcId="191028" calcOnSave="0"/>
  <customWorkbookViews>
    <customWorkbookView name="mas.ito - 個人用ビュー" guid="{3407CC8C-D75F-4A00-BC42-369C692C5C98}" mergeInterval="0" personalView="1" maximized="1" xWindow="1" yWindow="1" windowWidth="1596" windowHeight="631" tabRatio="945" activeSheetId="5" showComments="commIndAndComment"/>
    <customWorkbookView name="kishimotoh - 個人用ビュー" guid="{0F281781-3AF3-4E68-BEB1-242352DE6F37}" mergeInterval="0" personalView="1" maximized="1" xWindow="1" yWindow="1" windowWidth="1362" windowHeight="499" tabRatio="945" activeSheetId="5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76" i="13" l="1"/>
  <c r="E80" i="13"/>
  <c r="J27" i="13" l="1"/>
  <c r="I27" i="13"/>
  <c r="K7" i="37" l="1"/>
  <c r="E142" i="13" l="1"/>
  <c r="E49" i="13" l="1"/>
  <c r="AB172" i="60" l="1"/>
  <c r="AC172" i="60" s="1"/>
  <c r="AB121" i="60"/>
  <c r="AC121" i="60" s="1"/>
  <c r="AB115" i="60"/>
  <c r="AC115" i="60" s="1"/>
  <c r="AB86" i="60"/>
  <c r="AC86" i="60" s="1"/>
  <c r="AB77" i="60"/>
  <c r="AC77" i="60" s="1"/>
  <c r="AB53" i="60"/>
  <c r="AC53" i="60" s="1"/>
  <c r="AB40" i="60"/>
  <c r="AC40" i="60" s="1"/>
  <c r="H25" i="37" l="1"/>
  <c r="E150" i="13" l="1"/>
  <c r="E151" i="13" s="1"/>
  <c r="E129" i="13"/>
  <c r="E105" i="13"/>
  <c r="G26" i="37" l="1"/>
  <c r="AA147" i="60" l="1"/>
  <c r="AB147" i="60" s="1"/>
  <c r="AC147" i="60" s="1"/>
  <c r="H26" i="37" l="1"/>
  <c r="B29" i="37" l="1"/>
  <c r="H31" i="37"/>
  <c r="G17" i="37"/>
  <c r="H19" i="37"/>
  <c r="H20" i="37"/>
  <c r="H21" i="37"/>
  <c r="H22" i="37"/>
  <c r="H23" i="37"/>
  <c r="F30" i="37" l="1"/>
  <c r="AA225" i="60"/>
  <c r="AB225" i="60" s="1"/>
  <c r="AC225" i="60" s="1"/>
  <c r="D30" i="37"/>
  <c r="B30" i="37"/>
  <c r="E30" i="37"/>
  <c r="H12" i="37" l="1"/>
  <c r="H15" i="37"/>
  <c r="H16" i="37"/>
  <c r="H17" i="37"/>
  <c r="H18" i="37"/>
  <c r="H24" i="37"/>
  <c r="AA97" i="60" l="1"/>
  <c r="AB97" i="60" s="1"/>
  <c r="AC97" i="60" s="1"/>
  <c r="AA99" i="60"/>
  <c r="AB99" i="60" s="1"/>
  <c r="AC99" i="60" s="1"/>
  <c r="AA101" i="60"/>
  <c r="AB101" i="60" s="1"/>
  <c r="AC101" i="60" s="1"/>
  <c r="AA102" i="60"/>
  <c r="AB102" i="60" s="1"/>
  <c r="AC102" i="60" s="1"/>
  <c r="AA104" i="60"/>
  <c r="AB104" i="60" s="1"/>
  <c r="AC104" i="60" s="1"/>
  <c r="AA106" i="60"/>
  <c r="AB106" i="60" s="1"/>
  <c r="AC106" i="60" s="1"/>
  <c r="AA141" i="60"/>
  <c r="AB141" i="60" s="1"/>
  <c r="AC141" i="60" s="1"/>
  <c r="AA143" i="60"/>
  <c r="AB143" i="60" s="1"/>
  <c r="AC143" i="60" s="1"/>
  <c r="AA145" i="60"/>
  <c r="AB145" i="60" s="1"/>
  <c r="AC145" i="60" s="1"/>
  <c r="AA148" i="60"/>
  <c r="AB148" i="60" s="1"/>
  <c r="AC148" i="60" s="1"/>
  <c r="AA150" i="60"/>
  <c r="AB150" i="60" s="1"/>
  <c r="AC150" i="60" s="1"/>
  <c r="AA152" i="60"/>
  <c r="AB152" i="60" s="1"/>
  <c r="AC152" i="60" s="1"/>
  <c r="AA153" i="60"/>
  <c r="AB153" i="60" s="1"/>
  <c r="AC153" i="60" s="1"/>
  <c r="AA170" i="60"/>
  <c r="AB170" i="60" s="1"/>
  <c r="AC170" i="60" s="1"/>
  <c r="AA98" i="60"/>
  <c r="AB98" i="60" s="1"/>
  <c r="AC98" i="60" s="1"/>
  <c r="AA100" i="60"/>
  <c r="AB100" i="60" s="1"/>
  <c r="AC100" i="60" s="1"/>
  <c r="AA103" i="60"/>
  <c r="AB103" i="60" s="1"/>
  <c r="AC103" i="60" s="1"/>
  <c r="AA105" i="60"/>
  <c r="AB105" i="60" s="1"/>
  <c r="AC105" i="60" s="1"/>
  <c r="AA140" i="60"/>
  <c r="AB140" i="60" s="1"/>
  <c r="AC140" i="60" s="1"/>
  <c r="AA142" i="60"/>
  <c r="AB142" i="60" s="1"/>
  <c r="AC142" i="60" s="1"/>
  <c r="AA144" i="60"/>
  <c r="AB144" i="60" s="1"/>
  <c r="AC144" i="60" s="1"/>
  <c r="AA146" i="60"/>
  <c r="AB146" i="60" s="1"/>
  <c r="AC146" i="60" s="1"/>
  <c r="AA149" i="60"/>
  <c r="AB149" i="60" s="1"/>
  <c r="AC149" i="60" s="1"/>
  <c r="AA151" i="60"/>
  <c r="AB151" i="60" s="1"/>
  <c r="AC151" i="60" s="1"/>
  <c r="AA154" i="60"/>
  <c r="AB154" i="60" s="1"/>
  <c r="AC154" i="60" s="1"/>
  <c r="E7" i="37"/>
  <c r="E8" i="37"/>
  <c r="E14" i="37"/>
  <c r="E27" i="37" s="1"/>
  <c r="E6" i="37"/>
  <c r="AA63" i="60" l="1"/>
  <c r="AB63" i="60" s="1"/>
  <c r="AC63" i="60" s="1"/>
  <c r="AA67" i="60"/>
  <c r="AB67" i="60" s="1"/>
  <c r="AC67" i="60" s="1"/>
  <c r="AA62" i="60"/>
  <c r="AB62" i="60" s="1"/>
  <c r="AC62" i="60" s="1"/>
  <c r="AA65" i="60"/>
  <c r="AB65" i="60" s="1"/>
  <c r="AC65" i="60" s="1"/>
  <c r="AA64" i="60"/>
  <c r="AB64" i="60" s="1"/>
  <c r="AC64" i="60" s="1"/>
  <c r="AA66" i="60"/>
  <c r="AB66" i="60" s="1"/>
  <c r="AC66" i="60" s="1"/>
  <c r="AA76" i="60"/>
  <c r="AB76" i="60" s="1"/>
  <c r="AC76" i="60" s="1"/>
  <c r="D14" i="37"/>
  <c r="D27" i="37" s="1"/>
  <c r="AA23" i="60" l="1"/>
  <c r="AB23" i="60" s="1"/>
  <c r="AC23" i="60" s="1"/>
  <c r="AA21" i="60"/>
  <c r="AB21" i="60" s="1"/>
  <c r="AC21" i="60" s="1"/>
  <c r="AA25" i="60"/>
  <c r="AB25" i="60" s="1"/>
  <c r="AC25" i="60" s="1"/>
  <c r="AA27" i="60" l="1"/>
  <c r="AB27" i="60" s="1"/>
  <c r="AC27" i="60" s="1"/>
  <c r="AA26" i="60"/>
  <c r="AB26" i="60" s="1"/>
  <c r="AC26" i="60" s="1"/>
  <c r="AA22" i="60"/>
  <c r="AB22" i="60" s="1"/>
  <c r="AC22" i="60" s="1"/>
  <c r="AA24" i="60"/>
  <c r="AB24" i="60" s="1"/>
  <c r="AC24" i="60" s="1"/>
  <c r="AA39" i="60" l="1"/>
  <c r="AB39" i="60" s="1"/>
  <c r="AC39" i="60" s="1"/>
  <c r="C14" i="37"/>
  <c r="C27" i="37" s="1"/>
  <c r="B13" i="37" l="1"/>
  <c r="E54" i="13" l="1"/>
  <c r="E55" i="13" s="1"/>
  <c r="E35" i="13"/>
  <c r="E37" i="13" l="1"/>
  <c r="E24" i="13"/>
  <c r="AA52" i="60" l="1"/>
  <c r="AB52" i="60" s="1"/>
  <c r="AC52" i="60" s="1"/>
  <c r="AA70" i="60" l="1"/>
  <c r="AB70" i="60" s="1"/>
  <c r="AC70" i="60" s="1"/>
  <c r="AA72" i="60"/>
  <c r="AB72" i="60" s="1"/>
  <c r="AC72" i="60" s="1"/>
  <c r="AA74" i="60"/>
  <c r="AB74" i="60" s="1"/>
  <c r="AC74" i="60" s="1"/>
  <c r="AA114" i="60"/>
  <c r="AB114" i="60" s="1"/>
  <c r="AC114" i="60" s="1"/>
  <c r="AA68" i="60"/>
  <c r="AB68" i="60" s="1"/>
  <c r="AC68" i="60" s="1"/>
  <c r="AA69" i="60"/>
  <c r="AB69" i="60" s="1"/>
  <c r="AC69" i="60" s="1"/>
  <c r="AA71" i="60"/>
  <c r="AB71" i="60" s="1"/>
  <c r="AC71" i="60" s="1"/>
  <c r="AA73" i="60"/>
  <c r="AB73" i="60" s="1"/>
  <c r="AC73" i="60" s="1"/>
  <c r="AA75" i="60"/>
  <c r="AB75" i="60" s="1"/>
  <c r="AC75" i="60" s="1"/>
  <c r="AA169" i="60"/>
  <c r="AB169" i="60" s="1"/>
  <c r="AC169" i="60" s="1"/>
  <c r="AA88" i="60" l="1"/>
  <c r="AB88" i="60" s="1"/>
  <c r="AC88" i="60" s="1"/>
  <c r="AA90" i="60"/>
  <c r="AB90" i="60" s="1"/>
  <c r="AC90" i="60" s="1"/>
  <c r="AA95" i="60"/>
  <c r="AB95" i="60" s="1"/>
  <c r="AC95" i="60" s="1"/>
  <c r="AA107" i="60"/>
  <c r="AB107" i="60" s="1"/>
  <c r="AC107" i="60" s="1"/>
  <c r="AA112" i="60"/>
  <c r="AB112" i="60" s="1"/>
  <c r="AC112" i="60" s="1"/>
  <c r="AA78" i="60"/>
  <c r="AB78" i="60" s="1"/>
  <c r="AC78" i="60" s="1"/>
  <c r="AA81" i="60"/>
  <c r="AB81" i="60" s="1"/>
  <c r="AC81" i="60" s="1"/>
  <c r="AA84" i="60"/>
  <c r="AB84" i="60" s="1"/>
  <c r="AC84" i="60" s="1"/>
  <c r="AA56" i="60"/>
  <c r="AB56" i="60" s="1"/>
  <c r="AC56" i="60" s="1"/>
  <c r="AA58" i="60"/>
  <c r="AB58" i="60" s="1"/>
  <c r="AC58" i="60" s="1"/>
  <c r="AA59" i="60"/>
  <c r="AB59" i="60" s="1"/>
  <c r="AC59" i="60" s="1"/>
  <c r="AA117" i="60"/>
  <c r="AB117" i="60" s="1"/>
  <c r="AC117" i="60" s="1"/>
  <c r="AA116" i="60"/>
  <c r="AB116" i="60" s="1"/>
  <c r="AC116" i="60" s="1"/>
  <c r="AA118" i="60"/>
  <c r="AB118" i="60" s="1"/>
  <c r="AC118" i="60" s="1"/>
  <c r="AA119" i="60"/>
  <c r="AB119" i="60" s="1"/>
  <c r="AC119" i="60" s="1"/>
  <c r="AA120" i="60"/>
  <c r="AB120" i="60" s="1"/>
  <c r="AC120" i="60" s="1"/>
  <c r="AA89" i="60"/>
  <c r="AB89" i="60" s="1"/>
  <c r="AC89" i="60" s="1"/>
  <c r="AA91" i="60"/>
  <c r="AB91" i="60" s="1"/>
  <c r="AC91" i="60" s="1"/>
  <c r="AA92" i="60"/>
  <c r="AB92" i="60" s="1"/>
  <c r="AC92" i="60" s="1"/>
  <c r="AA93" i="60"/>
  <c r="AB93" i="60" s="1"/>
  <c r="AC93" i="60" s="1"/>
  <c r="AA94" i="60"/>
  <c r="AB94" i="60" s="1"/>
  <c r="AC94" i="60" s="1"/>
  <c r="AA96" i="60"/>
  <c r="AB96" i="60" s="1"/>
  <c r="AC96" i="60" s="1"/>
  <c r="AA108" i="60"/>
  <c r="AB108" i="60" s="1"/>
  <c r="AC108" i="60" s="1"/>
  <c r="AA110" i="60"/>
  <c r="AB110" i="60" s="1"/>
  <c r="AC110" i="60" s="1"/>
  <c r="AA111" i="60"/>
  <c r="AB111" i="60" s="1"/>
  <c r="AC111" i="60" s="1"/>
  <c r="AA79" i="60"/>
  <c r="AB79" i="60" s="1"/>
  <c r="AC79" i="60" s="1"/>
  <c r="AA80" i="60"/>
  <c r="AB80" i="60" s="1"/>
  <c r="AC80" i="60" s="1"/>
  <c r="AA82" i="60"/>
  <c r="AB82" i="60" s="1"/>
  <c r="AC82" i="60" s="1"/>
  <c r="AA83" i="60"/>
  <c r="AB83" i="60" s="1"/>
  <c r="AC83" i="60" s="1"/>
  <c r="AA85" i="60"/>
  <c r="AB85" i="60" s="1"/>
  <c r="AC85" i="60" s="1"/>
  <c r="AA55" i="60"/>
  <c r="AB55" i="60" s="1"/>
  <c r="AC55" i="60" s="1"/>
  <c r="AA57" i="60"/>
  <c r="AB57" i="60" s="1"/>
  <c r="AC57" i="60" s="1"/>
  <c r="AA60" i="60"/>
  <c r="AB60" i="60" s="1"/>
  <c r="AC60" i="60" s="1"/>
  <c r="AA61" i="60"/>
  <c r="AB61" i="60" s="1"/>
  <c r="AC61" i="60" s="1"/>
  <c r="E4" i="37"/>
  <c r="E11" i="37"/>
  <c r="E3" i="37"/>
  <c r="D29" i="37"/>
  <c r="E29" i="37"/>
  <c r="AA113" i="60" l="1"/>
  <c r="AB113" i="60" s="1"/>
  <c r="AC113" i="60" s="1"/>
  <c r="AA109" i="60"/>
  <c r="AB109" i="60" s="1"/>
  <c r="AC109" i="60" s="1"/>
  <c r="AA28" i="60"/>
  <c r="AB28" i="60" s="1"/>
  <c r="AC28" i="60" s="1"/>
  <c r="AA32" i="60"/>
  <c r="AB32" i="60" s="1"/>
  <c r="AC32" i="60" s="1"/>
  <c r="AA33" i="60"/>
  <c r="AB33" i="60" s="1"/>
  <c r="AC33" i="60" s="1"/>
  <c r="AA38" i="60"/>
  <c r="AB38" i="60" s="1"/>
  <c r="AC38" i="60" s="1"/>
  <c r="AA34" i="60"/>
  <c r="AB34" i="60" s="1"/>
  <c r="AC34" i="60" s="1"/>
  <c r="AA35" i="60"/>
  <c r="AB35" i="60" s="1"/>
  <c r="AC35" i="60" s="1"/>
  <c r="AA29" i="60"/>
  <c r="AB29" i="60" s="1"/>
  <c r="AC29" i="60" s="1"/>
  <c r="AA30" i="60"/>
  <c r="AB30" i="60" s="1"/>
  <c r="AC30" i="60" s="1"/>
  <c r="AA31" i="60" l="1"/>
  <c r="AB31" i="60" s="1"/>
  <c r="AC31" i="60" s="1"/>
  <c r="AA36" i="60"/>
  <c r="AB36" i="60" s="1"/>
  <c r="AC36" i="60" s="1"/>
  <c r="AA37" i="60"/>
  <c r="AB37" i="60" s="1"/>
  <c r="AC37" i="60" s="1"/>
  <c r="AA11" i="60"/>
  <c r="AB11" i="60" s="1"/>
  <c r="AC11" i="60" s="1"/>
  <c r="AA12" i="60"/>
  <c r="AB12" i="60" s="1"/>
  <c r="AC12" i="60" s="1"/>
  <c r="AA5" i="60"/>
  <c r="AB5" i="60" s="1"/>
  <c r="AC5" i="60" s="1"/>
  <c r="AA9" i="60"/>
  <c r="AB9" i="60" s="1"/>
  <c r="AC9" i="60" s="1"/>
  <c r="AA17" i="60"/>
  <c r="AB17" i="60" s="1"/>
  <c r="AC17" i="60" s="1"/>
  <c r="AA6" i="60"/>
  <c r="AB6" i="60" s="1"/>
  <c r="AC6" i="60" s="1"/>
  <c r="AA18" i="60"/>
  <c r="AB18" i="60" s="1"/>
  <c r="AC18" i="60" s="1"/>
  <c r="AA42" i="60"/>
  <c r="AB42" i="60" s="1"/>
  <c r="AC42" i="60" s="1"/>
  <c r="AA41" i="60"/>
  <c r="AB41" i="60" s="1"/>
  <c r="AC41" i="60" s="1"/>
  <c r="AA44" i="60"/>
  <c r="AB44" i="60" s="1"/>
  <c r="AC44" i="60" s="1"/>
  <c r="AA45" i="60"/>
  <c r="AB45" i="60" s="1"/>
  <c r="AC45" i="60" s="1"/>
  <c r="AA47" i="60"/>
  <c r="AB47" i="60" s="1"/>
  <c r="AC47" i="60" s="1"/>
  <c r="AA48" i="60"/>
  <c r="AB48" i="60" s="1"/>
  <c r="AC48" i="60" s="1"/>
  <c r="AA50" i="60"/>
  <c r="AB50" i="60" s="1"/>
  <c r="AC50" i="60" s="1"/>
  <c r="AA46" i="60"/>
  <c r="AB46" i="60" s="1"/>
  <c r="AC46" i="60" s="1"/>
  <c r="AA51" i="60"/>
  <c r="AB51" i="60" s="1"/>
  <c r="AC51" i="60" s="1"/>
  <c r="AA49" i="60"/>
  <c r="AB49" i="60" s="1"/>
  <c r="AC49" i="60" s="1"/>
  <c r="AA16" i="60"/>
  <c r="AB16" i="60" s="1"/>
  <c r="AC16" i="60" s="1"/>
  <c r="AA20" i="60"/>
  <c r="AB20" i="60" s="1"/>
  <c r="AC20" i="60" s="1"/>
  <c r="C30" i="37"/>
  <c r="C29" i="37"/>
  <c r="AA8" i="60" l="1"/>
  <c r="AB8" i="60" s="1"/>
  <c r="AC8" i="60" s="1"/>
  <c r="AA14" i="60"/>
  <c r="AB14" i="60" s="1"/>
  <c r="AC14" i="60" s="1"/>
  <c r="AA4" i="60"/>
  <c r="AB4" i="60" s="1"/>
  <c r="AC4" i="60" s="1"/>
  <c r="AA10" i="60"/>
  <c r="AB10" i="60" s="1"/>
  <c r="AC10" i="60" s="1"/>
  <c r="AA7" i="60"/>
  <c r="AB7" i="60" s="1"/>
  <c r="AC7" i="60" s="1"/>
  <c r="AA15" i="60"/>
  <c r="AB15" i="60" s="1"/>
  <c r="AC15" i="60" s="1"/>
  <c r="AA13" i="60"/>
  <c r="AB13" i="60" s="1"/>
  <c r="AC13" i="60" s="1"/>
  <c r="AA19" i="60"/>
  <c r="AB19" i="60" s="1"/>
  <c r="AC19" i="60" s="1"/>
  <c r="AA157" i="60"/>
  <c r="AB157" i="60" s="1"/>
  <c r="AC157" i="60" s="1"/>
  <c r="AA166" i="60"/>
  <c r="AB166" i="60" s="1"/>
  <c r="AC166" i="60" s="1"/>
  <c r="AA159" i="60"/>
  <c r="AB159" i="60" s="1"/>
  <c r="AC159" i="60" s="1"/>
  <c r="AA163" i="60"/>
  <c r="AB163" i="60" s="1"/>
  <c r="AC163" i="60" s="1"/>
  <c r="AA167" i="60"/>
  <c r="AB167" i="60" s="1"/>
  <c r="AC167" i="60" s="1"/>
  <c r="AA168" i="60"/>
  <c r="AB168" i="60" s="1"/>
  <c r="AC168" i="60" s="1"/>
  <c r="AA176" i="60"/>
  <c r="AB176" i="60" s="1"/>
  <c r="AC176" i="60" s="1"/>
  <c r="AA174" i="60"/>
  <c r="AB174" i="60" s="1"/>
  <c r="AC174" i="60" s="1"/>
  <c r="AA179" i="60"/>
  <c r="AB179" i="60" s="1"/>
  <c r="AC179" i="60" s="1"/>
  <c r="AA181" i="60"/>
  <c r="AB181" i="60" s="1"/>
  <c r="AC181" i="60" s="1"/>
  <c r="AA184" i="60"/>
  <c r="AB184" i="60" s="1"/>
  <c r="AC184" i="60" s="1"/>
  <c r="AA124" i="60"/>
  <c r="AB124" i="60" s="1"/>
  <c r="AC124" i="60" s="1"/>
  <c r="AA127" i="60"/>
  <c r="AB127" i="60" s="1"/>
  <c r="AC127" i="60" s="1"/>
  <c r="AA131" i="60"/>
  <c r="AB131" i="60" s="1"/>
  <c r="AC131" i="60" s="1"/>
  <c r="AA133" i="60"/>
  <c r="AB133" i="60" s="1"/>
  <c r="AC133" i="60" s="1"/>
  <c r="AA136" i="60"/>
  <c r="AB136" i="60" s="1"/>
  <c r="AC136" i="60" s="1"/>
  <c r="AA161" i="60"/>
  <c r="AB161" i="60" s="1"/>
  <c r="AC161" i="60" s="1"/>
  <c r="AA165" i="60"/>
  <c r="AB165" i="60" s="1"/>
  <c r="AC165" i="60" s="1"/>
  <c r="AA180" i="60"/>
  <c r="AB180" i="60" s="1"/>
  <c r="AC180" i="60" s="1"/>
  <c r="AA182" i="60"/>
  <c r="AB182" i="60" s="1"/>
  <c r="AC182" i="60" s="1"/>
  <c r="AA186" i="60"/>
  <c r="AB186" i="60" s="1"/>
  <c r="AC186" i="60" s="1"/>
  <c r="AA126" i="60"/>
  <c r="AB126" i="60" s="1"/>
  <c r="AC126" i="60" s="1"/>
  <c r="AA134" i="60"/>
  <c r="AB134" i="60" s="1"/>
  <c r="AC134" i="60" s="1"/>
  <c r="AA138" i="60"/>
  <c r="AB138" i="60" s="1"/>
  <c r="AC138" i="60" s="1"/>
  <c r="AA139" i="60"/>
  <c r="AB139" i="60" s="1"/>
  <c r="AC139" i="60" s="1"/>
  <c r="AA177" i="60"/>
  <c r="AB177" i="60" s="1"/>
  <c r="AC177" i="60" s="1"/>
  <c r="AA175" i="60"/>
  <c r="AB175" i="60" s="1"/>
  <c r="AC175" i="60" s="1"/>
  <c r="AA173" i="60"/>
  <c r="AB173" i="60" s="1"/>
  <c r="AC173" i="60" s="1"/>
  <c r="AA178" i="60"/>
  <c r="AB178" i="60" s="1"/>
  <c r="AC178" i="60" s="1"/>
  <c r="AA183" i="60"/>
  <c r="AB183" i="60" s="1"/>
  <c r="AC183" i="60" s="1"/>
  <c r="AA187" i="60"/>
  <c r="AB187" i="60" s="1"/>
  <c r="AC187" i="60" s="1"/>
  <c r="AA185" i="60"/>
  <c r="AB185" i="60" s="1"/>
  <c r="AC185" i="60" s="1"/>
  <c r="AA123" i="60"/>
  <c r="AB123" i="60" s="1"/>
  <c r="AC123" i="60" s="1"/>
  <c r="AA125" i="60"/>
  <c r="AB125" i="60" s="1"/>
  <c r="AC125" i="60" s="1"/>
  <c r="AA130" i="60"/>
  <c r="AB130" i="60" s="1"/>
  <c r="AC130" i="60" s="1"/>
  <c r="AA129" i="60"/>
  <c r="AB129" i="60" s="1"/>
  <c r="AC129" i="60" s="1"/>
  <c r="AA132" i="60"/>
  <c r="AB132" i="60" s="1"/>
  <c r="AC132" i="60" s="1"/>
  <c r="AA135" i="60"/>
  <c r="AB135" i="60" s="1"/>
  <c r="AC135" i="60" s="1"/>
  <c r="AA137" i="60"/>
  <c r="AB137" i="60" s="1"/>
  <c r="AC137" i="60" s="1"/>
  <c r="AA43" i="60"/>
  <c r="AB43" i="60" s="1"/>
  <c r="AC43" i="60" s="1"/>
  <c r="F29" i="37"/>
  <c r="AA162" i="60" l="1"/>
  <c r="AB162" i="60" s="1"/>
  <c r="AC162" i="60" s="1"/>
  <c r="AA155" i="60"/>
  <c r="AB155" i="60" s="1"/>
  <c r="AC155" i="60" s="1"/>
  <c r="AA164" i="60"/>
  <c r="AB164" i="60" s="1"/>
  <c r="AC164" i="60" s="1"/>
  <c r="AA160" i="60"/>
  <c r="AB160" i="60" s="1"/>
  <c r="AC160" i="60" s="1"/>
  <c r="AA128" i="60"/>
  <c r="AB128" i="60" s="1"/>
  <c r="AC128" i="60" s="1"/>
  <c r="AA158" i="60"/>
  <c r="AB158" i="60" s="1"/>
  <c r="AC158" i="60" s="1"/>
  <c r="AA156" i="60"/>
  <c r="AB156" i="60" s="1"/>
  <c r="AC156" i="60" s="1"/>
  <c r="B5" i="37"/>
  <c r="B10" i="37"/>
  <c r="E122" i="13" l="1"/>
  <c r="E44" i="13" l="1"/>
  <c r="E15" i="13"/>
  <c r="E101" i="13"/>
  <c r="E97" i="13"/>
  <c r="E93" i="13"/>
  <c r="E89" i="13"/>
  <c r="E84" i="13"/>
  <c r="E73" i="13"/>
  <c r="E128" i="13" s="1"/>
  <c r="E69" i="13"/>
  <c r="E62" i="13"/>
  <c r="E58" i="13"/>
  <c r="E40" i="13"/>
  <c r="E32" i="13"/>
  <c r="E28" i="13"/>
  <c r="E19" i="13"/>
  <c r="E11" i="13" l="1"/>
  <c r="E7" i="13"/>
  <c r="E139" i="13" s="1"/>
  <c r="E138" i="13" s="1"/>
  <c r="E115" i="13" l="1"/>
  <c r="E135" i="13" l="1"/>
  <c r="E158" i="13" s="1"/>
  <c r="E159" i="13" l="1"/>
  <c r="E147" i="13"/>
  <c r="E148" i="13" s="1"/>
  <c r="E161" i="13"/>
  <c r="E127" i="13"/>
  <c r="E126" i="13"/>
  <c r="E125" i="13"/>
  <c r="E124" i="13"/>
  <c r="E123" i="13"/>
  <c r="E121" i="13"/>
  <c r="E120" i="13"/>
  <c r="E119" i="13"/>
  <c r="E118" i="13"/>
  <c r="E117" i="13"/>
  <c r="E116" i="13"/>
  <c r="E114" i="13"/>
  <c r="E113" i="13"/>
  <c r="E103" i="13"/>
  <c r="E99" i="13"/>
  <c r="E95" i="13"/>
  <c r="E90" i="13"/>
  <c r="E86" i="13"/>
  <c r="E82" i="13"/>
  <c r="E78" i="13"/>
  <c r="E74" i="13"/>
  <c r="E70" i="13"/>
  <c r="E63" i="13"/>
  <c r="E59" i="13"/>
  <c r="E51" i="13"/>
  <c r="E46" i="13"/>
  <c r="E42" i="13"/>
  <c r="E33" i="13"/>
  <c r="E29" i="13"/>
  <c r="E25" i="13"/>
  <c r="E21" i="13"/>
  <c r="E17" i="13"/>
  <c r="E13" i="13"/>
  <c r="E9" i="13"/>
  <c r="E160" i="13" l="1"/>
  <c r="E143" i="13"/>
  <c r="E140" i="13"/>
  <c r="E130" i="13"/>
  <c r="AA201" i="60" l="1"/>
  <c r="AB201" i="60" s="1"/>
  <c r="AC201" i="60" s="1"/>
  <c r="G11" i="37"/>
  <c r="H11" i="37" s="1"/>
  <c r="L11" i="37" s="1"/>
  <c r="AA224" i="60"/>
  <c r="AB224" i="60" s="1"/>
  <c r="AC224" i="60" s="1"/>
  <c r="AA221" i="60"/>
  <c r="AB221" i="60" s="1"/>
  <c r="AC221" i="60" s="1"/>
  <c r="AA220" i="60"/>
  <c r="AB220" i="60" s="1"/>
  <c r="AC220" i="60" s="1"/>
  <c r="AA191" i="60"/>
  <c r="AB191" i="60" s="1"/>
  <c r="AC191" i="60" s="1"/>
  <c r="AA195" i="60"/>
  <c r="AB195" i="60" s="1"/>
  <c r="AC195" i="60" s="1"/>
  <c r="AA211" i="60"/>
  <c r="AB211" i="60" s="1"/>
  <c r="AC211" i="60" s="1"/>
  <c r="G3" i="37"/>
  <c r="H3" i="37" s="1"/>
  <c r="G29" i="37"/>
  <c r="H29" i="37" s="1"/>
  <c r="E162" i="13"/>
  <c r="E144" i="13"/>
  <c r="G8" i="37" l="1"/>
  <c r="H8" i="37" s="1"/>
  <c r="L8" i="37" s="1"/>
  <c r="G6" i="37"/>
  <c r="H6" i="37" s="1"/>
  <c r="AA206" i="60"/>
  <c r="AB206" i="60" s="1"/>
  <c r="AC206" i="60" s="1"/>
  <c r="AA209" i="60"/>
  <c r="AB209" i="60" s="1"/>
  <c r="AC209" i="60" s="1"/>
  <c r="AA193" i="60"/>
  <c r="AB193" i="60" s="1"/>
  <c r="AC193" i="60" s="1"/>
  <c r="AA223" i="60"/>
  <c r="AB223" i="60" s="1"/>
  <c r="AC223" i="60" s="1"/>
  <c r="AA219" i="60"/>
  <c r="AB219" i="60" s="1"/>
  <c r="AC219" i="60" s="1"/>
  <c r="AA218" i="60"/>
  <c r="AB218" i="60" s="1"/>
  <c r="AC218" i="60" s="1"/>
  <c r="AA226" i="60"/>
  <c r="AB226" i="60" s="1"/>
  <c r="AC226" i="60" s="1"/>
  <c r="AA217" i="60"/>
  <c r="AB217" i="60" s="1"/>
  <c r="AC217" i="60" s="1"/>
  <c r="AA212" i="60"/>
  <c r="AB212" i="60" s="1"/>
  <c r="AC212" i="60" s="1"/>
  <c r="AA205" i="60"/>
  <c r="AB205" i="60" s="1"/>
  <c r="AC205" i="60" s="1"/>
  <c r="AA190" i="60"/>
  <c r="AB190" i="60" s="1"/>
  <c r="AC190" i="60" s="1"/>
  <c r="G10" i="37"/>
  <c r="H10" i="37" s="1"/>
  <c r="AA198" i="60"/>
  <c r="AB198" i="60" s="1"/>
  <c r="AC198" i="60" s="1"/>
  <c r="AA196" i="60"/>
  <c r="AB196" i="60" s="1"/>
  <c r="AC196" i="60" s="1"/>
  <c r="AA197" i="60"/>
  <c r="AB197" i="60" s="1"/>
  <c r="AC197" i="60" s="1"/>
  <c r="AA199" i="60"/>
  <c r="AB199" i="60" s="1"/>
  <c r="AC199" i="60" s="1"/>
  <c r="AA202" i="60"/>
  <c r="AB202" i="60" s="1"/>
  <c r="AC202" i="60" s="1"/>
  <c r="AA194" i="60"/>
  <c r="AB194" i="60" s="1"/>
  <c r="AC194" i="60" s="1"/>
  <c r="AA208" i="60"/>
  <c r="AB208" i="60" s="1"/>
  <c r="AC208" i="60" s="1"/>
  <c r="AA207" i="60"/>
  <c r="AB207" i="60" s="1"/>
  <c r="AC207" i="60" s="1"/>
  <c r="AA192" i="60"/>
  <c r="AB192" i="60" s="1"/>
  <c r="AC192" i="60" s="1"/>
  <c r="AA200" i="60"/>
  <c r="AB200" i="60" s="1"/>
  <c r="AC200" i="60" s="1"/>
  <c r="G7" i="37"/>
  <c r="H7" i="37" s="1"/>
  <c r="L7" i="37" s="1"/>
  <c r="G4" i="37"/>
  <c r="H4" i="37" s="1"/>
  <c r="L4" i="37" s="1"/>
  <c r="G5" i="37"/>
  <c r="H5" i="37" s="1"/>
  <c r="G30" i="37"/>
  <c r="H30" i="37" s="1"/>
  <c r="L30" i="37" s="1"/>
  <c r="E163" i="13"/>
  <c r="AA227" i="60" l="1"/>
  <c r="AB227" i="60" s="1"/>
  <c r="AC227" i="60" s="1"/>
  <c r="AA215" i="60"/>
  <c r="AB215" i="60" s="1"/>
  <c r="AC215" i="60" s="1"/>
  <c r="AA216" i="60"/>
  <c r="AB216" i="60" s="1"/>
  <c r="AC216" i="60" s="1"/>
  <c r="AA189" i="60" l="1"/>
  <c r="AB189" i="60" s="1"/>
  <c r="AC189" i="60" s="1"/>
  <c r="G2" i="37"/>
  <c r="AA87" i="60" l="1"/>
  <c r="AB87" i="60" s="1"/>
  <c r="AC87" i="60" s="1"/>
  <c r="AA122" i="60"/>
  <c r="AB122" i="60" s="1"/>
  <c r="AC122" i="60" s="1"/>
  <c r="E2" i="37"/>
  <c r="H2" i="37" l="1"/>
  <c r="L2" i="37" s="1"/>
  <c r="AA54" i="60" l="1"/>
  <c r="AB54" i="60" s="1"/>
  <c r="AC54" i="60" s="1"/>
  <c r="AA3" i="60" l="1"/>
  <c r="AB3" i="60" s="1"/>
  <c r="AC3" i="60" s="1"/>
  <c r="AA210" i="60" l="1"/>
  <c r="AB210" i="60" s="1"/>
  <c r="AC210" i="60" s="1"/>
  <c r="G13" i="37" l="1"/>
  <c r="H13" i="37" s="1"/>
  <c r="L13" i="37" s="1"/>
  <c r="AA213" i="60"/>
  <c r="AB213" i="60" s="1"/>
  <c r="AC213" i="60" s="1"/>
  <c r="G14" i="37"/>
  <c r="AA203" i="60"/>
  <c r="AB203" i="60" s="1"/>
  <c r="AC203" i="60" s="1"/>
  <c r="G27" i="37" l="1"/>
  <c r="AA171" i="60" l="1"/>
  <c r="AB171" i="60" s="1"/>
  <c r="AC171" i="60" s="1"/>
  <c r="F14" i="37"/>
  <c r="F27" i="37" l="1"/>
  <c r="H14" i="37"/>
  <c r="H27" i="3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yoshiyuki2</author>
  </authors>
  <commentList>
    <comment ref="G16" authorId="0" shapeId="0" xr:uid="{3AF1817B-AAFA-4B5A-83A1-1D5534CB42A3}">
      <text>
        <r>
          <rPr>
            <sz val="9"/>
            <color indexed="81"/>
            <rFont val="MS P ゴシック"/>
            <family val="3"/>
            <charset val="128"/>
          </rPr>
          <t xml:space="preserve">他省庁納付
</t>
        </r>
      </text>
    </comment>
  </commentList>
</comments>
</file>

<file path=xl/sharedStrings.xml><?xml version="1.0" encoding="utf-8"?>
<sst xmlns="http://schemas.openxmlformats.org/spreadsheetml/2006/main" count="5053" uniqueCount="486">
  <si>
    <t>連　結　貸　借　対　照　表</t>
    <rPh sb="0" eb="1">
      <t>レン</t>
    </rPh>
    <rPh sb="2" eb="3">
      <t>ムスブ</t>
    </rPh>
    <rPh sb="4" eb="5">
      <t>カシ</t>
    </rPh>
    <rPh sb="6" eb="7">
      <t>シャク</t>
    </rPh>
    <rPh sb="8" eb="9">
      <t>タイ</t>
    </rPh>
    <rPh sb="10" eb="11">
      <t>アキラ</t>
    </rPh>
    <rPh sb="12" eb="13">
      <t>ヒョウ</t>
    </rPh>
    <phoneticPr fontId="10"/>
  </si>
  <si>
    <t>(単位：百万円)</t>
    <rPh sb="1" eb="3">
      <t>タンイ</t>
    </rPh>
    <rPh sb="4" eb="7">
      <t>ヒャクマンエン</t>
    </rPh>
    <phoneticPr fontId="10"/>
  </si>
  <si>
    <t>前会計年度</t>
    <rPh sb="0" eb="1">
      <t>ゼン</t>
    </rPh>
    <rPh sb="1" eb="3">
      <t>カイケイ</t>
    </rPh>
    <rPh sb="3" eb="5">
      <t>ネンド</t>
    </rPh>
    <phoneticPr fontId="10"/>
  </si>
  <si>
    <t>本会計年度</t>
    <rPh sb="0" eb="1">
      <t>ホン</t>
    </rPh>
    <rPh sb="1" eb="3">
      <t>カイケイ</t>
    </rPh>
    <rPh sb="3" eb="5">
      <t>ネンド</t>
    </rPh>
    <phoneticPr fontId="10"/>
  </si>
  <si>
    <t>3月31日)</t>
  </si>
  <si>
    <t>＜資産の部＞</t>
    <rPh sb="1" eb="2">
      <t>シ</t>
    </rPh>
    <rPh sb="2" eb="3">
      <t>サン</t>
    </rPh>
    <rPh sb="4" eb="5">
      <t>ブ</t>
    </rPh>
    <phoneticPr fontId="10"/>
  </si>
  <si>
    <t>＜負債の部＞</t>
    <rPh sb="1" eb="3">
      <t>フサイ</t>
    </rPh>
    <rPh sb="4" eb="5">
      <t>ブ</t>
    </rPh>
    <phoneticPr fontId="10"/>
  </si>
  <si>
    <t>現金･預金</t>
  </si>
  <si>
    <t>未払金</t>
  </si>
  <si>
    <t>有価証券</t>
  </si>
  <si>
    <t>支払備金</t>
  </si>
  <si>
    <t>たな卸資産</t>
  </si>
  <si>
    <t>未払費用</t>
  </si>
  <si>
    <t>未収金</t>
  </si>
  <si>
    <t>保管金等</t>
  </si>
  <si>
    <t>未収収益</t>
  </si>
  <si>
    <t>前受金</t>
  </si>
  <si>
    <t>前払金</t>
  </si>
  <si>
    <t>前受収益</t>
  </si>
  <si>
    <t>-</t>
  </si>
  <si>
    <t>前払費用</t>
  </si>
  <si>
    <t>賞与引当金</t>
  </si>
  <si>
    <t>繰延税金資産</t>
  </si>
  <si>
    <t>独立行政法人等債券</t>
    <rPh sb="0" eb="6">
      <t>ドッポウ</t>
    </rPh>
    <rPh sb="6" eb="7">
      <t>トウ</t>
    </rPh>
    <rPh sb="7" eb="9">
      <t>サイケン</t>
    </rPh>
    <phoneticPr fontId="6"/>
  </si>
  <si>
    <t>貸付金</t>
  </si>
  <si>
    <t>破産更生債権等</t>
    <rPh sb="2" eb="4">
      <t>コウセイ</t>
    </rPh>
    <rPh sb="4" eb="6">
      <t>サイケン</t>
    </rPh>
    <phoneticPr fontId="10"/>
  </si>
  <si>
    <t>郵便貯金</t>
  </si>
  <si>
    <t>その他の債権等</t>
  </si>
  <si>
    <t>貸倒引当金</t>
    <phoneticPr fontId="10"/>
  </si>
  <si>
    <t>有形固定資産</t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</si>
  <si>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10"/>
  </si>
  <si>
    <t>国有財産等（公共用財産を除く）</t>
    <rPh sb="0" eb="2">
      <t>コクユウ</t>
    </rPh>
    <rPh sb="2" eb="5">
      <t>ザイサントウ</t>
    </rPh>
    <rPh sb="6" eb="9">
      <t>コウキョウヨウ</t>
    </rPh>
    <rPh sb="9" eb="11">
      <t>ザイサン</t>
    </rPh>
    <rPh sb="12" eb="13">
      <t>ノゾ</t>
    </rPh>
    <phoneticPr fontId="10"/>
  </si>
  <si>
    <t>恩給引当金</t>
    <rPh sb="0" eb="2">
      <t>オンキュウ</t>
    </rPh>
    <rPh sb="2" eb="4">
      <t>ヒキアテ</t>
    </rPh>
    <rPh sb="4" eb="5">
      <t>キン</t>
    </rPh>
    <phoneticPr fontId="10"/>
  </si>
  <si>
    <t>土地</t>
  </si>
  <si>
    <t>立木竹</t>
  </si>
  <si>
    <t>その他の債務等</t>
  </si>
  <si>
    <t>建物</t>
  </si>
  <si>
    <t>工作物</t>
  </si>
  <si>
    <t>航空機</t>
  </si>
  <si>
    <t>負債合計</t>
    <rPh sb="0" eb="2">
      <t>フサイ</t>
    </rPh>
    <rPh sb="2" eb="4">
      <t>ゴウケイ</t>
    </rPh>
    <phoneticPr fontId="10"/>
  </si>
  <si>
    <t>建設仮勘定</t>
  </si>
  <si>
    <t>物品等</t>
    <rPh sb="2" eb="3">
      <t>トウ</t>
    </rPh>
    <phoneticPr fontId="10"/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</si>
  <si>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10"/>
  </si>
  <si>
    <t>無形固定資産</t>
  </si>
  <si>
    <t>資産・負債差額</t>
    <rPh sb="0" eb="2">
      <t>シサン</t>
    </rPh>
    <rPh sb="3" eb="5">
      <t>フサイ</t>
    </rPh>
    <rPh sb="5" eb="7">
      <t>サガク</t>
    </rPh>
    <phoneticPr fontId="10"/>
  </si>
  <si>
    <t>出資金</t>
  </si>
  <si>
    <t>（うち他省庁等からの出資）</t>
    <rPh sb="3" eb="4">
      <t>タ</t>
    </rPh>
    <rPh sb="4" eb="6">
      <t>ショウチョウ</t>
    </rPh>
    <rPh sb="6" eb="7">
      <t>トウ</t>
    </rPh>
    <rPh sb="10" eb="11">
      <t>デ</t>
    </rPh>
    <rPh sb="11" eb="12">
      <t>シ</t>
    </rPh>
    <phoneticPr fontId="10"/>
  </si>
  <si>
    <t>その他の投資等</t>
  </si>
  <si>
    <t>資産合計</t>
    <rPh sb="0" eb="2">
      <t>シサン</t>
    </rPh>
    <rPh sb="2" eb="4">
      <t>ゴウケイ</t>
    </rPh>
    <phoneticPr fontId="10"/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</si>
  <si>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10"/>
  </si>
  <si>
    <t>連結業務費用計算書</t>
    <rPh sb="0" eb="2">
      <t>レンケツ</t>
    </rPh>
    <rPh sb="2" eb="3">
      <t>ギョウ</t>
    </rPh>
    <rPh sb="3" eb="4">
      <t>ツトム</t>
    </rPh>
    <rPh sb="4" eb="5">
      <t>ヒ</t>
    </rPh>
    <rPh sb="5" eb="6">
      <t>ヨウ</t>
    </rPh>
    <rPh sb="6" eb="7">
      <t>ケイ</t>
    </rPh>
    <rPh sb="7" eb="8">
      <t>サン</t>
    </rPh>
    <rPh sb="8" eb="9">
      <t>ショ</t>
    </rPh>
    <phoneticPr fontId="10"/>
  </si>
  <si>
    <t>賞与引当金繰入額</t>
  </si>
  <si>
    <t>退職給付引当金繰入額</t>
  </si>
  <si>
    <t>恩給給付費</t>
    <rPh sb="2" eb="4">
      <t>キュウフ</t>
    </rPh>
    <phoneticPr fontId="10"/>
  </si>
  <si>
    <t>恩給引当金繰入額</t>
  </si>
  <si>
    <t>保険金等支払金</t>
  </si>
  <si>
    <t>補助金等</t>
  </si>
  <si>
    <t>委託費等</t>
  </si>
  <si>
    <t>地方交付税交付金</t>
  </si>
  <si>
    <t>地方特例交付金</t>
  </si>
  <si>
    <t>地方譲与税譲与金</t>
  </si>
  <si>
    <t>政党助成費</t>
    <rPh sb="4" eb="5">
      <t>ヒ</t>
    </rPh>
    <phoneticPr fontId="10"/>
  </si>
  <si>
    <t>庁費等</t>
  </si>
  <si>
    <t>その他の経費</t>
  </si>
  <si>
    <t>減価償却費</t>
  </si>
  <si>
    <t>契約者配当準備金繰入額</t>
  </si>
  <si>
    <t>貸倒引当金繰入額</t>
  </si>
  <si>
    <t>支払利息</t>
  </si>
  <si>
    <t>為替換算差損益</t>
  </si>
  <si>
    <t>債券償還損</t>
  </si>
  <si>
    <t>資産処分損益</t>
  </si>
  <si>
    <t>減損損失</t>
    <rPh sb="0" eb="2">
      <t>ゲンソン</t>
    </rPh>
    <rPh sb="2" eb="4">
      <t>ソンシツ</t>
    </rPh>
    <phoneticPr fontId="10"/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</si>
  <si>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10"/>
  </si>
  <si>
    <t>連結資産・負債差額増減計算書</t>
    <rPh sb="0" eb="2">
      <t>レンケツ</t>
    </rPh>
    <rPh sb="2" eb="4">
      <t>シサン</t>
    </rPh>
    <rPh sb="5" eb="7">
      <t>フサイ</t>
    </rPh>
    <rPh sb="7" eb="9">
      <t>サガク</t>
    </rPh>
    <rPh sb="9" eb="11">
      <t>ゾウゲン</t>
    </rPh>
    <rPh sb="11" eb="14">
      <t>ケイサンショ</t>
    </rPh>
    <phoneticPr fontId="10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</si>
  <si>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10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</si>
  <si>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10"/>
  </si>
  <si>
    <t>Ⅲ　財源</t>
    <rPh sb="2" eb="3">
      <t>ザイ</t>
    </rPh>
    <rPh sb="3" eb="4">
      <t>ミナモト</t>
    </rPh>
    <phoneticPr fontId="10"/>
  </si>
  <si>
    <t>主管の財源</t>
    <rPh sb="0" eb="2">
      <t>シュカン</t>
    </rPh>
    <rPh sb="3" eb="5">
      <t>ザイゲン</t>
    </rPh>
    <phoneticPr fontId="10"/>
  </si>
  <si>
    <t>配賦財源</t>
    <rPh sb="0" eb="2">
      <t>ハイフ</t>
    </rPh>
    <rPh sb="2" eb="4">
      <t>ザイゲン</t>
    </rPh>
    <phoneticPr fontId="10"/>
  </si>
  <si>
    <t>自己収入</t>
    <rPh sb="0" eb="2">
      <t>ジコ</t>
    </rPh>
    <rPh sb="2" eb="4">
      <t>シュウニュウ</t>
    </rPh>
    <phoneticPr fontId="10"/>
  </si>
  <si>
    <t>目的税等収入</t>
    <rPh sb="0" eb="4">
      <t>モクテキゼイトウ</t>
    </rPh>
    <rPh sb="4" eb="6">
      <t>シュウニュウ</t>
    </rPh>
    <phoneticPr fontId="10"/>
  </si>
  <si>
    <t>他会計からの受入</t>
    <rPh sb="0" eb="1">
      <t>タ</t>
    </rPh>
    <rPh sb="1" eb="3">
      <t>カイケイ</t>
    </rPh>
    <rPh sb="6" eb="8">
      <t>ウケイレ</t>
    </rPh>
    <phoneticPr fontId="10"/>
  </si>
  <si>
    <t>独立行政法人等収入</t>
    <rPh sb="0" eb="2">
      <t>ドクリツ</t>
    </rPh>
    <rPh sb="2" eb="4">
      <t>ギョウセイ</t>
    </rPh>
    <rPh sb="4" eb="6">
      <t>ホウジン</t>
    </rPh>
    <rPh sb="6" eb="7">
      <t>トウ</t>
    </rPh>
    <rPh sb="7" eb="9">
      <t>シュウニュウ</t>
    </rPh>
    <phoneticPr fontId="10"/>
  </si>
  <si>
    <t>Ⅳ　無償所管換等</t>
  </si>
  <si>
    <t>Ⅴ　資産評価差額</t>
  </si>
  <si>
    <t>Ⅵ　その他資産･負債差額の増減</t>
    <phoneticPr fontId="10"/>
  </si>
  <si>
    <t>Ⅶ　本年度末資産・負債差額</t>
    <phoneticPr fontId="10"/>
  </si>
  <si>
    <t>連結区分別収支計算書</t>
    <rPh sb="0" eb="2">
      <t>レンケツ</t>
    </rPh>
    <rPh sb="2" eb="4">
      <t>クブン</t>
    </rPh>
    <rPh sb="4" eb="5">
      <t>ベツ</t>
    </rPh>
    <rPh sb="5" eb="7">
      <t>シュウシ</t>
    </rPh>
    <rPh sb="7" eb="9">
      <t>ケイサン</t>
    </rPh>
    <rPh sb="9" eb="10">
      <t>ショ</t>
    </rPh>
    <phoneticPr fontId="10"/>
  </si>
  <si>
    <t>Ⅰ　業務収支</t>
  </si>
  <si>
    <t>１　財源</t>
  </si>
  <si>
    <t>主管の収納済歳入額</t>
  </si>
  <si>
    <t>配賦財源</t>
  </si>
  <si>
    <t>自己収入</t>
  </si>
  <si>
    <t>目的税等収入</t>
    <rPh sb="3" eb="4">
      <t>トウ</t>
    </rPh>
    <phoneticPr fontId="10"/>
  </si>
  <si>
    <t>独立行政法人等収入</t>
    <rPh sb="0" eb="2">
      <t>ドクリツ</t>
    </rPh>
    <rPh sb="2" eb="4">
      <t>ギョウセイ</t>
    </rPh>
    <phoneticPr fontId="10"/>
  </si>
  <si>
    <t>有価証券売却及び償還収入</t>
  </si>
  <si>
    <t>前年度剰余金等受入</t>
  </si>
  <si>
    <t>２　業務支出</t>
  </si>
  <si>
    <t>(1)　業務支出（施設整備支出を除く）</t>
  </si>
  <si>
    <t>人件費</t>
  </si>
  <si>
    <t>庁費等の支出</t>
    <rPh sb="4" eb="6">
      <t>シシュツ</t>
    </rPh>
    <phoneticPr fontId="10"/>
  </si>
  <si>
    <t>国庫納付による支出</t>
    <rPh sb="0" eb="2">
      <t>コッコ</t>
    </rPh>
    <rPh sb="2" eb="4">
      <t>ノウフ</t>
    </rPh>
    <rPh sb="7" eb="9">
      <t>シシュツ</t>
    </rPh>
    <phoneticPr fontId="10"/>
  </si>
  <si>
    <t>その他の支出</t>
  </si>
  <si>
    <t>業務支出（施設整備支出を除く）合計</t>
  </si>
  <si>
    <t>(2)　施設整備支出</t>
  </si>
  <si>
    <t xml:space="preserve"> 独立行政法人等における固定資産取得支出</t>
    <rPh sb="1" eb="3">
      <t>ドクリツ</t>
    </rPh>
    <rPh sb="3" eb="5">
      <t>ギョウセイ</t>
    </rPh>
    <rPh sb="5" eb="7">
      <t>ホウジン</t>
    </rPh>
    <rPh sb="7" eb="8">
      <t>トウ</t>
    </rPh>
    <phoneticPr fontId="10"/>
  </si>
  <si>
    <t>施設整備支出合計</t>
  </si>
  <si>
    <t>業務支出合計</t>
  </si>
  <si>
    <t>日本郵政株式会社の業務活動によるキャッシュ・フロー</t>
    <rPh sb="0" eb="2">
      <t>ニホン</t>
    </rPh>
    <rPh sb="2" eb="4">
      <t>ユウセイ</t>
    </rPh>
    <rPh sb="4" eb="8">
      <t>カブシキガイシャ</t>
    </rPh>
    <rPh sb="9" eb="11">
      <t>ギョウム</t>
    </rPh>
    <rPh sb="11" eb="13">
      <t>カツドウ</t>
    </rPh>
    <phoneticPr fontId="10"/>
  </si>
  <si>
    <t>業務収支</t>
  </si>
  <si>
    <t>Ⅱ　財務収支</t>
  </si>
  <si>
    <t>借入による収入</t>
  </si>
  <si>
    <t>借入金の返済による支出</t>
  </si>
  <si>
    <t>公営企業債券の償還による支出</t>
  </si>
  <si>
    <t>リース債務の返済による支出</t>
  </si>
  <si>
    <t>利息の支払額</t>
  </si>
  <si>
    <t>他省庁からの出資による収入</t>
  </si>
  <si>
    <t>その他の財務収支</t>
  </si>
  <si>
    <t>本年度収支</t>
  </si>
  <si>
    <t>連結除外による現金・預金の減少</t>
    <phoneticPr fontId="10"/>
  </si>
  <si>
    <t>翌年度歳入繰入等</t>
    <rPh sb="0" eb="3">
      <t>ヨクネンド</t>
    </rPh>
    <rPh sb="3" eb="5">
      <t>サイニュウ</t>
    </rPh>
    <rPh sb="5" eb="7">
      <t>クリイレ</t>
    </rPh>
    <rPh sb="7" eb="8">
      <t>トウ</t>
    </rPh>
    <phoneticPr fontId="10"/>
  </si>
  <si>
    <t>収支に関する換算差額</t>
  </si>
  <si>
    <t>本年度末現金･預金残高</t>
  </si>
  <si>
    <t>総務省</t>
  </si>
  <si>
    <t>国立研究開発法人
情報通信研究機構</t>
    <rPh sb="0" eb="2">
      <t>コクリツ</t>
    </rPh>
    <rPh sb="2" eb="4">
      <t>ケンキュウ</t>
    </rPh>
    <rPh sb="4" eb="6">
      <t>カイハツ</t>
    </rPh>
    <rPh sb="6" eb="8">
      <t>ホウジン</t>
    </rPh>
    <phoneticPr fontId="10"/>
  </si>
  <si>
    <t>独立行政法人
統計センター</t>
    <rPh sb="0" eb="2">
      <t>ドクリツ</t>
    </rPh>
    <rPh sb="2" eb="4">
      <t>ギョウセイ</t>
    </rPh>
    <rPh sb="4" eb="6">
      <t>ホウジン</t>
    </rPh>
    <phoneticPr fontId="10"/>
  </si>
  <si>
    <t>独立行政法人
郵便貯金・簡易生命保険管理機構</t>
    <rPh sb="0" eb="2">
      <t>ドクリツ</t>
    </rPh>
    <rPh sb="2" eb="4">
      <t>ギョウセイ</t>
    </rPh>
    <rPh sb="4" eb="6">
      <t>ホウジン</t>
    </rPh>
    <phoneticPr fontId="10"/>
  </si>
  <si>
    <t>日本郵政
株式会社</t>
    <rPh sb="5" eb="9">
      <t>カブシキガイシャ</t>
    </rPh>
    <phoneticPr fontId="10"/>
  </si>
  <si>
    <t>相殺消去</t>
    <rPh sb="0" eb="2">
      <t>ソウサイ</t>
    </rPh>
    <rPh sb="2" eb="4">
      <t>ショウキョ</t>
    </rPh>
    <phoneticPr fontId="10"/>
  </si>
  <si>
    <t>差異</t>
    <rPh sb="0" eb="2">
      <t>サイ</t>
    </rPh>
    <phoneticPr fontId="10"/>
  </si>
  <si>
    <t>現金預金</t>
    <rPh sb="0" eb="2">
      <t>ゲンキン</t>
    </rPh>
    <rPh sb="2" eb="4">
      <t>ヨキン</t>
    </rPh>
    <phoneticPr fontId="10"/>
  </si>
  <si>
    <t>郵貯簡保　附属明細普通預金</t>
    <rPh sb="0" eb="2">
      <t>ユウチョ</t>
    </rPh>
    <rPh sb="2" eb="4">
      <t>カンポ</t>
    </rPh>
    <rPh sb="5" eb="7">
      <t>フゾク</t>
    </rPh>
    <rPh sb="7" eb="9">
      <t>メイサイ</t>
    </rPh>
    <rPh sb="9" eb="11">
      <t>フツウ</t>
    </rPh>
    <rPh sb="11" eb="13">
      <t>ヨキン</t>
    </rPh>
    <phoneticPr fontId="10"/>
  </si>
  <si>
    <t>貸付金</t>
    <rPh sb="0" eb="2">
      <t>カシツケ</t>
    </rPh>
    <rPh sb="2" eb="3">
      <t>キン</t>
    </rPh>
    <phoneticPr fontId="10"/>
  </si>
  <si>
    <t>2003日本郵政⇔交付税特会仕訳</t>
    <phoneticPr fontId="10"/>
  </si>
  <si>
    <t>出資金</t>
    <rPh sb="0" eb="3">
      <t>シュッシキン</t>
    </rPh>
    <phoneticPr fontId="10"/>
  </si>
  <si>
    <t>未払費用</t>
    <rPh sb="0" eb="2">
      <t>ミハラ</t>
    </rPh>
    <rPh sb="2" eb="4">
      <t>ヒヨウ</t>
    </rPh>
    <phoneticPr fontId="10"/>
  </si>
  <si>
    <t>借入金</t>
    <rPh sb="0" eb="2">
      <t>カリイレ</t>
    </rPh>
    <rPh sb="2" eb="3">
      <t>キン</t>
    </rPh>
    <phoneticPr fontId="10"/>
  </si>
  <si>
    <t>郵便貯金</t>
    <rPh sb="0" eb="2">
      <t>ユウビン</t>
    </rPh>
    <rPh sb="2" eb="4">
      <t>チョキン</t>
    </rPh>
    <phoneticPr fontId="10"/>
  </si>
  <si>
    <t>郵貯簡保　附属明細　振替貯金</t>
    <rPh sb="0" eb="2">
      <t>ユウチョ</t>
    </rPh>
    <rPh sb="2" eb="4">
      <t>カンポ</t>
    </rPh>
    <rPh sb="5" eb="7">
      <t>フゾク</t>
    </rPh>
    <rPh sb="7" eb="9">
      <t>メイサイ</t>
    </rPh>
    <rPh sb="10" eb="12">
      <t>フリカエ</t>
    </rPh>
    <rPh sb="12" eb="14">
      <t>チョキン</t>
    </rPh>
    <phoneticPr fontId="10"/>
  </si>
  <si>
    <t>運営費交付金</t>
    <rPh sb="0" eb="3">
      <t>ウンエイヒ</t>
    </rPh>
    <rPh sb="3" eb="6">
      <t>コウフキン</t>
    </rPh>
    <phoneticPr fontId="10"/>
  </si>
  <si>
    <t>支払利息</t>
    <rPh sb="0" eb="2">
      <t>シハライ</t>
    </rPh>
    <rPh sb="2" eb="4">
      <t>リソク</t>
    </rPh>
    <phoneticPr fontId="10"/>
  </si>
  <si>
    <t>Ⅴ　資産評価差額</t>
    <rPh sb="2" eb="4">
      <t>シサン</t>
    </rPh>
    <rPh sb="4" eb="6">
      <t>ヒョウカ</t>
    </rPh>
    <rPh sb="6" eb="8">
      <t>サガク</t>
    </rPh>
    <phoneticPr fontId="10"/>
  </si>
  <si>
    <t>合算附属明細書　資産評価差額（出資金除く部分）</t>
    <rPh sb="0" eb="2">
      <t>ガッサン</t>
    </rPh>
    <rPh sb="2" eb="4">
      <t>フゾク</t>
    </rPh>
    <rPh sb="4" eb="6">
      <t>メイサイ</t>
    </rPh>
    <rPh sb="6" eb="7">
      <t>ショ</t>
    </rPh>
    <rPh sb="8" eb="10">
      <t>シサン</t>
    </rPh>
    <rPh sb="10" eb="12">
      <t>ヒョウカ</t>
    </rPh>
    <rPh sb="12" eb="14">
      <t>サガク</t>
    </rPh>
    <rPh sb="15" eb="18">
      <t>シュッシキン</t>
    </rPh>
    <rPh sb="18" eb="19">
      <t>ノゾ</t>
    </rPh>
    <rPh sb="20" eb="22">
      <t>ブブン</t>
    </rPh>
    <phoneticPr fontId="10"/>
  </si>
  <si>
    <t>Ⅵ　その他資産・負債差額の増減</t>
    <rPh sb="4" eb="5">
      <t>タ</t>
    </rPh>
    <rPh sb="5" eb="7">
      <t>シサン</t>
    </rPh>
    <rPh sb="8" eb="10">
      <t>フサイ</t>
    </rPh>
    <rPh sb="10" eb="12">
      <t>サガク</t>
    </rPh>
    <rPh sb="13" eb="15">
      <t>ゾウゲン</t>
    </rPh>
    <phoneticPr fontId="10"/>
  </si>
  <si>
    <t>内訳</t>
    <rPh sb="0" eb="2">
      <t>ウチワケ</t>
    </rPh>
    <phoneticPr fontId="10"/>
  </si>
  <si>
    <t>不要財産国庫納付</t>
    <rPh sb="0" eb="2">
      <t>フヨウ</t>
    </rPh>
    <rPh sb="2" eb="4">
      <t>ザイサン</t>
    </rPh>
    <rPh sb="4" eb="6">
      <t>コッコ</t>
    </rPh>
    <rPh sb="6" eb="8">
      <t>ノウフ</t>
    </rPh>
    <phoneticPr fontId="5"/>
  </si>
  <si>
    <t>中期計画国庫納付</t>
    <rPh sb="0" eb="2">
      <t>チュウキ</t>
    </rPh>
    <rPh sb="2" eb="4">
      <t>ケイカク</t>
    </rPh>
    <rPh sb="4" eb="6">
      <t>コッコ</t>
    </rPh>
    <rPh sb="6" eb="8">
      <t>ノウフ</t>
    </rPh>
    <phoneticPr fontId="5"/>
  </si>
  <si>
    <t>運営費交付金</t>
    <rPh sb="0" eb="3">
      <t>ウンエイヒ</t>
    </rPh>
    <rPh sb="3" eb="5">
      <t>コウフ</t>
    </rPh>
    <rPh sb="5" eb="6">
      <t>キン</t>
    </rPh>
    <phoneticPr fontId="5"/>
  </si>
  <si>
    <t>自己株式の増加</t>
    <rPh sb="0" eb="2">
      <t>ジコ</t>
    </rPh>
    <rPh sb="2" eb="4">
      <t>カブシキ</t>
    </rPh>
    <rPh sb="5" eb="7">
      <t>ゾウカ</t>
    </rPh>
    <phoneticPr fontId="10"/>
  </si>
  <si>
    <t>繰延ヘッジ損益</t>
  </si>
  <si>
    <t>退職給付に係る調整累計額</t>
  </si>
  <si>
    <t>資本剰余金</t>
  </si>
  <si>
    <t>非支配株主持分</t>
    <rPh sb="0" eb="1">
      <t>ヒ</t>
    </rPh>
    <rPh sb="1" eb="3">
      <t>シハイ</t>
    </rPh>
    <phoneticPr fontId="5"/>
  </si>
  <si>
    <t>外部配当金</t>
    <rPh sb="0" eb="2">
      <t>ガイブ</t>
    </rPh>
    <rPh sb="2" eb="5">
      <t>ハイトウキン</t>
    </rPh>
    <phoneticPr fontId="10"/>
  </si>
  <si>
    <t>期首引当金差異</t>
    <rPh sb="0" eb="2">
      <t>キシュ</t>
    </rPh>
    <rPh sb="2" eb="4">
      <t>ヒキアテ</t>
    </rPh>
    <rPh sb="4" eb="5">
      <t>キン</t>
    </rPh>
    <rPh sb="5" eb="7">
      <t>サイ</t>
    </rPh>
    <phoneticPr fontId="10"/>
  </si>
  <si>
    <t>国庫納付による支出</t>
  </si>
  <si>
    <t>他省庁不要財産国庫納付</t>
    <rPh sb="0" eb="1">
      <t>タ</t>
    </rPh>
    <rPh sb="1" eb="3">
      <t>ショウチョウ</t>
    </rPh>
    <rPh sb="3" eb="5">
      <t>フヨウ</t>
    </rPh>
    <rPh sb="5" eb="7">
      <t>ザイサン</t>
    </rPh>
    <rPh sb="7" eb="9">
      <t>コッコ</t>
    </rPh>
    <rPh sb="9" eb="11">
      <t>ノウフ</t>
    </rPh>
    <phoneticPr fontId="10"/>
  </si>
  <si>
    <t>連結仕訳―――詳細</t>
    <rPh sb="0" eb="2">
      <t>レンケツ</t>
    </rPh>
    <rPh sb="2" eb="4">
      <t>シワケ</t>
    </rPh>
    <rPh sb="7" eb="9">
      <t>ショウサイ</t>
    </rPh>
    <phoneticPr fontId="12"/>
  </si>
  <si>
    <t>②連結内部取引の相殺消去（連結法人間）</t>
    <rPh sb="13" eb="15">
      <t>レンケツ</t>
    </rPh>
    <rPh sb="15" eb="17">
      <t>ホウジン</t>
    </rPh>
    <rPh sb="17" eb="18">
      <t>カン</t>
    </rPh>
    <phoneticPr fontId="12"/>
  </si>
  <si>
    <t>【B/S、P/L、資産負債差額増減計算書用】</t>
    <rPh sb="9" eb="11">
      <t>シサン</t>
    </rPh>
    <rPh sb="11" eb="13">
      <t>フサイ</t>
    </rPh>
    <rPh sb="13" eb="15">
      <t>サガク</t>
    </rPh>
    <rPh sb="15" eb="17">
      <t>ゾウゲン</t>
    </rPh>
    <rPh sb="17" eb="19">
      <t>ケイサン</t>
    </rPh>
    <rPh sb="19" eb="20">
      <t>ショ</t>
    </rPh>
    <rPh sb="20" eb="21">
      <t>ヨウ</t>
    </rPh>
    <phoneticPr fontId="12"/>
  </si>
  <si>
    <t>（単位：円）</t>
    <rPh sb="1" eb="3">
      <t>タンイ</t>
    </rPh>
    <rPh sb="4" eb="5">
      <t>エン</t>
    </rPh>
    <phoneticPr fontId="12"/>
  </si>
  <si>
    <t>根拠資料</t>
    <rPh sb="0" eb="2">
      <t>コンキョ</t>
    </rPh>
    <rPh sb="2" eb="4">
      <t>シリョウ</t>
    </rPh>
    <phoneticPr fontId="12"/>
  </si>
  <si>
    <t>(債権債務関係)</t>
    <rPh sb="1" eb="3">
      <t>サイケン</t>
    </rPh>
    <rPh sb="3" eb="5">
      <t>サイム</t>
    </rPh>
    <rPh sb="5" eb="7">
      <t>カンケイ</t>
    </rPh>
    <phoneticPr fontId="12"/>
  </si>
  <si>
    <t>勘定科目</t>
    <rPh sb="0" eb="2">
      <t>カンジョウ</t>
    </rPh>
    <rPh sb="2" eb="4">
      <t>カモク</t>
    </rPh>
    <phoneticPr fontId="12"/>
  </si>
  <si>
    <t>摘要</t>
    <rPh sb="0" eb="2">
      <t>テキヨウ</t>
    </rPh>
    <phoneticPr fontId="12"/>
  </si>
  <si>
    <t>金額</t>
    <rPh sb="0" eb="2">
      <t>キンガク</t>
    </rPh>
    <phoneticPr fontId="12"/>
  </si>
  <si>
    <t>コメント等</t>
    <rPh sb="4" eb="5">
      <t>トウ</t>
    </rPh>
    <phoneticPr fontId="12"/>
  </si>
  <si>
    <t>※相殺する際の金額</t>
    <rPh sb="1" eb="3">
      <t>ソウサイ</t>
    </rPh>
    <rPh sb="5" eb="6">
      <t>サイ</t>
    </rPh>
    <rPh sb="7" eb="9">
      <t>キンガク</t>
    </rPh>
    <phoneticPr fontId="10"/>
  </si>
  <si>
    <t>（独）郵便貯金・簡易生命保険管理機構</t>
  </si>
  <si>
    <t>現金及び預金</t>
    <rPh sb="0" eb="2">
      <t>ゲンキン</t>
    </rPh>
    <rPh sb="2" eb="3">
      <t>オヨ</t>
    </rPh>
    <rPh sb="4" eb="6">
      <t>ヨキン</t>
    </rPh>
    <phoneticPr fontId="14"/>
  </si>
  <si>
    <t>ゆうちょ銀行に預ける預金</t>
    <rPh sb="7" eb="8">
      <t>アズ</t>
    </rPh>
    <rPh sb="10" eb="12">
      <t>ヨキン</t>
    </rPh>
    <phoneticPr fontId="12"/>
  </si>
  <si>
    <t>ゆうちょかんぽ連結ＰＫＧ
連パケシート8-2（連結相殺情報②）</t>
    <rPh sb="7" eb="9">
      <t>レンケツ</t>
    </rPh>
    <rPh sb="13" eb="14">
      <t>レン</t>
    </rPh>
    <rPh sb="23" eb="25">
      <t>レンケツ</t>
    </rPh>
    <rPh sb="25" eb="27">
      <t>ソウサイ</t>
    </rPh>
    <rPh sb="27" eb="29">
      <t>ジョウホウ</t>
    </rPh>
    <phoneticPr fontId="12"/>
  </si>
  <si>
    <t>ゆうちょ銀行</t>
  </si>
  <si>
    <t>郵便貯金</t>
    <rPh sb="0" eb="2">
      <t>ユウビン</t>
    </rPh>
    <rPh sb="2" eb="4">
      <t>チョキン</t>
    </rPh>
    <phoneticPr fontId="14"/>
  </si>
  <si>
    <t>差額</t>
    <rPh sb="0" eb="2">
      <t>サガク</t>
    </rPh>
    <phoneticPr fontId="12"/>
  </si>
  <si>
    <t>未収収益</t>
    <rPh sb="0" eb="2">
      <t>ミシュウ</t>
    </rPh>
    <rPh sb="2" eb="4">
      <t>シュウエキ</t>
    </rPh>
    <phoneticPr fontId="14"/>
  </si>
  <si>
    <t>ゆうちょ銀行に対する特別貯金未収利息</t>
    <rPh sb="7" eb="8">
      <t>タイ</t>
    </rPh>
    <rPh sb="10" eb="12">
      <t>トクベツ</t>
    </rPh>
    <rPh sb="12" eb="14">
      <t>チョキン</t>
    </rPh>
    <rPh sb="14" eb="18">
      <t>ミシュウリソク</t>
    </rPh>
    <phoneticPr fontId="12"/>
  </si>
  <si>
    <t>未払費用</t>
    <rPh sb="0" eb="4">
      <t>ミバライヒヨウ</t>
    </rPh>
    <phoneticPr fontId="14"/>
  </si>
  <si>
    <t>その他債権等</t>
    <rPh sb="3" eb="6">
      <t>サイケントウ</t>
    </rPh>
    <phoneticPr fontId="14"/>
  </si>
  <si>
    <t>ゆうちょ銀行に対する預け金</t>
    <rPh sb="7" eb="8">
      <t>タイ</t>
    </rPh>
    <rPh sb="10" eb="11">
      <t>アズ</t>
    </rPh>
    <rPh sb="12" eb="13">
      <t>キン</t>
    </rPh>
    <phoneticPr fontId="12"/>
  </si>
  <si>
    <t>保管金等</t>
    <rPh sb="0" eb="4">
      <t>ホカンキントウ</t>
    </rPh>
    <phoneticPr fontId="14"/>
  </si>
  <si>
    <t>未収金</t>
    <rPh sb="0" eb="3">
      <t>ミシュウキン</t>
    </rPh>
    <phoneticPr fontId="14"/>
  </si>
  <si>
    <t>ゆうちょ銀行に対する未収金</t>
    <rPh sb="7" eb="8">
      <t>タイ</t>
    </rPh>
    <rPh sb="10" eb="13">
      <t>ミシュウキン</t>
    </rPh>
    <phoneticPr fontId="12"/>
  </si>
  <si>
    <t>未払金</t>
    <rPh sb="0" eb="2">
      <t>ミハライ</t>
    </rPh>
    <rPh sb="2" eb="3">
      <t>キン</t>
    </rPh>
    <phoneticPr fontId="14"/>
  </si>
  <si>
    <t>ゆうちょ銀行に対する未払金</t>
    <rPh sb="7" eb="8">
      <t>タイ</t>
    </rPh>
    <rPh sb="10" eb="13">
      <t>ミハライキン</t>
    </rPh>
    <phoneticPr fontId="12"/>
  </si>
  <si>
    <t>借入金</t>
    <rPh sb="0" eb="2">
      <t>カリイレ</t>
    </rPh>
    <rPh sb="2" eb="3">
      <t>キン</t>
    </rPh>
    <phoneticPr fontId="14"/>
  </si>
  <si>
    <t>ゆうちょ銀行からの借入金</t>
    <rPh sb="4" eb="6">
      <t>ギンコウ</t>
    </rPh>
    <rPh sb="9" eb="11">
      <t>カリイレ</t>
    </rPh>
    <rPh sb="11" eb="12">
      <t>キン</t>
    </rPh>
    <phoneticPr fontId="12"/>
  </si>
  <si>
    <t>貸付金</t>
    <rPh sb="0" eb="2">
      <t>カシツケ</t>
    </rPh>
    <rPh sb="2" eb="3">
      <t>キン</t>
    </rPh>
    <phoneticPr fontId="14"/>
  </si>
  <si>
    <t>未払費用</t>
    <rPh sb="0" eb="2">
      <t>ミハライ</t>
    </rPh>
    <rPh sb="2" eb="4">
      <t>ヒヨウ</t>
    </rPh>
    <phoneticPr fontId="14"/>
  </si>
  <si>
    <t>ゆうちょ銀行に対する借入金未払利息</t>
    <rPh sb="4" eb="6">
      <t>ギンコウ</t>
    </rPh>
    <rPh sb="7" eb="8">
      <t>タイ</t>
    </rPh>
    <rPh sb="10" eb="12">
      <t>カリイレ</t>
    </rPh>
    <rPh sb="12" eb="13">
      <t>キン</t>
    </rPh>
    <rPh sb="13" eb="17">
      <t>ミバライリソク</t>
    </rPh>
    <phoneticPr fontId="12"/>
  </si>
  <si>
    <t>ゆうちょかんぽ連結ＰＫＧ
連パケシート8-3（連結相殺情報③）</t>
    <rPh sb="7" eb="9">
      <t>レンケツ</t>
    </rPh>
    <rPh sb="13" eb="14">
      <t>レン</t>
    </rPh>
    <rPh sb="23" eb="25">
      <t>レンケツ</t>
    </rPh>
    <rPh sb="25" eb="27">
      <t>ソウサイ</t>
    </rPh>
    <rPh sb="27" eb="29">
      <t>ジョウホウ</t>
    </rPh>
    <phoneticPr fontId="12"/>
  </si>
  <si>
    <t>かんぽ生命に対する預託金</t>
    <rPh sb="3" eb="5">
      <t>セイメイ</t>
    </rPh>
    <rPh sb="6" eb="7">
      <t>タイ</t>
    </rPh>
    <rPh sb="9" eb="12">
      <t>ヨタクキン</t>
    </rPh>
    <phoneticPr fontId="12"/>
  </si>
  <si>
    <t>かんぽ生命保険</t>
  </si>
  <si>
    <t>機構預り金</t>
    <rPh sb="0" eb="2">
      <t>キコウ</t>
    </rPh>
    <rPh sb="2" eb="3">
      <t>アズカ</t>
    </rPh>
    <rPh sb="4" eb="5">
      <t>キン</t>
    </rPh>
    <phoneticPr fontId="12"/>
  </si>
  <si>
    <t>かんぽ生命に対する預け金</t>
    <rPh sb="3" eb="5">
      <t>セイメイ</t>
    </rPh>
    <rPh sb="6" eb="7">
      <t>タイ</t>
    </rPh>
    <rPh sb="9" eb="10">
      <t>アズ</t>
    </rPh>
    <rPh sb="11" eb="12">
      <t>キン</t>
    </rPh>
    <phoneticPr fontId="12"/>
  </si>
  <si>
    <t>機構からの預り金</t>
    <rPh sb="0" eb="2">
      <t>キコウ</t>
    </rPh>
    <rPh sb="5" eb="6">
      <t>アズカ</t>
    </rPh>
    <rPh sb="7" eb="8">
      <t>キン</t>
    </rPh>
    <phoneticPr fontId="12"/>
  </si>
  <si>
    <t>かんぽ生命に対する未収金</t>
    <rPh sb="3" eb="5">
      <t>セイメイ</t>
    </rPh>
    <rPh sb="6" eb="7">
      <t>タイ</t>
    </rPh>
    <rPh sb="9" eb="12">
      <t>ミシュウキン</t>
    </rPh>
    <phoneticPr fontId="12"/>
  </si>
  <si>
    <t>再保険借 他</t>
    <rPh sb="0" eb="3">
      <t>サイホケン</t>
    </rPh>
    <rPh sb="3" eb="4">
      <t>カ</t>
    </rPh>
    <rPh sb="5" eb="6">
      <t>ホカ</t>
    </rPh>
    <phoneticPr fontId="12"/>
  </si>
  <si>
    <t>かんぽ生命に対する未払金</t>
    <rPh sb="3" eb="5">
      <t>セイメイ</t>
    </rPh>
    <rPh sb="6" eb="7">
      <t>タイ</t>
    </rPh>
    <rPh sb="9" eb="12">
      <t>ミハライキン</t>
    </rPh>
    <phoneticPr fontId="12"/>
  </si>
  <si>
    <t>かんぽ生命に対する借入金</t>
    <rPh sb="3" eb="5">
      <t>セイメイ</t>
    </rPh>
    <rPh sb="6" eb="7">
      <t>タイ</t>
    </rPh>
    <rPh sb="9" eb="11">
      <t>カリイレ</t>
    </rPh>
    <rPh sb="11" eb="12">
      <t>キン</t>
    </rPh>
    <phoneticPr fontId="12"/>
  </si>
  <si>
    <t>かんぽ生命に対する借入金未払利息</t>
    <rPh sb="3" eb="5">
      <t>セイメイ</t>
    </rPh>
    <rPh sb="6" eb="7">
      <t>タイ</t>
    </rPh>
    <rPh sb="9" eb="11">
      <t>カリイレ</t>
    </rPh>
    <rPh sb="11" eb="12">
      <t>キン</t>
    </rPh>
    <rPh sb="12" eb="16">
      <t>ミバライリソク</t>
    </rPh>
    <phoneticPr fontId="12"/>
  </si>
  <si>
    <t>(損益取引関係)</t>
    <rPh sb="1" eb="3">
      <t>ソンエキ</t>
    </rPh>
    <rPh sb="3" eb="5">
      <t>トリヒキ</t>
    </rPh>
    <rPh sb="5" eb="7">
      <t>カンケイ</t>
    </rPh>
    <phoneticPr fontId="12"/>
  </si>
  <si>
    <t>独立行政法人等収入</t>
    <rPh sb="0" eb="2">
      <t>ドクリツ</t>
    </rPh>
    <rPh sb="2" eb="4">
      <t>ギョウセイ</t>
    </rPh>
    <rPh sb="4" eb="6">
      <t>ホウジン</t>
    </rPh>
    <rPh sb="6" eb="7">
      <t>トウ</t>
    </rPh>
    <rPh sb="7" eb="9">
      <t>シュウニュウ</t>
    </rPh>
    <phoneticPr fontId="12"/>
  </si>
  <si>
    <t>ゆうちょ銀行に対する特別貯金利息
（預金利息）</t>
    <rPh sb="7" eb="8">
      <t>タイ</t>
    </rPh>
    <rPh sb="10" eb="12">
      <t>トクベツ</t>
    </rPh>
    <rPh sb="12" eb="14">
      <t>チョキン</t>
    </rPh>
    <rPh sb="14" eb="16">
      <t>リソク</t>
    </rPh>
    <rPh sb="18" eb="20">
      <t>ヨキン</t>
    </rPh>
    <rPh sb="20" eb="22">
      <t>リソク</t>
    </rPh>
    <phoneticPr fontId="12"/>
  </si>
  <si>
    <t>ゆうちょかんぽ連結ＰＫＧ
連パケシート8-2（連結相殺情報①）</t>
    <rPh sb="7" eb="9">
      <t>レンケツ</t>
    </rPh>
    <rPh sb="13" eb="14">
      <t>レン</t>
    </rPh>
    <rPh sb="23" eb="25">
      <t>レンケツ</t>
    </rPh>
    <rPh sb="25" eb="27">
      <t>ソウサイ</t>
    </rPh>
    <rPh sb="27" eb="29">
      <t>ジョウホウ</t>
    </rPh>
    <phoneticPr fontId="12"/>
  </si>
  <si>
    <t>支払利息</t>
    <rPh sb="0" eb="2">
      <t>シハライ</t>
    </rPh>
    <rPh sb="2" eb="4">
      <t>リソク</t>
    </rPh>
    <phoneticPr fontId="14"/>
  </si>
  <si>
    <t>ゆうちょ銀行に対する損害賠償金請求
（その他の経常収益）</t>
    <rPh sb="4" eb="6">
      <t>ギンコウ</t>
    </rPh>
    <rPh sb="7" eb="8">
      <t>タイ</t>
    </rPh>
    <rPh sb="10" eb="12">
      <t>ソンガイ</t>
    </rPh>
    <rPh sb="12" eb="15">
      <t>バイショウキン</t>
    </rPh>
    <rPh sb="15" eb="17">
      <t>セイキュウ</t>
    </rPh>
    <rPh sb="21" eb="22">
      <t>タ</t>
    </rPh>
    <rPh sb="23" eb="25">
      <t>ケイジョウ</t>
    </rPh>
    <rPh sb="25" eb="27">
      <t>シュウエキ</t>
    </rPh>
    <phoneticPr fontId="12"/>
  </si>
  <si>
    <t>その他の経費</t>
    <rPh sb="2" eb="3">
      <t>タ</t>
    </rPh>
    <rPh sb="4" eb="6">
      <t>ケイヒ</t>
    </rPh>
    <phoneticPr fontId="14"/>
  </si>
  <si>
    <t>その他</t>
    <rPh sb="2" eb="3">
      <t>タ</t>
    </rPh>
    <phoneticPr fontId="12"/>
  </si>
  <si>
    <t>ゆうちょ銀行に対する借入金利息
（借入金利息）</t>
    <rPh sb="7" eb="8">
      <t>タイ</t>
    </rPh>
    <rPh sb="10" eb="12">
      <t>カリイレ</t>
    </rPh>
    <rPh sb="12" eb="13">
      <t>キン</t>
    </rPh>
    <rPh sb="13" eb="15">
      <t>リソク</t>
    </rPh>
    <rPh sb="17" eb="19">
      <t>カリイレ</t>
    </rPh>
    <rPh sb="19" eb="20">
      <t>キン</t>
    </rPh>
    <rPh sb="20" eb="22">
      <t>リソク</t>
    </rPh>
    <phoneticPr fontId="12"/>
  </si>
  <si>
    <t>ゆうちょ銀行に対する残高証明書発行委託手数料（その他の役務費用）</t>
    <rPh sb="7" eb="8">
      <t>タイ</t>
    </rPh>
    <rPh sb="10" eb="12">
      <t>ザンダカ</t>
    </rPh>
    <rPh sb="12" eb="14">
      <t>ショウメイ</t>
    </rPh>
    <rPh sb="14" eb="15">
      <t>ショ</t>
    </rPh>
    <rPh sb="15" eb="17">
      <t>ハッコウ</t>
    </rPh>
    <rPh sb="17" eb="19">
      <t>イタク</t>
    </rPh>
    <rPh sb="19" eb="21">
      <t>テスウ</t>
    </rPh>
    <rPh sb="21" eb="22">
      <t>リョウ</t>
    </rPh>
    <rPh sb="25" eb="26">
      <t>タ</t>
    </rPh>
    <rPh sb="27" eb="29">
      <t>エキム</t>
    </rPh>
    <rPh sb="29" eb="31">
      <t>ヒヨウ</t>
    </rPh>
    <phoneticPr fontId="12"/>
  </si>
  <si>
    <t>業務費用</t>
    <rPh sb="0" eb="2">
      <t>ギョウム</t>
    </rPh>
    <rPh sb="2" eb="4">
      <t>ヒヨウ</t>
    </rPh>
    <phoneticPr fontId="12"/>
  </si>
  <si>
    <t>ゆうちょ銀行に対する借入金補償金
（その他の経常費用）</t>
    <rPh sb="7" eb="8">
      <t>タイ</t>
    </rPh>
    <rPh sb="10" eb="12">
      <t>カリイレ</t>
    </rPh>
    <rPh sb="12" eb="13">
      <t>キン</t>
    </rPh>
    <rPh sb="13" eb="16">
      <t>ホショウキン</t>
    </rPh>
    <rPh sb="20" eb="21">
      <t>タ</t>
    </rPh>
    <rPh sb="22" eb="26">
      <t>ケイジョウヒヨウ</t>
    </rPh>
    <phoneticPr fontId="12"/>
  </si>
  <si>
    <t>ゆうちょかんぽ連結ＰＫＧ
連パケシート8-1（連結相殺情報①）</t>
    <rPh sb="7" eb="9">
      <t>レンケツ</t>
    </rPh>
    <rPh sb="13" eb="14">
      <t>レン</t>
    </rPh>
    <rPh sb="23" eb="25">
      <t>レンケツ</t>
    </rPh>
    <rPh sb="25" eb="27">
      <t>ソウサイ</t>
    </rPh>
    <rPh sb="27" eb="29">
      <t>ジョウホウ</t>
    </rPh>
    <phoneticPr fontId="12"/>
  </si>
  <si>
    <t>かんぽ生命に対する再保険収入
（再保険収入）</t>
    <rPh sb="3" eb="5">
      <t>セイメイ</t>
    </rPh>
    <rPh sb="6" eb="7">
      <t>タイ</t>
    </rPh>
    <rPh sb="9" eb="12">
      <t>サイホケン</t>
    </rPh>
    <rPh sb="12" eb="14">
      <t>シュウニュウ</t>
    </rPh>
    <rPh sb="16" eb="19">
      <t>サイホケン</t>
    </rPh>
    <rPh sb="19" eb="21">
      <t>シュウニュウ</t>
    </rPh>
    <phoneticPr fontId="12"/>
  </si>
  <si>
    <t>保険金等支払金</t>
    <rPh sb="0" eb="4">
      <t>ホケンキントウ</t>
    </rPh>
    <rPh sb="4" eb="6">
      <t>シハラ</t>
    </rPh>
    <rPh sb="6" eb="7">
      <t>キン</t>
    </rPh>
    <phoneticPr fontId="14"/>
  </si>
  <si>
    <t>かんぽ生命に対する再保険料
（再保険料）</t>
    <rPh sb="3" eb="5">
      <t>セイメイ</t>
    </rPh>
    <rPh sb="6" eb="7">
      <t>タイ</t>
    </rPh>
    <rPh sb="9" eb="13">
      <t>サイホケンリョウ</t>
    </rPh>
    <rPh sb="15" eb="19">
      <t>サイホケンリョウ</t>
    </rPh>
    <phoneticPr fontId="12"/>
  </si>
  <si>
    <t>かんぽ生命に対する借入金利息
（借入金利息）</t>
    <rPh sb="3" eb="5">
      <t>セイメイ</t>
    </rPh>
    <rPh sb="6" eb="7">
      <t>タイ</t>
    </rPh>
    <rPh sb="9" eb="11">
      <t>カリイレ</t>
    </rPh>
    <rPh sb="11" eb="12">
      <t>キン</t>
    </rPh>
    <rPh sb="12" eb="14">
      <t>リソク</t>
    </rPh>
    <rPh sb="16" eb="18">
      <t>カリイレ</t>
    </rPh>
    <rPh sb="18" eb="19">
      <t>キン</t>
    </rPh>
    <rPh sb="19" eb="21">
      <t>リソク</t>
    </rPh>
    <phoneticPr fontId="12"/>
  </si>
  <si>
    <t>その他の経費</t>
    <rPh sb="2" eb="3">
      <t>タ</t>
    </rPh>
    <rPh sb="4" eb="6">
      <t>ケイヒ</t>
    </rPh>
    <phoneticPr fontId="12"/>
  </si>
  <si>
    <t>かんぽ生命に対する借入金補償金
（その他経常費用）</t>
    <rPh sb="3" eb="5">
      <t>セイメイ</t>
    </rPh>
    <rPh sb="6" eb="7">
      <t>タイ</t>
    </rPh>
    <rPh sb="9" eb="11">
      <t>カリイレ</t>
    </rPh>
    <rPh sb="11" eb="12">
      <t>キン</t>
    </rPh>
    <rPh sb="12" eb="15">
      <t>ホショウキン</t>
    </rPh>
    <rPh sb="19" eb="20">
      <t>タ</t>
    </rPh>
    <rPh sb="20" eb="22">
      <t>ケイジョウ</t>
    </rPh>
    <rPh sb="22" eb="24">
      <t>ヒヨウ</t>
    </rPh>
    <phoneticPr fontId="12"/>
  </si>
  <si>
    <t>郵便局ネットワークの維持の支援のための交付金</t>
    <phoneticPr fontId="10"/>
  </si>
  <si>
    <t>ゆうちょかんぽ連結ＰＫＧ
連パケシート8-4（連結相殺情報④）</t>
    <phoneticPr fontId="10"/>
  </si>
  <si>
    <t>日本郵政は相殺済</t>
    <rPh sb="0" eb="2">
      <t>ニホン</t>
    </rPh>
    <rPh sb="2" eb="4">
      <t>ユウセイ</t>
    </rPh>
    <rPh sb="5" eb="7">
      <t>ソウサイ</t>
    </rPh>
    <rPh sb="7" eb="8">
      <t>ズ</t>
    </rPh>
    <phoneticPr fontId="10"/>
  </si>
  <si>
    <t>独法分を相殺</t>
    <rPh sb="0" eb="2">
      <t>ドクホウ</t>
    </rPh>
    <rPh sb="2" eb="3">
      <t>ブン</t>
    </rPh>
    <rPh sb="4" eb="6">
      <t>ソウサイ</t>
    </rPh>
    <phoneticPr fontId="10"/>
  </si>
  <si>
    <t>合計</t>
    <rPh sb="0" eb="2">
      <t>ゴウケイ</t>
    </rPh>
    <phoneticPr fontId="10"/>
  </si>
  <si>
    <t>未収金</t>
    <rPh sb="0" eb="3">
      <t>ミシュウキン</t>
    </rPh>
    <phoneticPr fontId="12"/>
  </si>
  <si>
    <t>未払金</t>
    <rPh sb="0" eb="3">
      <t>ミバライキン</t>
    </rPh>
    <phoneticPr fontId="12"/>
  </si>
  <si>
    <t>財政投融資資金預託金</t>
    <rPh sb="0" eb="2">
      <t>ザイセイ</t>
    </rPh>
    <rPh sb="2" eb="5">
      <t>トウユウシ</t>
    </rPh>
    <rPh sb="5" eb="7">
      <t>シキン</t>
    </rPh>
    <rPh sb="7" eb="10">
      <t>ヨタクキン</t>
    </rPh>
    <phoneticPr fontId="14"/>
  </si>
  <si>
    <t>その他の債務等</t>
    <rPh sb="2" eb="3">
      <t>タ</t>
    </rPh>
    <rPh sb="4" eb="7">
      <t>サイムトウ</t>
    </rPh>
    <phoneticPr fontId="14"/>
  </si>
  <si>
    <t>人件費</t>
    <rPh sb="0" eb="3">
      <t>ジンケンヒ</t>
    </rPh>
    <phoneticPr fontId="14"/>
  </si>
  <si>
    <t>【C/F用】</t>
    <rPh sb="4" eb="5">
      <t>ヨウ</t>
    </rPh>
    <phoneticPr fontId="12"/>
  </si>
  <si>
    <t>その他の支出</t>
    <rPh sb="2" eb="3">
      <t>タ</t>
    </rPh>
    <rPh sb="4" eb="6">
      <t>シシュツ</t>
    </rPh>
    <phoneticPr fontId="14"/>
  </si>
  <si>
    <t>期首資金残高の消去
（R2年度末の逆仕訳）</t>
    <rPh sb="0" eb="2">
      <t>キシュ</t>
    </rPh>
    <rPh sb="2" eb="4">
      <t>シキン</t>
    </rPh>
    <rPh sb="4" eb="6">
      <t>ザンダカ</t>
    </rPh>
    <rPh sb="7" eb="9">
      <t>ショウキョ</t>
    </rPh>
    <rPh sb="13" eb="15">
      <t>ネンド</t>
    </rPh>
    <rPh sb="15" eb="16">
      <t>マツ</t>
    </rPh>
    <rPh sb="17" eb="18">
      <t>ギャク</t>
    </rPh>
    <rPh sb="18" eb="20">
      <t>シワケ</t>
    </rPh>
    <phoneticPr fontId="12"/>
  </si>
  <si>
    <t>R２年度末仕訳の逆仕訳
（R２年度 期首仕訳を踏襲）</t>
    <rPh sb="2" eb="4">
      <t>ネンド</t>
    </rPh>
    <rPh sb="4" eb="5">
      <t>マツ</t>
    </rPh>
    <rPh sb="5" eb="7">
      <t>シワケ</t>
    </rPh>
    <rPh sb="8" eb="9">
      <t>ギャク</t>
    </rPh>
    <rPh sb="9" eb="11">
      <t>シワケ</t>
    </rPh>
    <rPh sb="15" eb="17">
      <t>ネンド</t>
    </rPh>
    <rPh sb="18" eb="20">
      <t>キシュ</t>
    </rPh>
    <rPh sb="20" eb="22">
      <t>シワケ</t>
    </rPh>
    <rPh sb="23" eb="25">
      <t>トウシュウ</t>
    </rPh>
    <phoneticPr fontId="12"/>
  </si>
  <si>
    <t>日本郵政㈱
（ゆうちょ銀行、かんぽ生命）</t>
    <rPh sb="0" eb="5">
      <t>ニホンユウセイ</t>
    </rPh>
    <rPh sb="17" eb="19">
      <t>セイメイ</t>
    </rPh>
    <phoneticPr fontId="12"/>
  </si>
  <si>
    <t>前年度剰余金等受入</t>
    <rPh sb="0" eb="3">
      <t>ゼンネンド</t>
    </rPh>
    <rPh sb="3" eb="7">
      <t>ジョウヨキントウ</t>
    </rPh>
    <rPh sb="7" eb="9">
      <t>ウケイレ</t>
    </rPh>
    <phoneticPr fontId="12"/>
  </si>
  <si>
    <t>ゆうちょ銀行、かんぽ生命に対する特別貯金、預託金に係る期末資金残高の消去</t>
    <rPh sb="4" eb="6">
      <t>ギンコウ</t>
    </rPh>
    <rPh sb="10" eb="12">
      <t>セイメイ</t>
    </rPh>
    <rPh sb="13" eb="14">
      <t>タイ</t>
    </rPh>
    <rPh sb="16" eb="18">
      <t>トクベツ</t>
    </rPh>
    <rPh sb="18" eb="20">
      <t>チョキン</t>
    </rPh>
    <rPh sb="21" eb="23">
      <t>ヨタク</t>
    </rPh>
    <rPh sb="23" eb="24">
      <t>キン</t>
    </rPh>
    <rPh sb="25" eb="26">
      <t>カカ</t>
    </rPh>
    <rPh sb="27" eb="29">
      <t>キマツ</t>
    </rPh>
    <rPh sb="29" eb="31">
      <t>シキン</t>
    </rPh>
    <rPh sb="31" eb="33">
      <t>ザンダカ</t>
    </rPh>
    <rPh sb="34" eb="36">
      <t>ショウキョ</t>
    </rPh>
    <phoneticPr fontId="12"/>
  </si>
  <si>
    <t>資金本年度末残高</t>
  </si>
  <si>
    <t>業務活動「その他の業務収入」を消去
（P/Lその他の経常収益　ゆうちょ銀行に対する損害賠償金）</t>
    <rPh sb="0" eb="2">
      <t>ギョウム</t>
    </rPh>
    <rPh sb="2" eb="4">
      <t>カツドウ</t>
    </rPh>
    <rPh sb="7" eb="8">
      <t>タ</t>
    </rPh>
    <rPh sb="9" eb="11">
      <t>ギョウム</t>
    </rPh>
    <rPh sb="11" eb="13">
      <t>シュウニュウ</t>
    </rPh>
    <rPh sb="15" eb="17">
      <t>ショウキョ</t>
    </rPh>
    <rPh sb="24" eb="25">
      <t>タ</t>
    </rPh>
    <rPh sb="26" eb="28">
      <t>ケイジョウ</t>
    </rPh>
    <rPh sb="28" eb="30">
      <t>シュウエキ</t>
    </rPh>
    <rPh sb="35" eb="37">
      <t>ギンコウ</t>
    </rPh>
    <rPh sb="38" eb="39">
      <t>タイ</t>
    </rPh>
    <rPh sb="41" eb="43">
      <t>ソンガイ</t>
    </rPh>
    <rPh sb="43" eb="46">
      <t>バイショウキン</t>
    </rPh>
    <phoneticPr fontId="12"/>
  </si>
  <si>
    <t>ゆうちょかんぽ連結ＰＫＧ
連パケシート8-5（連結相殺情報⑤）</t>
    <rPh sb="7" eb="9">
      <t>レンケツ</t>
    </rPh>
    <rPh sb="13" eb="14">
      <t>レン</t>
    </rPh>
    <rPh sb="23" eb="25">
      <t>レンケツ</t>
    </rPh>
    <rPh sb="25" eb="27">
      <t>ソウサイ</t>
    </rPh>
    <rPh sb="27" eb="29">
      <t>ジョウホウ</t>
    </rPh>
    <phoneticPr fontId="12"/>
  </si>
  <si>
    <t>日本郵政㈱
（ゆうちょ銀行）</t>
    <rPh sb="0" eb="5">
      <t>ニホンユウセイ</t>
    </rPh>
    <phoneticPr fontId="12"/>
  </si>
  <si>
    <t>営業活動に係るキャッシュフロー</t>
    <rPh sb="0" eb="2">
      <t>エイギョウ</t>
    </rPh>
    <rPh sb="2" eb="4">
      <t>カツドウ</t>
    </rPh>
    <rPh sb="5" eb="6">
      <t>カカ</t>
    </rPh>
    <phoneticPr fontId="12"/>
  </si>
  <si>
    <t>上記に対応するもの</t>
    <rPh sb="0" eb="2">
      <t>ジョウキ</t>
    </rPh>
    <rPh sb="3" eb="5">
      <t>タイオウ</t>
    </rPh>
    <phoneticPr fontId="12"/>
  </si>
  <si>
    <t>業務活動「その他の業務収入」を消去
（P/L保険料等収入のうち　かんぽ生命に対する再保険手数料）</t>
    <rPh sb="0" eb="2">
      <t>ギョウム</t>
    </rPh>
    <rPh sb="2" eb="4">
      <t>カツドウ</t>
    </rPh>
    <rPh sb="7" eb="8">
      <t>タ</t>
    </rPh>
    <rPh sb="9" eb="11">
      <t>ギョウム</t>
    </rPh>
    <rPh sb="11" eb="13">
      <t>シュウニュウ</t>
    </rPh>
    <rPh sb="15" eb="17">
      <t>ショウキョ</t>
    </rPh>
    <rPh sb="22" eb="24">
      <t>ホケン</t>
    </rPh>
    <rPh sb="24" eb="25">
      <t>リョウ</t>
    </rPh>
    <rPh sb="25" eb="26">
      <t>トウ</t>
    </rPh>
    <rPh sb="26" eb="28">
      <t>シュウニュウ</t>
    </rPh>
    <rPh sb="35" eb="37">
      <t>セイメイ</t>
    </rPh>
    <rPh sb="38" eb="39">
      <t>タイ</t>
    </rPh>
    <rPh sb="41" eb="44">
      <t>サイホケン</t>
    </rPh>
    <rPh sb="44" eb="47">
      <t>テスウリョウ</t>
    </rPh>
    <phoneticPr fontId="12"/>
  </si>
  <si>
    <t>日本郵政㈱
（かんぽ生命）</t>
    <rPh sb="0" eb="5">
      <t>ニホンユウセイ</t>
    </rPh>
    <rPh sb="10" eb="12">
      <t>セイメイ</t>
    </rPh>
    <phoneticPr fontId="12"/>
  </si>
  <si>
    <t>ゆうちょかんぽ連結ＰＫＧ
連パケシート8-5（連結相殺情報⑤）</t>
    <phoneticPr fontId="10"/>
  </si>
  <si>
    <t>連結単位</t>
    <rPh sb="0" eb="2">
      <t>レンケツ</t>
    </rPh>
    <rPh sb="2" eb="4">
      <t>タンイ</t>
    </rPh>
    <phoneticPr fontId="10"/>
  </si>
  <si>
    <t>一般会計</t>
  </si>
  <si>
    <t>法人名</t>
    <rPh sb="0" eb="2">
      <t>ホウジン</t>
    </rPh>
    <rPh sb="2" eb="3">
      <t>メイ</t>
    </rPh>
    <phoneticPr fontId="10"/>
  </si>
  <si>
    <t>日本郵政株式会社</t>
  </si>
  <si>
    <t>　</t>
    <phoneticPr fontId="10"/>
  </si>
  <si>
    <t>データステイタス</t>
    <phoneticPr fontId="10"/>
  </si>
  <si>
    <t>連結財務諸表</t>
  </si>
  <si>
    <t>BS、業務費用、資産負債差額増減　精算表</t>
    <rPh sb="3" eb="5">
      <t>ギョウム</t>
    </rPh>
    <rPh sb="5" eb="7">
      <t>ヒヨウ</t>
    </rPh>
    <rPh sb="8" eb="10">
      <t>シサン</t>
    </rPh>
    <rPh sb="10" eb="12">
      <t>フサイ</t>
    </rPh>
    <rPh sb="12" eb="14">
      <t>サガク</t>
    </rPh>
    <rPh sb="14" eb="16">
      <t>ゾウゲン</t>
    </rPh>
    <rPh sb="17" eb="19">
      <t>セイサン</t>
    </rPh>
    <rPh sb="19" eb="20">
      <t>ヒョウ</t>
    </rPh>
    <phoneticPr fontId="10"/>
  </si>
  <si>
    <t>(円)</t>
    <rPh sb="1" eb="2">
      <t>エン</t>
    </rPh>
    <phoneticPr fontId="10"/>
  </si>
  <si>
    <t>省庁別組替後科目</t>
    <rPh sb="0" eb="3">
      <t>ショウチョウベツ</t>
    </rPh>
    <rPh sb="3" eb="5">
      <t>クミカエ</t>
    </rPh>
    <rPh sb="5" eb="6">
      <t>ゴ</t>
    </rPh>
    <rPh sb="6" eb="8">
      <t>カモク</t>
    </rPh>
    <phoneticPr fontId="10"/>
  </si>
  <si>
    <t>省庁別組替後数値</t>
    <rPh sb="3" eb="5">
      <t>クミカエ</t>
    </rPh>
    <rPh sb="5" eb="6">
      <t>ゴ</t>
    </rPh>
    <rPh sb="6" eb="8">
      <t>スウチ</t>
    </rPh>
    <phoneticPr fontId="5"/>
  </si>
  <si>
    <t>（1）R03.4.1～R03.4.30までの出納整理期間の修正対象取引の修正　</t>
    <phoneticPr fontId="10"/>
  </si>
  <si>
    <t>（2）運営費交付金関連の修正　</t>
  </si>
  <si>
    <t>（3）補助金等関連の修正　</t>
  </si>
  <si>
    <t>（4）施設費関連の修正</t>
  </si>
  <si>
    <t>（5）寄付金関連の修正　</t>
  </si>
  <si>
    <t>（6）国からの無償取得関連の修正　</t>
  </si>
  <si>
    <t>（7）未収財源措置予定関連の修正　</t>
  </si>
  <si>
    <t>（8）特定資産減価償却費の修正</t>
    <rPh sb="7" eb="9">
      <t>ゲンカ</t>
    </rPh>
    <rPh sb="9" eb="11">
      <t>ショウキャク</t>
    </rPh>
    <rPh sb="11" eb="12">
      <t>ヒ</t>
    </rPh>
    <rPh sb="13" eb="15">
      <t>シュウセイ</t>
    </rPh>
    <phoneticPr fontId="5"/>
  </si>
  <si>
    <t>（9）特定資産関連の修正（除却したケース）　①特定資産である現物出資受入れ資産の除却処理の修正　</t>
  </si>
  <si>
    <t>（10）特定資産関連の修正（除却したケース）　②特定資産である施設費取得資産の除却処理の修正　</t>
  </si>
  <si>
    <t>（11）特定資産関連の修正（売却したケース）　①特定資産である現物出資受入資産の売却処理の修正（代替資産取得の予定あり）　</t>
  </si>
  <si>
    <t>（12）特定資産関連の修正（売却したケース）　②特定資産である現物出資受入資産の売却処理の修正（代替資産取得の予定なし）　</t>
  </si>
  <si>
    <t>（13）特定資産関連の修正（売却したケース）　③特定資産である施設費取得資産の売却処理の修正　</t>
  </si>
  <si>
    <t>（14）退職給付引当金見返関連の修正　</t>
    <rPh sb="11" eb="13">
      <t>ミカエリ</t>
    </rPh>
    <phoneticPr fontId="5"/>
  </si>
  <si>
    <t>（15）賞与引当金見返関連の修正　</t>
  </si>
  <si>
    <t>（16）貸倒引当金関連の修正　</t>
  </si>
  <si>
    <t>（17）法令に基づく引当金関連の修正　</t>
  </si>
  <si>
    <t>（18）その他の修正（科目振替等）　①　</t>
  </si>
  <si>
    <t>（19）その他の修正（科目振替等）　②　</t>
  </si>
  <si>
    <t>（20）その他の修正（科目振替等）　③　</t>
  </si>
  <si>
    <t>（21）少数株主持分の修正　</t>
  </si>
  <si>
    <t>（22）持分法投資損益の修正　</t>
  </si>
  <si>
    <t>(23)無償所管換等</t>
    <rPh sb="4" eb="6">
      <t>ムショウ</t>
    </rPh>
    <rPh sb="6" eb="8">
      <t>ショカン</t>
    </rPh>
    <rPh sb="8" eb="9">
      <t>カ</t>
    </rPh>
    <rPh sb="9" eb="10">
      <t>トウ</t>
    </rPh>
    <phoneticPr fontId="5"/>
  </si>
  <si>
    <t>(24)資産評価差額</t>
    <rPh sb="4" eb="6">
      <t>シサン</t>
    </rPh>
    <rPh sb="6" eb="8">
      <t>ヒョウカ</t>
    </rPh>
    <rPh sb="8" eb="10">
      <t>サガク</t>
    </rPh>
    <phoneticPr fontId="5"/>
  </si>
  <si>
    <t>(25)予備欄</t>
    <rPh sb="4" eb="6">
      <t>ヨビ</t>
    </rPh>
    <rPh sb="6" eb="7">
      <t>ラン</t>
    </rPh>
    <phoneticPr fontId="5"/>
  </si>
  <si>
    <t>省庁別財務書類</t>
    <rPh sb="0" eb="3">
      <t>ショウチョウベツ</t>
    </rPh>
    <rPh sb="3" eb="5">
      <t>ザイム</t>
    </rPh>
    <rPh sb="5" eb="7">
      <t>ショルイ</t>
    </rPh>
    <phoneticPr fontId="5"/>
  </si>
  <si>
    <t>データソース</t>
    <phoneticPr fontId="10"/>
  </si>
  <si>
    <t>「BS用　個別法人→省庁別変換シート」
「PL用　個別法人→省庁別変換シート」</t>
    <rPh sb="3" eb="4">
      <t>ヨウ</t>
    </rPh>
    <rPh sb="5" eb="7">
      <t>コベツ</t>
    </rPh>
    <rPh sb="7" eb="9">
      <t>ホウジン</t>
    </rPh>
    <rPh sb="10" eb="13">
      <t>ショウチョウベツ</t>
    </rPh>
    <rPh sb="13" eb="15">
      <t>ヘンカン</t>
    </rPh>
    <phoneticPr fontId="5"/>
  </si>
  <si>
    <t>「連結用仕訳帳」</t>
    <rPh sb="1" eb="4">
      <t>レンケツヨウ</t>
    </rPh>
    <rPh sb="4" eb="7">
      <t>シワケチョウ</t>
    </rPh>
    <phoneticPr fontId="5"/>
  </si>
  <si>
    <t>　</t>
  </si>
  <si>
    <t>（自動計算）</t>
    <rPh sb="1" eb="3">
      <t>ジドウ</t>
    </rPh>
    <rPh sb="3" eb="5">
      <t>ケイサン</t>
    </rPh>
    <phoneticPr fontId="5"/>
  </si>
  <si>
    <t>貸借対照表</t>
    <rPh sb="0" eb="2">
      <t>タイシャク</t>
    </rPh>
    <rPh sb="2" eb="5">
      <t>タイショウヒョウ</t>
    </rPh>
    <phoneticPr fontId="10"/>
  </si>
  <si>
    <t>現金及び預金　Ａ</t>
  </si>
  <si>
    <t>財政融資資金預託金　Ｂ</t>
  </si>
  <si>
    <t>破産更生債権等</t>
    <rPh sb="4" eb="6">
      <t>サイケン</t>
    </rPh>
    <phoneticPr fontId="12"/>
  </si>
  <si>
    <t>貸倒引当金</t>
  </si>
  <si>
    <t>土地　Ｄ</t>
  </si>
  <si>
    <t>立木竹　Ｅ</t>
  </si>
  <si>
    <t>建物　Ｆ</t>
  </si>
  <si>
    <t>工作物　Ｇ</t>
  </si>
  <si>
    <t>建設仮勘定　Ｉ</t>
  </si>
  <si>
    <r>
      <t>物品等　</t>
    </r>
    <r>
      <rPr>
        <b/>
        <sz val="9"/>
        <color rgb="FF0070C0"/>
        <rFont val="ＭＳ Ｐゴシック"/>
        <family val="3"/>
        <charset val="128"/>
      </rPr>
      <t>Ｋ</t>
    </r>
    <rPh sb="2" eb="3">
      <t>トウ</t>
    </rPh>
    <phoneticPr fontId="10"/>
  </si>
  <si>
    <t>支払承諾見返等</t>
  </si>
  <si>
    <t>投資損失引当金</t>
  </si>
  <si>
    <t>その他投資等</t>
  </si>
  <si>
    <t>責任準備金</t>
  </si>
  <si>
    <t>契約者配当準備金</t>
  </si>
  <si>
    <t>借入金</t>
  </si>
  <si>
    <t>退職給付引当金</t>
  </si>
  <si>
    <t>恩給引当金</t>
  </si>
  <si>
    <t>価格変動準備金</t>
  </si>
  <si>
    <t>役員退職慰労引当金</t>
  </si>
  <si>
    <t>繰延税金負債</t>
  </si>
  <si>
    <t>支払承諾等</t>
  </si>
  <si>
    <t>資産･負債差額</t>
  </si>
  <si>
    <t xml:space="preserve"> </t>
  </si>
  <si>
    <t>　貸借対照表合計
（必ずゼロになります）</t>
    <rPh sb="1" eb="3">
      <t>タイシャク</t>
    </rPh>
    <rPh sb="3" eb="6">
      <t>タイショウヒョウ</t>
    </rPh>
    <rPh sb="6" eb="8">
      <t>ゴウケイ</t>
    </rPh>
    <rPh sb="10" eb="11">
      <t>カナラ</t>
    </rPh>
    <phoneticPr fontId="10"/>
  </si>
  <si>
    <t>業務費用計算書</t>
    <rPh sb="0" eb="2">
      <t>ギョウム</t>
    </rPh>
    <rPh sb="2" eb="4">
      <t>ヒヨウ</t>
    </rPh>
    <rPh sb="4" eb="7">
      <t>ケイサンショ</t>
    </rPh>
    <phoneticPr fontId="10"/>
  </si>
  <si>
    <t>恩給費</t>
  </si>
  <si>
    <t>政党助成費</t>
  </si>
  <si>
    <t>貸倒引当金戻入額（△）繰入額（＋）</t>
    <rPh sb="5" eb="7">
      <t>モドシイレ</t>
    </rPh>
    <rPh sb="7" eb="8">
      <t>ガク</t>
    </rPh>
    <phoneticPr fontId="10"/>
  </si>
  <si>
    <t>国庫納付金費用処理額</t>
  </si>
  <si>
    <t>価格変動準備金繰入額</t>
  </si>
  <si>
    <t>価格変動準備金戻入額</t>
  </si>
  <si>
    <t>減損損失</t>
  </si>
  <si>
    <t>有価証券　評価損</t>
    <rPh sb="0" eb="2">
      <t>ユウカ</t>
    </rPh>
    <rPh sb="2" eb="4">
      <t>ショウケン</t>
    </rPh>
    <rPh sb="5" eb="7">
      <t>ヒョウカ</t>
    </rPh>
    <rPh sb="7" eb="8">
      <t>ソン</t>
    </rPh>
    <phoneticPr fontId="13"/>
  </si>
  <si>
    <t>主管の財源</t>
  </si>
  <si>
    <t>目的税等収入</t>
  </si>
  <si>
    <t>独立行政法人等収入</t>
  </si>
  <si>
    <t>無償所管換等</t>
  </si>
  <si>
    <t>資産評価差額</t>
  </si>
  <si>
    <t>貸倒引当金戻入</t>
  </si>
  <si>
    <t>その他資産・負債差額の増減</t>
  </si>
  <si>
    <t>小計（純損益）</t>
    <rPh sb="0" eb="2">
      <t>ショウケイ</t>
    </rPh>
    <rPh sb="3" eb="6">
      <t>ジュンソンエキ</t>
    </rPh>
    <phoneticPr fontId="10"/>
  </si>
  <si>
    <t>≪以下、確認用≫</t>
    <rPh sb="1" eb="3">
      <t>イカ</t>
    </rPh>
    <rPh sb="4" eb="7">
      <t>カクニンヨウ</t>
    </rPh>
    <phoneticPr fontId="10"/>
  </si>
  <si>
    <r>
      <t>Ⅰ.前年度末資産･負債差額</t>
    </r>
    <r>
      <rPr>
        <sz val="9"/>
        <color rgb="FF0070C0"/>
        <rFont val="ＭＳ Ｐゴシック"/>
        <family val="3"/>
        <charset val="128"/>
      </rPr>
      <t>⑧</t>
    </r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10"/>
  </si>
  <si>
    <r>
      <t>Ⅳ.無償所管換等</t>
    </r>
    <r>
      <rPr>
        <sz val="9"/>
        <color rgb="FF0070C0"/>
        <rFont val="ＭＳ Ｐゴシック"/>
        <family val="3"/>
        <charset val="128"/>
      </rPr>
      <t>⑨</t>
    </r>
    <rPh sb="2" eb="4">
      <t>ムショウ</t>
    </rPh>
    <rPh sb="4" eb="6">
      <t>ショカン</t>
    </rPh>
    <rPh sb="6" eb="7">
      <t>カン</t>
    </rPh>
    <rPh sb="7" eb="8">
      <t>トウ</t>
    </rPh>
    <phoneticPr fontId="10"/>
  </si>
  <si>
    <r>
      <t>Ⅴ.資産評価差額</t>
    </r>
    <r>
      <rPr>
        <sz val="9"/>
        <color rgb="FF0070C0"/>
        <rFont val="ＭＳ Ｐゴシック"/>
        <family val="3"/>
        <charset val="128"/>
      </rPr>
      <t>⑩</t>
    </r>
    <rPh sb="2" eb="4">
      <t>シサン</t>
    </rPh>
    <rPh sb="4" eb="6">
      <t>ヒョウカ</t>
    </rPh>
    <rPh sb="6" eb="8">
      <t>サガク</t>
    </rPh>
    <phoneticPr fontId="10"/>
  </si>
  <si>
    <r>
      <t>　　業務費用計算書　</t>
    </r>
    <r>
      <rPr>
        <sz val="9"/>
        <rFont val="ＭＳ Ｐゴシック"/>
        <family val="3"/>
        <charset val="128"/>
      </rPr>
      <t xml:space="preserve">
   (財源控除後　純額数値）</t>
    </r>
    <phoneticPr fontId="10"/>
  </si>
  <si>
    <r>
      <t>Ⅵ.その他資産・負債差額の増減</t>
    </r>
    <r>
      <rPr>
        <sz val="9"/>
        <color rgb="FF0070C0"/>
        <rFont val="ＭＳ Ｐゴシック"/>
        <family val="3"/>
        <charset val="128"/>
      </rPr>
      <t>⑪</t>
    </r>
    <rPh sb="4" eb="5">
      <t>タ</t>
    </rPh>
    <rPh sb="5" eb="7">
      <t>シサン</t>
    </rPh>
    <rPh sb="8" eb="10">
      <t>フサイ</t>
    </rPh>
    <rPh sb="10" eb="12">
      <t>サガク</t>
    </rPh>
    <rPh sb="13" eb="15">
      <t>ゾウゲン</t>
    </rPh>
    <phoneticPr fontId="10"/>
  </si>
  <si>
    <t>本年度末資産･負債差額</t>
    <rPh sb="0" eb="1">
      <t>ホン</t>
    </rPh>
    <rPh sb="1" eb="4">
      <t>ネンドマツ</t>
    </rPh>
    <rPh sb="4" eb="6">
      <t>シサン</t>
    </rPh>
    <rPh sb="7" eb="9">
      <t>フサイ</t>
    </rPh>
    <rPh sb="9" eb="11">
      <t>サガク</t>
    </rPh>
    <phoneticPr fontId="10"/>
  </si>
  <si>
    <t>チェック（必ずゼロになります）</t>
    <rPh sb="5" eb="6">
      <t>カナラ</t>
    </rPh>
    <phoneticPr fontId="10"/>
  </si>
  <si>
    <t>貸方△入力</t>
    <rPh sb="0" eb="2">
      <t>カシカタ</t>
    </rPh>
    <rPh sb="3" eb="5">
      <t>ニュウリョク</t>
    </rPh>
    <phoneticPr fontId="10"/>
  </si>
  <si>
    <t>資産負債差額（H31/3末）</t>
    <rPh sb="0" eb="2">
      <t>シサン</t>
    </rPh>
    <rPh sb="2" eb="4">
      <t>フサイ</t>
    </rPh>
    <rPh sb="4" eb="6">
      <t>サガク</t>
    </rPh>
    <rPh sb="12" eb="13">
      <t>マツ</t>
    </rPh>
    <phoneticPr fontId="5"/>
  </si>
  <si>
    <t>資産負債差額（R02/3末）</t>
    <rPh sb="0" eb="2">
      <t>シサン</t>
    </rPh>
    <rPh sb="2" eb="4">
      <t>フサイ</t>
    </rPh>
    <rPh sb="4" eb="6">
      <t>サガク</t>
    </rPh>
    <rPh sb="12" eb="13">
      <t>マツ</t>
    </rPh>
    <phoneticPr fontId="5"/>
  </si>
  <si>
    <t>差引</t>
    <rPh sb="0" eb="2">
      <t>サシヒキ</t>
    </rPh>
    <phoneticPr fontId="5"/>
  </si>
  <si>
    <t>資本金</t>
  </si>
  <si>
    <t>新株式申込証拠金</t>
  </si>
  <si>
    <t>利益剰余金</t>
  </si>
  <si>
    <t>自己株式(△)</t>
  </si>
  <si>
    <t>自己株式申込証拠金(△)</t>
  </si>
  <si>
    <t>子会社の保有する親会社株式(△)</t>
  </si>
  <si>
    <t>【株主資本合計】</t>
  </si>
  <si>
    <t>社会・地域貢献基金</t>
  </si>
  <si>
    <t>社会・地域貢献基金評価差額金</t>
  </si>
  <si>
    <t>その他有価証券評価差額金</t>
  </si>
  <si>
    <t>土地再評価差額金</t>
  </si>
  <si>
    <t>評価差額</t>
  </si>
  <si>
    <t>為替調整勘定</t>
  </si>
  <si>
    <t>退職給付に係る調整累計額</t>
    <rPh sb="0" eb="2">
      <t>タイショク</t>
    </rPh>
    <rPh sb="2" eb="4">
      <t>キュウフ</t>
    </rPh>
    <rPh sb="5" eb="6">
      <t>カカ</t>
    </rPh>
    <rPh sb="7" eb="9">
      <t>チョウセイ</t>
    </rPh>
    <rPh sb="9" eb="12">
      <t>ルイケイガク</t>
    </rPh>
    <phoneticPr fontId="10"/>
  </si>
  <si>
    <t>【評価・換算差額合計】</t>
  </si>
  <si>
    <t>新株予約権</t>
  </si>
  <si>
    <t>非支配株主持分</t>
    <rPh sb="0" eb="1">
      <t>ヒ</t>
    </rPh>
    <rPh sb="1" eb="3">
      <t>シハイ</t>
    </rPh>
    <phoneticPr fontId="10"/>
  </si>
  <si>
    <t>区分別収支　精算表</t>
    <rPh sb="0" eb="2">
      <t>クブン</t>
    </rPh>
    <rPh sb="2" eb="3">
      <t>ベツ</t>
    </rPh>
    <rPh sb="3" eb="5">
      <t>シュウシ</t>
    </rPh>
    <rPh sb="6" eb="8">
      <t>セイサン</t>
    </rPh>
    <rPh sb="8" eb="9">
      <t>ヒョウ</t>
    </rPh>
    <phoneticPr fontId="10"/>
  </si>
  <si>
    <t>（円）</t>
    <rPh sb="1" eb="2">
      <t>エン</t>
    </rPh>
    <phoneticPr fontId="10"/>
  </si>
  <si>
    <t>区分別収支計算書</t>
    <rPh sb="0" eb="2">
      <t>クブン</t>
    </rPh>
    <rPh sb="2" eb="3">
      <t>ベツ</t>
    </rPh>
    <rPh sb="3" eb="5">
      <t>シュウシ</t>
    </rPh>
    <rPh sb="5" eb="8">
      <t>ケイサンショ</t>
    </rPh>
    <phoneticPr fontId="10"/>
  </si>
  <si>
    <t>貸付金の回収による収入</t>
  </si>
  <si>
    <t>固定資産売却収入</t>
  </si>
  <si>
    <t>その他の投資による収入</t>
  </si>
  <si>
    <t>独立行政法人移行等に伴う現金･預金増減額</t>
  </si>
  <si>
    <t>新規連結による現金・預金増加額</t>
  </si>
  <si>
    <t>貸付による支出</t>
  </si>
  <si>
    <t>有価証券取得支出</t>
  </si>
  <si>
    <t>庁費等の支出</t>
  </si>
  <si>
    <t>立木竹に係る支出</t>
  </si>
  <si>
    <t>建物に係る支出</t>
  </si>
  <si>
    <t>工作物に係る支出</t>
  </si>
  <si>
    <t>独立行政法人等における固定資産取得支出</t>
    <rPh sb="0" eb="2">
      <t>ドクリツ</t>
    </rPh>
    <rPh sb="2" eb="4">
      <t>ギョウセイ</t>
    </rPh>
    <rPh sb="4" eb="6">
      <t>ホウジン</t>
    </rPh>
    <rPh sb="6" eb="7">
      <t>トウ</t>
    </rPh>
    <rPh sb="11" eb="13">
      <t>コテイ</t>
    </rPh>
    <rPh sb="13" eb="15">
      <t>シサン</t>
    </rPh>
    <rPh sb="15" eb="17">
      <t>シュトク</t>
    </rPh>
    <rPh sb="17" eb="19">
      <t>シシュツ</t>
    </rPh>
    <phoneticPr fontId="12"/>
  </si>
  <si>
    <t>日本郵政㈱　業務活動によるキャッシュ･フロー</t>
    <rPh sb="0" eb="5">
      <t>ニホンユウセイ</t>
    </rPh>
    <rPh sb="6" eb="8">
      <t>ギョウム</t>
    </rPh>
    <rPh sb="8" eb="10">
      <t>カツドウ</t>
    </rPh>
    <phoneticPr fontId="12"/>
  </si>
  <si>
    <t>債券の発行による収入</t>
  </si>
  <si>
    <t>公債（借入金）事務取扱に係る支出</t>
  </si>
  <si>
    <t>　　収支に関する換算差額</t>
  </si>
  <si>
    <t>国立研究開発法人情報通信研究機構</t>
  </si>
  <si>
    <t>新規</t>
  </si>
  <si>
    <t>07</t>
  </si>
  <si>
    <t>0000</t>
  </si>
  <si>
    <t>0</t>
  </si>
  <si>
    <t/>
  </si>
  <si>
    <t>3020</t>
  </si>
  <si>
    <t>借方</t>
    <rPh sb="0" eb="2">
      <t>カリカタ</t>
    </rPh>
    <phoneticPr fontId="7"/>
  </si>
  <si>
    <t>01</t>
  </si>
  <si>
    <t>00</t>
  </si>
  <si>
    <t>現金・預金</t>
  </si>
  <si>
    <t>借方</t>
    <rPh sb="0" eb="2">
      <t>カリカタ</t>
    </rPh>
    <phoneticPr fontId="10"/>
  </si>
  <si>
    <t>11</t>
  </si>
  <si>
    <t>貸方</t>
    <rPh sb="0" eb="2">
      <t>カシカタ</t>
    </rPh>
    <phoneticPr fontId="10"/>
  </si>
  <si>
    <t>15</t>
  </si>
  <si>
    <t>21</t>
  </si>
  <si>
    <t>23</t>
  </si>
  <si>
    <t>31</t>
  </si>
  <si>
    <t>33</t>
  </si>
  <si>
    <t>51</t>
  </si>
  <si>
    <t>55</t>
  </si>
  <si>
    <t>破産更生債権等</t>
  </si>
  <si>
    <t>破産更生債権等　　　　※</t>
    <rPh sb="2" eb="4">
      <t>コウセイ</t>
    </rPh>
    <rPh sb="4" eb="6">
      <t>サイケン</t>
    </rPh>
    <phoneticPr fontId="12"/>
  </si>
  <si>
    <t>貸方</t>
    <rPh sb="0" eb="2">
      <t>カシカタ</t>
    </rPh>
    <phoneticPr fontId="7"/>
  </si>
  <si>
    <t>68</t>
  </si>
  <si>
    <t xml:space="preserve">   貸倒引当金　　　　 ※</t>
  </si>
  <si>
    <t>71</t>
  </si>
  <si>
    <t>41</t>
  </si>
  <si>
    <t>91</t>
  </si>
  <si>
    <t>物品</t>
  </si>
  <si>
    <t>73</t>
  </si>
  <si>
    <t>75</t>
  </si>
  <si>
    <t>88</t>
  </si>
  <si>
    <t>02</t>
  </si>
  <si>
    <t>05</t>
  </si>
  <si>
    <t>09</t>
  </si>
  <si>
    <t>97</t>
  </si>
  <si>
    <t>10</t>
  </si>
  <si>
    <t>25</t>
  </si>
  <si>
    <t>35</t>
  </si>
  <si>
    <t>18</t>
  </si>
  <si>
    <t>19</t>
  </si>
  <si>
    <t>81</t>
  </si>
  <si>
    <t>CF</t>
    <phoneticPr fontId="10"/>
  </si>
  <si>
    <t>貸方</t>
    <rPh sb="0" eb="2">
      <t>カシカタ</t>
    </rPh>
    <phoneticPr fontId="4"/>
  </si>
  <si>
    <t>37</t>
  </si>
  <si>
    <t>有価証券の売却・償還による収入</t>
  </si>
  <si>
    <t>85</t>
  </si>
  <si>
    <t>前年度剰余金受入</t>
  </si>
  <si>
    <t>借方</t>
    <rPh sb="0" eb="2">
      <t>カリカタ</t>
    </rPh>
    <phoneticPr fontId="4"/>
  </si>
  <si>
    <t>20</t>
  </si>
  <si>
    <t>90</t>
  </si>
  <si>
    <t>95</t>
  </si>
  <si>
    <t>独立行政法人等における固定資産取得支出</t>
  </si>
  <si>
    <t>32</t>
  </si>
  <si>
    <t>45</t>
  </si>
  <si>
    <t>77</t>
  </si>
  <si>
    <t>36</t>
  </si>
  <si>
    <t>独立行政法人統計センター</t>
  </si>
  <si>
    <t>3030</t>
  </si>
  <si>
    <t>CF</t>
  </si>
  <si>
    <t>独立行政法人郵便貯金・簡易生命保険管理機構</t>
  </si>
  <si>
    <t>3050</t>
  </si>
  <si>
    <t>67</t>
  </si>
  <si>
    <t>49</t>
  </si>
  <si>
    <t>12</t>
  </si>
  <si>
    <t>3060</t>
  </si>
  <si>
    <t>独立行政法人等債券</t>
  </si>
  <si>
    <t>61</t>
  </si>
  <si>
    <t>65</t>
  </si>
  <si>
    <t>66</t>
  </si>
  <si>
    <t>有価証券評価損</t>
  </si>
  <si>
    <t>固定資産の売却による収入</t>
  </si>
  <si>
    <t>79</t>
  </si>
  <si>
    <t>貸付けによる支出</t>
  </si>
  <si>
    <t>有価証券の取得による支出</t>
  </si>
  <si>
    <t>42</t>
  </si>
  <si>
    <t>日本郵政株式会社の業務活動によるキャッシュ・フロー</t>
  </si>
  <si>
    <t>日本郵政株式会社の業務活動によるキャッシュ･フロー</t>
    <rPh sb="0" eb="2">
      <t>ニホン</t>
    </rPh>
    <rPh sb="2" eb="4">
      <t>ユウセイ</t>
    </rPh>
    <rPh sb="4" eb="8">
      <t>カブシキガイシャ</t>
    </rPh>
    <rPh sb="9" eb="11">
      <t>ギョウム</t>
    </rPh>
    <phoneticPr fontId="10"/>
  </si>
  <si>
    <t>26</t>
  </si>
  <si>
    <t>相殺①</t>
    <rPh sb="0" eb="2">
      <t>ソウサイ</t>
    </rPh>
    <phoneticPr fontId="10"/>
  </si>
  <si>
    <t>貸方</t>
    <rPh sb="0" eb="1">
      <t>カシ</t>
    </rPh>
    <rPh sb="1" eb="2">
      <t>カタ</t>
    </rPh>
    <phoneticPr fontId="4"/>
  </si>
  <si>
    <t>省庁内連結対象法人間相殺（本省含む）</t>
  </si>
  <si>
    <t>991</t>
  </si>
  <si>
    <t>その他の取引（ＣＦ以外）</t>
  </si>
  <si>
    <t>独立行政法人運営費交付金</t>
  </si>
  <si>
    <t>出資金評価損</t>
  </si>
  <si>
    <t>相殺②</t>
    <rPh sb="0" eb="2">
      <t>ソウサイ</t>
    </rPh>
    <phoneticPr fontId="10"/>
  </si>
  <si>
    <t>前年度末資産・負債差額</t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</si>
  <si>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12"/>
  </si>
  <si>
    <t>相殺CF①</t>
    <rPh sb="0" eb="2">
      <t>ソウサイ</t>
    </rPh>
    <phoneticPr fontId="10"/>
  </si>
  <si>
    <t>992</t>
  </si>
  <si>
    <t>その他の取引（ＣＦ）</t>
  </si>
  <si>
    <t>相殺CF②</t>
    <rPh sb="0" eb="2">
      <t>ソウサイ</t>
    </rPh>
    <phoneticPr fontId="10"/>
  </si>
  <si>
    <t>(令和5年</t>
    <phoneticPr fontId="10"/>
  </si>
  <si>
    <t>(令和6年</t>
    <phoneticPr fontId="10"/>
  </si>
  <si>
    <t>(至　令和5年 3月31日)</t>
    <phoneticPr fontId="10"/>
  </si>
  <si>
    <t>(自　令和5年 4月 1日)</t>
    <phoneticPr fontId="10"/>
  </si>
  <si>
    <t>(至　令和6年 3月31日)</t>
    <phoneticPr fontId="10"/>
  </si>
  <si>
    <t>(自  令和4年 4月 1日)</t>
    <phoneticPr fontId="10"/>
  </si>
  <si>
    <t>財源合計</t>
  </si>
  <si>
    <t xml:space="preserve"> 建物に係る支出</t>
  </si>
  <si>
    <t xml:space="preserve"> 工作物に係る支出</t>
  </si>
  <si>
    <t>出資の払戻による支出</t>
  </si>
  <si>
    <t>　リース債務の返済による支出</t>
    <phoneticPr fontId="10"/>
  </si>
  <si>
    <t>　利息の支払額</t>
    <phoneticPr fontId="10"/>
  </si>
  <si>
    <t>財務収支</t>
    <rPh sb="0" eb="2">
      <t>ザイム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</si>
</sst>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&quot;¥&quot;#,##0;[Red]&quot;¥&quot;\-#,##0"/>
    <numFmt numFmtId="176" formatCode="#,##0_);\(#,##0\)"/>
    <numFmt numFmtId="177" formatCode="#,##0_);[Red]\(#,##0\)"/>
    <numFmt numFmtId="178" formatCode="#,##0;&quot;△ &quot;#,##0"/>
    <numFmt numFmtId="179" formatCode="&quot;(&quot;0%&quot;)   &quot;;[Red]\-&quot;(&quot;0%&quot;)   &quot;;&quot;－    &quot;"/>
    <numFmt numFmtId="180" formatCode="&quot;(&quot;0.00%&quot;)   &quot;;[Red]\-&quot;(&quot;0.00%&quot;)   &quot;;&quot;－    &quot;"/>
    <numFmt numFmtId="181" formatCode="0.00%;[Red]\-0.00%;&quot;－&quot;"/>
    <numFmt numFmtId="182" formatCode="#,##0_);[Red]\(#,##0\);&quot;-&quot;"/>
    <numFmt numFmtId="183" formatCode="m&quot;月&quot;d&quot;日&quot;;@"/>
    <numFmt numFmtId="184" formatCode="#,##0;[Red]\-#,##0;&quot;－&quot;"/>
  </numFmts>
  <fonts count="4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color rgb="FF0070C0"/>
      <name val="ＭＳ Ｐゴシック"/>
      <family val="3"/>
      <charset val="128"/>
    </font>
    <font>
      <b/>
      <sz val="9"/>
      <color rgb="FF0070C0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  <font>
      <b/>
      <sz val="18"/>
      <color rgb="FFFF0000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9"/>
      <color indexed="10"/>
      <name val="ＭＳ Ｐゴシック"/>
      <family val="3"/>
      <charset val="128"/>
    </font>
    <font>
      <sz val="9"/>
      <color indexed="30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0"/>
      <name val="ＭＳ Ｐゴシック"/>
      <family val="2"/>
      <charset val="128"/>
    </font>
    <font>
      <sz val="11"/>
      <color rgb="FF000000"/>
      <name val="MS PGothic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2">
    <xf numFmtId="0" fontId="0" fillId="0" borderId="0"/>
    <xf numFmtId="179" fontId="11" fillId="0" borderId="0" applyFont="0" applyFill="0" applyBorder="0" applyAlignment="0" applyProtection="0"/>
    <xf numFmtId="180" fontId="11" fillId="0" borderId="0" applyFont="0" applyFill="0" applyBorder="0" applyAlignment="0" applyProtection="0">
      <alignment vertical="top"/>
    </xf>
    <xf numFmtId="181" fontId="11" fillId="0" borderId="0" applyFont="0" applyFill="0" applyBorder="0" applyAlignment="0" applyProtection="0"/>
    <xf numFmtId="38" fontId="9" fillId="0" borderId="0" applyFont="0" applyFill="0" applyBorder="0" applyAlignment="0" applyProtection="0"/>
    <xf numFmtId="0" fontId="16" fillId="0" borderId="0" applyFill="0" applyBorder="0" applyProtection="0"/>
    <xf numFmtId="0" fontId="15" fillId="0" borderId="0" applyNumberFormat="0" applyFont="0" applyFill="0" applyBorder="0">
      <alignment horizontal="left" vertical="top" wrapText="1"/>
    </xf>
    <xf numFmtId="0" fontId="11" fillId="0" borderId="0">
      <alignment vertical="center"/>
    </xf>
    <xf numFmtId="38" fontId="8" fillId="0" borderId="0" applyFont="0" applyFill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182" fontId="11" fillId="0" borderId="0">
      <alignment vertical="top"/>
    </xf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11" fillId="0" borderId="0">
      <alignment vertical="top"/>
    </xf>
    <xf numFmtId="184" fontId="11" fillId="0" borderId="0">
      <alignment vertical="top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82" fontId="11" fillId="0" borderId="0">
      <alignment vertical="top"/>
    </xf>
    <xf numFmtId="0" fontId="8" fillId="0" borderId="0">
      <alignment vertical="center"/>
    </xf>
    <xf numFmtId="38" fontId="8" fillId="0" borderId="0" applyFont="0" applyFill="0" applyBorder="0" applyAlignment="0" applyProtection="0"/>
    <xf numFmtId="0" fontId="34" fillId="0" borderId="0"/>
    <xf numFmtId="0" fontId="8" fillId="0" borderId="0">
      <alignment vertical="center"/>
    </xf>
    <xf numFmtId="0" fontId="34" fillId="0" borderId="0"/>
    <xf numFmtId="0" fontId="8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3" fillId="0" borderId="0">
      <alignment vertical="center"/>
    </xf>
    <xf numFmtId="0" fontId="34" fillId="0" borderId="0"/>
    <xf numFmtId="38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7" fillId="0" borderId="0"/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38" fillId="0" borderId="0">
      <alignment vertical="center"/>
    </xf>
    <xf numFmtId="0" fontId="8" fillId="0" borderId="0"/>
    <xf numFmtId="38" fontId="38" fillId="0" borderId="0" applyFont="0" applyFill="0" applyBorder="0" applyAlignment="0" applyProtection="0">
      <alignment vertical="center"/>
    </xf>
    <xf numFmtId="9" fontId="38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6" fontId="8" fillId="0" borderId="0" applyFont="0" applyFill="0" applyBorder="0" applyAlignment="0" applyProtection="0"/>
    <xf numFmtId="0" fontId="8" fillId="0" borderId="0"/>
    <xf numFmtId="0" fontId="39" fillId="0" borderId="0">
      <alignment vertical="center"/>
    </xf>
    <xf numFmtId="6" fontId="8" fillId="0" borderId="0" applyFont="0" applyFill="0" applyBorder="0" applyAlignment="0" applyProtection="0"/>
    <xf numFmtId="6" fontId="8" fillId="0" borderId="0" applyFont="0" applyFill="0" applyBorder="0" applyAlignment="0" applyProtection="0"/>
  </cellStyleXfs>
  <cellXfs count="253">
    <xf numFmtId="0" fontId="0" fillId="0" borderId="0" xfId="0"/>
    <xf numFmtId="0" fontId="18" fillId="3" borderId="0" xfId="0" applyFont="1" applyFill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12" xfId="0" applyFont="1" applyBorder="1" applyAlignment="1">
      <alignment vertical="center"/>
    </xf>
    <xf numFmtId="0" fontId="18" fillId="0" borderId="13" xfId="0" applyFont="1" applyBorder="1" applyAlignment="1">
      <alignment horizontal="center" vertical="center"/>
    </xf>
    <xf numFmtId="0" fontId="18" fillId="0" borderId="6" xfId="0" applyFont="1" applyBorder="1" applyAlignment="1">
      <alignment vertical="center"/>
    </xf>
    <xf numFmtId="0" fontId="18" fillId="0" borderId="6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 indent="1"/>
    </xf>
    <xf numFmtId="0" fontId="18" fillId="0" borderId="6" xfId="0" applyFont="1" applyBorder="1" applyAlignment="1">
      <alignment horizontal="left" vertical="center" wrapText="1" indent="2"/>
    </xf>
    <xf numFmtId="0" fontId="18" fillId="0" borderId="14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176" fontId="18" fillId="0" borderId="6" xfId="0" applyNumberFormat="1" applyFont="1" applyBorder="1" applyAlignment="1">
      <alignment horizontal="left" vertical="center" wrapText="1"/>
    </xf>
    <xf numFmtId="178" fontId="18" fillId="0" borderId="7" xfId="0" applyNumberFormat="1" applyFont="1" applyBorder="1" applyAlignment="1">
      <alignment horizontal="right" vertical="center"/>
    </xf>
    <xf numFmtId="178" fontId="18" fillId="0" borderId="0" xfId="0" applyNumberFormat="1" applyFont="1" applyAlignment="1">
      <alignment horizontal="right" vertical="center"/>
    </xf>
    <xf numFmtId="0" fontId="18" fillId="3" borderId="13" xfId="0" applyFont="1" applyFill="1" applyBorder="1" applyAlignment="1">
      <alignment vertical="center"/>
    </xf>
    <xf numFmtId="0" fontId="18" fillId="0" borderId="6" xfId="0" applyFont="1" applyBorder="1" applyAlignment="1">
      <alignment horizontal="left" vertical="center" wrapText="1" indent="3"/>
    </xf>
    <xf numFmtId="0" fontId="18" fillId="0" borderId="9" xfId="0" applyFont="1" applyBorder="1" applyAlignment="1">
      <alignment horizontal="left" vertical="center" wrapText="1"/>
    </xf>
    <xf numFmtId="0" fontId="18" fillId="0" borderId="6" xfId="0" applyFont="1" applyBorder="1" applyAlignment="1">
      <alignment horizontal="left" vertical="center" wrapText="1" indent="4"/>
    </xf>
    <xf numFmtId="0" fontId="18" fillId="0" borderId="9" xfId="0" applyFont="1" applyBorder="1" applyAlignment="1">
      <alignment horizontal="left" vertical="center" wrapText="1" indent="1"/>
    </xf>
    <xf numFmtId="177" fontId="19" fillId="0" borderId="18" xfId="14" applyNumberFormat="1" applyFont="1" applyBorder="1" applyAlignment="1">
      <alignment horizontal="center" vertical="center" wrapText="1"/>
    </xf>
    <xf numFmtId="178" fontId="13" fillId="0" borderId="0" xfId="0" applyNumberFormat="1" applyFont="1" applyAlignment="1">
      <alignment horizontal="right" vertical="center"/>
    </xf>
    <xf numFmtId="178" fontId="13" fillId="0" borderId="24" xfId="0" applyNumberFormat="1" applyFont="1" applyBorder="1" applyAlignment="1">
      <alignment horizontal="right" vertical="center"/>
    </xf>
    <xf numFmtId="178" fontId="13" fillId="0" borderId="3" xfId="0" applyNumberFormat="1" applyFont="1" applyBorder="1" applyAlignment="1">
      <alignment horizontal="right" vertical="center"/>
    </xf>
    <xf numFmtId="178" fontId="13" fillId="0" borderId="20" xfId="0" applyNumberFormat="1" applyFont="1" applyBorder="1" applyAlignment="1">
      <alignment horizontal="right" vertical="center"/>
    </xf>
    <xf numFmtId="178" fontId="13" fillId="0" borderId="0" xfId="0" applyNumberFormat="1" applyFont="1" applyAlignment="1">
      <alignment horizontal="right" vertical="center" shrinkToFit="1"/>
    </xf>
    <xf numFmtId="178" fontId="13" fillId="0" borderId="0" xfId="0" applyNumberFormat="1" applyFont="1" applyAlignment="1">
      <alignment horizontal="left" vertical="center"/>
    </xf>
    <xf numFmtId="178" fontId="18" fillId="0" borderId="7" xfId="14" applyNumberFormat="1" applyFont="1" applyBorder="1" applyAlignment="1">
      <alignment horizontal="right" vertical="center" shrinkToFit="1"/>
    </xf>
    <xf numFmtId="178" fontId="18" fillId="0" borderId="11" xfId="0" applyNumberFormat="1" applyFont="1" applyBorder="1" applyAlignment="1">
      <alignment horizontal="right" vertical="center"/>
    </xf>
    <xf numFmtId="178" fontId="18" fillId="0" borderId="8" xfId="0" applyNumberFormat="1" applyFont="1" applyBorder="1" applyAlignment="1">
      <alignment horizontal="right" vertical="center"/>
    </xf>
    <xf numFmtId="0" fontId="20" fillId="0" borderId="9" xfId="0" applyFont="1" applyBorder="1" applyAlignment="1">
      <alignment horizontal="distributed" vertical="center"/>
    </xf>
    <xf numFmtId="0" fontId="23" fillId="0" borderId="33" xfId="0" applyFont="1" applyBorder="1" applyAlignment="1">
      <alignment horizontal="left" vertical="center" wrapText="1" shrinkToFit="1"/>
    </xf>
    <xf numFmtId="0" fontId="18" fillId="0" borderId="35" xfId="0" applyFont="1" applyBorder="1" applyAlignment="1">
      <alignment horizontal="left" vertical="center" wrapText="1" shrinkToFit="1"/>
    </xf>
    <xf numFmtId="0" fontId="20" fillId="0" borderId="36" xfId="0" applyFont="1" applyBorder="1" applyAlignment="1">
      <alignment horizontal="distributed" vertical="center" wrapText="1"/>
    </xf>
    <xf numFmtId="0" fontId="20" fillId="0" borderId="5" xfId="0" applyFont="1" applyBorder="1" applyAlignment="1">
      <alignment horizontal="distributed" vertical="center" wrapText="1"/>
    </xf>
    <xf numFmtId="0" fontId="18" fillId="0" borderId="7" xfId="0" applyFont="1" applyBorder="1" applyAlignment="1">
      <alignment vertical="center"/>
    </xf>
    <xf numFmtId="0" fontId="18" fillId="0" borderId="35" xfId="0" applyFont="1" applyBorder="1" applyAlignment="1">
      <alignment horizontal="distributed" vertical="center"/>
    </xf>
    <xf numFmtId="0" fontId="18" fillId="0" borderId="6" xfId="0" applyFont="1" applyBorder="1" applyAlignment="1">
      <alignment horizontal="distributed" vertical="center"/>
    </xf>
    <xf numFmtId="0" fontId="19" fillId="0" borderId="7" xfId="0" applyFont="1" applyBorder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8" fillId="0" borderId="35" xfId="0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0" fontId="18" fillId="0" borderId="14" xfId="0" applyFont="1" applyBorder="1" applyAlignment="1">
      <alignment vertical="center"/>
    </xf>
    <xf numFmtId="0" fontId="18" fillId="0" borderId="13" xfId="0" applyFont="1" applyBorder="1" applyAlignment="1">
      <alignment vertical="center"/>
    </xf>
    <xf numFmtId="0" fontId="18" fillId="0" borderId="37" xfId="0" applyFont="1" applyBorder="1" applyAlignment="1">
      <alignment vertical="center"/>
    </xf>
    <xf numFmtId="183" fontId="18" fillId="0" borderId="0" xfId="0" applyNumberFormat="1" applyFont="1" applyAlignment="1">
      <alignment vertical="center"/>
    </xf>
    <xf numFmtId="178" fontId="18" fillId="0" borderId="38" xfId="0" applyNumberFormat="1" applyFont="1" applyBorder="1" applyAlignment="1">
      <alignment horizontal="right" vertical="center" shrinkToFit="1"/>
    </xf>
    <xf numFmtId="178" fontId="18" fillId="0" borderId="0" xfId="14" applyNumberFormat="1" applyFont="1" applyAlignment="1">
      <alignment horizontal="right" vertical="center" shrinkToFit="1"/>
    </xf>
    <xf numFmtId="178" fontId="18" fillId="0" borderId="10" xfId="14" applyNumberFormat="1" applyFont="1" applyBorder="1" applyAlignment="1">
      <alignment horizontal="right" vertical="center" shrinkToFit="1"/>
    </xf>
    <xf numFmtId="176" fontId="18" fillId="0" borderId="0" xfId="0" quotePrefix="1" applyNumberFormat="1" applyFont="1" applyAlignment="1">
      <alignment horizontal="right" vertical="center" shrinkToFit="1"/>
    </xf>
    <xf numFmtId="0" fontId="18" fillId="0" borderId="7" xfId="0" applyFont="1" applyBorder="1" applyAlignment="1">
      <alignment horizontal="right" vertical="center" shrinkToFit="1"/>
    </xf>
    <xf numFmtId="178" fontId="18" fillId="0" borderId="19" xfId="0" applyNumberFormat="1" applyFont="1" applyBorder="1" applyAlignment="1">
      <alignment horizontal="right" vertical="center" shrinkToFit="1"/>
    </xf>
    <xf numFmtId="178" fontId="18" fillId="0" borderId="16" xfId="0" applyNumberFormat="1" applyFont="1" applyBorder="1" applyAlignment="1">
      <alignment horizontal="right" vertical="center" shrinkToFit="1"/>
    </xf>
    <xf numFmtId="178" fontId="18" fillId="0" borderId="21" xfId="0" applyNumberFormat="1" applyFont="1" applyBorder="1" applyAlignment="1">
      <alignment horizontal="right" vertical="center" shrinkToFit="1"/>
    </xf>
    <xf numFmtId="178" fontId="18" fillId="0" borderId="10" xfId="0" applyNumberFormat="1" applyFont="1" applyBorder="1" applyAlignment="1">
      <alignment horizontal="right" vertical="center"/>
    </xf>
    <xf numFmtId="178" fontId="18" fillId="0" borderId="15" xfId="0" applyNumberFormat="1" applyFont="1" applyBorder="1" applyAlignment="1">
      <alignment horizontal="right" vertical="center"/>
    </xf>
    <xf numFmtId="0" fontId="20" fillId="0" borderId="32" xfId="0" applyFont="1" applyBorder="1" applyAlignment="1">
      <alignment horizontal="distributed" vertical="center" wrapText="1"/>
    </xf>
    <xf numFmtId="176" fontId="18" fillId="0" borderId="7" xfId="0" quotePrefix="1" applyNumberFormat="1" applyFont="1" applyBorder="1" applyAlignment="1">
      <alignment horizontal="right" vertical="center" shrinkToFit="1"/>
    </xf>
    <xf numFmtId="0" fontId="23" fillId="0" borderId="35" xfId="0" applyFont="1" applyBorder="1" applyAlignment="1">
      <alignment horizontal="left" vertical="center" wrapText="1" shrinkToFit="1"/>
    </xf>
    <xf numFmtId="178" fontId="18" fillId="0" borderId="0" xfId="0" applyNumberFormat="1" applyFont="1" applyAlignment="1">
      <alignment horizontal="right" vertical="center" shrinkToFit="1"/>
    </xf>
    <xf numFmtId="178" fontId="18" fillId="0" borderId="7" xfId="0" applyNumberFormat="1" applyFont="1" applyBorder="1" applyAlignment="1">
      <alignment horizontal="right" vertical="center" shrinkToFit="1"/>
    </xf>
    <xf numFmtId="0" fontId="18" fillId="0" borderId="35" xfId="0" applyFont="1" applyBorder="1" applyAlignment="1">
      <alignment horizontal="left" vertical="center" wrapText="1"/>
    </xf>
    <xf numFmtId="0" fontId="20" fillId="0" borderId="9" xfId="0" applyFont="1" applyBorder="1" applyAlignment="1">
      <alignment horizontal="left" vertical="center" wrapText="1" indent="1"/>
    </xf>
    <xf numFmtId="178" fontId="18" fillId="0" borderId="11" xfId="14" applyNumberFormat="1" applyFont="1" applyBorder="1" applyAlignment="1">
      <alignment horizontal="right" vertical="center" shrinkToFit="1"/>
    </xf>
    <xf numFmtId="0" fontId="19" fillId="0" borderId="7" xfId="0" applyFont="1" applyBorder="1" applyAlignment="1">
      <alignment horizontal="left" vertical="center"/>
    </xf>
    <xf numFmtId="0" fontId="24" fillId="0" borderId="0" xfId="7" applyFont="1" applyAlignment="1">
      <alignment horizontal="right" vertical="center" shrinkToFit="1"/>
    </xf>
    <xf numFmtId="0" fontId="24" fillId="0" borderId="0" xfId="7" applyFont="1">
      <alignment vertical="center"/>
    </xf>
    <xf numFmtId="0" fontId="24" fillId="0" borderId="0" xfId="7" applyFont="1" applyAlignment="1">
      <alignment vertical="center" shrinkToFit="1"/>
    </xf>
    <xf numFmtId="0" fontId="24" fillId="0" borderId="0" xfId="7" applyFont="1" applyAlignment="1">
      <alignment horizontal="center" vertical="center" shrinkToFit="1"/>
    </xf>
    <xf numFmtId="38" fontId="24" fillId="0" borderId="0" xfId="8" applyFont="1" applyAlignment="1">
      <alignment vertical="center" shrinkToFit="1"/>
    </xf>
    <xf numFmtId="0" fontId="26" fillId="0" borderId="0" xfId="7" applyFont="1">
      <alignment vertical="center"/>
    </xf>
    <xf numFmtId="0" fontId="24" fillId="0" borderId="13" xfId="7" applyFont="1" applyBorder="1" applyAlignment="1">
      <alignment vertical="center" shrinkToFit="1"/>
    </xf>
    <xf numFmtId="0" fontId="24" fillId="0" borderId="6" xfId="7" applyFont="1" applyBorder="1" applyAlignment="1">
      <alignment vertical="center" shrinkToFit="1"/>
    </xf>
    <xf numFmtId="0" fontId="28" fillId="0" borderId="15" xfId="7" applyFont="1" applyBorder="1" applyAlignment="1">
      <alignment horizontal="center" vertical="center" shrinkToFit="1"/>
    </xf>
    <xf numFmtId="0" fontId="24" fillId="0" borderId="15" xfId="7" applyFont="1" applyBorder="1" applyAlignment="1">
      <alignment horizontal="center" vertical="center" shrinkToFit="1"/>
    </xf>
    <xf numFmtId="0" fontId="24" fillId="0" borderId="6" xfId="7" applyFont="1" applyBorder="1" applyAlignment="1">
      <alignment horizontal="right" vertical="center" shrinkToFit="1"/>
    </xf>
    <xf numFmtId="176" fontId="24" fillId="0" borderId="7" xfId="7" applyNumberFormat="1" applyFont="1" applyBorder="1">
      <alignment vertical="center"/>
    </xf>
    <xf numFmtId="176" fontId="24" fillId="0" borderId="0" xfId="7" applyNumberFormat="1" applyFont="1" applyAlignment="1">
      <alignment horizontal="center" vertical="center" shrinkToFit="1"/>
    </xf>
    <xf numFmtId="0" fontId="24" fillId="0" borderId="0" xfId="7" applyFont="1" applyAlignment="1">
      <alignment horizontal="center" vertical="center" wrapText="1" shrinkToFit="1"/>
    </xf>
    <xf numFmtId="38" fontId="24" fillId="0" borderId="0" xfId="8" applyFont="1" applyAlignment="1">
      <alignment horizontal="center" vertical="center" shrinkToFit="1"/>
    </xf>
    <xf numFmtId="0" fontId="24" fillId="0" borderId="9" xfId="7" applyFont="1" applyBorder="1" applyAlignment="1">
      <alignment horizontal="right" vertical="center" shrinkToFit="1"/>
    </xf>
    <xf numFmtId="0" fontId="24" fillId="0" borderId="10" xfId="7" applyFont="1" applyBorder="1" applyAlignment="1">
      <alignment vertical="center" shrinkToFit="1"/>
    </xf>
    <xf numFmtId="0" fontId="24" fillId="0" borderId="0" xfId="7" applyFont="1" applyAlignment="1">
      <alignment vertical="center" wrapText="1" shrinkToFit="1"/>
    </xf>
    <xf numFmtId="0" fontId="24" fillId="0" borderId="9" xfId="7" applyFont="1" applyBorder="1" applyAlignment="1">
      <alignment vertical="center" shrinkToFit="1"/>
    </xf>
    <xf numFmtId="0" fontId="28" fillId="4" borderId="4" xfId="7" applyFont="1" applyFill="1" applyBorder="1" applyAlignment="1">
      <alignment horizontal="center" vertical="center"/>
    </xf>
    <xf numFmtId="0" fontId="28" fillId="4" borderId="25" xfId="7" applyFont="1" applyFill="1" applyBorder="1" applyAlignment="1">
      <alignment horizontal="center" vertical="center" shrinkToFit="1"/>
    </xf>
    <xf numFmtId="0" fontId="24" fillId="0" borderId="12" xfId="7" applyFont="1" applyBorder="1" applyAlignment="1">
      <alignment vertical="center" shrinkToFit="1"/>
    </xf>
    <xf numFmtId="0" fontId="24" fillId="0" borderId="10" xfId="7" applyFont="1" applyBorder="1" applyAlignment="1">
      <alignment horizontal="right" vertical="center" shrinkToFit="1"/>
    </xf>
    <xf numFmtId="176" fontId="27" fillId="0" borderId="0" xfId="7" applyNumberFormat="1" applyFont="1">
      <alignment vertical="center"/>
    </xf>
    <xf numFmtId="0" fontId="28" fillId="0" borderId="0" xfId="7" applyFont="1" applyAlignment="1">
      <alignment horizontal="center" vertical="center" shrinkToFit="1"/>
    </xf>
    <xf numFmtId="0" fontId="28" fillId="0" borderId="10" xfId="7" applyFont="1" applyBorder="1" applyAlignment="1">
      <alignment horizontal="center" vertical="center" shrinkToFit="1"/>
    </xf>
    <xf numFmtId="0" fontId="28" fillId="0" borderId="26" xfId="7" applyFont="1" applyBorder="1" applyAlignment="1">
      <alignment horizontal="left" vertical="center"/>
    </xf>
    <xf numFmtId="0" fontId="24" fillId="0" borderId="40" xfId="7" applyFont="1" applyBorder="1" applyAlignment="1">
      <alignment vertical="center" shrinkToFit="1"/>
    </xf>
    <xf numFmtId="0" fontId="28" fillId="0" borderId="40" xfId="7" applyFont="1" applyBorder="1" applyAlignment="1">
      <alignment horizontal="center" vertical="center" shrinkToFit="1"/>
    </xf>
    <xf numFmtId="0" fontId="28" fillId="0" borderId="27" xfId="7" applyFont="1" applyBorder="1" applyAlignment="1">
      <alignment horizontal="center" vertical="center" shrinkToFit="1"/>
    </xf>
    <xf numFmtId="176" fontId="24" fillId="0" borderId="7" xfId="7" applyNumberFormat="1" applyFont="1" applyBorder="1" applyAlignment="1">
      <alignment vertical="center" shrinkToFit="1"/>
    </xf>
    <xf numFmtId="176" fontId="24" fillId="0" borderId="30" xfId="7" applyNumberFormat="1" applyFont="1" applyBorder="1" applyAlignment="1">
      <alignment vertical="center" shrinkToFit="1"/>
    </xf>
    <xf numFmtId="0" fontId="24" fillId="0" borderId="41" xfId="7" applyFont="1" applyBorder="1" applyAlignment="1">
      <alignment horizontal="right" vertical="center" shrinkToFit="1"/>
    </xf>
    <xf numFmtId="0" fontId="24" fillId="0" borderId="42" xfId="7" applyFont="1" applyBorder="1" applyAlignment="1">
      <alignment vertical="center" shrinkToFit="1"/>
    </xf>
    <xf numFmtId="0" fontId="24" fillId="0" borderId="43" xfId="7" applyFont="1" applyBorder="1" applyAlignment="1">
      <alignment vertical="center" shrinkToFit="1"/>
    </xf>
    <xf numFmtId="0" fontId="24" fillId="0" borderId="7" xfId="7" applyFont="1" applyBorder="1" applyAlignment="1">
      <alignment vertical="center" shrinkToFit="1"/>
    </xf>
    <xf numFmtId="0" fontId="24" fillId="0" borderId="11" xfId="7" applyFont="1" applyBorder="1" applyAlignment="1">
      <alignment vertical="center" shrinkToFit="1"/>
    </xf>
    <xf numFmtId="0" fontId="28" fillId="0" borderId="26" xfId="7" applyFont="1" applyBorder="1">
      <alignment vertical="center"/>
    </xf>
    <xf numFmtId="0" fontId="28" fillId="0" borderId="40" xfId="7" applyFont="1" applyBorder="1" applyAlignment="1">
      <alignment vertical="center" shrinkToFit="1"/>
    </xf>
    <xf numFmtId="0" fontId="24" fillId="0" borderId="6" xfId="7" applyFont="1" applyBorder="1" applyAlignment="1">
      <alignment horizontal="right" vertical="center"/>
    </xf>
    <xf numFmtId="0" fontId="24" fillId="0" borderId="0" xfId="7" applyFont="1" applyAlignment="1">
      <alignment vertical="center" wrapText="1"/>
    </xf>
    <xf numFmtId="38" fontId="24" fillId="0" borderId="0" xfId="8" applyFont="1" applyAlignment="1">
      <alignment horizontal="right" vertical="center" shrinkToFit="1"/>
    </xf>
    <xf numFmtId="0" fontId="24" fillId="0" borderId="9" xfId="7" applyFont="1" applyBorder="1" applyAlignment="1">
      <alignment horizontal="right" vertical="center"/>
    </xf>
    <xf numFmtId="0" fontId="28" fillId="4" borderId="29" xfId="7" applyFont="1" applyFill="1" applyBorder="1" applyAlignment="1">
      <alignment horizontal="center" vertical="center"/>
    </xf>
    <xf numFmtId="176" fontId="24" fillId="0" borderId="31" xfId="8" applyNumberFormat="1" applyFont="1" applyBorder="1" applyAlignment="1">
      <alignment vertical="center" shrinkToFit="1"/>
    </xf>
    <xf numFmtId="0" fontId="28" fillId="0" borderId="4" xfId="7" applyFont="1" applyBorder="1" applyAlignment="1">
      <alignment horizontal="center" vertical="center"/>
    </xf>
    <xf numFmtId="0" fontId="28" fillId="0" borderId="29" xfId="7" applyFont="1" applyBorder="1" applyAlignment="1">
      <alignment horizontal="center" vertical="center"/>
    </xf>
    <xf numFmtId="0" fontId="28" fillId="0" borderId="29" xfId="7" applyFont="1" applyBorder="1" applyAlignment="1">
      <alignment horizontal="center" vertical="center" shrinkToFit="1"/>
    </xf>
    <xf numFmtId="0" fontId="28" fillId="0" borderId="25" xfId="7" applyFont="1" applyBorder="1" applyAlignment="1">
      <alignment horizontal="center" vertical="center" shrinkToFit="1"/>
    </xf>
    <xf numFmtId="0" fontId="24" fillId="0" borderId="12" xfId="7" applyFont="1" applyBorder="1" applyAlignment="1">
      <alignment vertical="center" wrapText="1"/>
    </xf>
    <xf numFmtId="0" fontId="24" fillId="0" borderId="6" xfId="7" applyFont="1" applyBorder="1" applyAlignment="1">
      <alignment vertical="center" wrapText="1"/>
    </xf>
    <xf numFmtId="176" fontId="24" fillId="0" borderId="11" xfId="7" applyNumberFormat="1" applyFont="1" applyBorder="1" applyAlignment="1">
      <alignment vertical="center" shrinkToFit="1"/>
    </xf>
    <xf numFmtId="176" fontId="24" fillId="0" borderId="0" xfId="7" applyNumberFormat="1" applyFont="1" applyAlignment="1">
      <alignment vertical="center" shrinkToFit="1"/>
    </xf>
    <xf numFmtId="176" fontId="24" fillId="0" borderId="14" xfId="7" applyNumberFormat="1" applyFont="1" applyBorder="1" applyAlignment="1">
      <alignment vertical="center" shrinkToFit="1"/>
    </xf>
    <xf numFmtId="176" fontId="24" fillId="0" borderId="8" xfId="7" applyNumberFormat="1" applyFont="1" applyBorder="1" applyAlignment="1">
      <alignment vertical="center" shrinkToFit="1"/>
    </xf>
    <xf numFmtId="38" fontId="24" fillId="0" borderId="11" xfId="8" applyFont="1" applyBorder="1" applyAlignment="1">
      <alignment vertical="center" shrinkToFit="1"/>
    </xf>
    <xf numFmtId="178" fontId="18" fillId="0" borderId="10" xfId="0" applyNumberFormat="1" applyFont="1" applyBorder="1" applyAlignment="1">
      <alignment horizontal="right" vertical="center" shrinkToFit="1"/>
    </xf>
    <xf numFmtId="178" fontId="18" fillId="0" borderId="11" xfId="0" applyNumberFormat="1" applyFont="1" applyBorder="1" applyAlignment="1">
      <alignment horizontal="right" vertical="center" shrinkToFit="1"/>
    </xf>
    <xf numFmtId="176" fontId="18" fillId="0" borderId="15" xfId="0" quotePrefix="1" applyNumberFormat="1" applyFont="1" applyBorder="1" applyAlignment="1">
      <alignment horizontal="right" vertical="center" shrinkToFit="1"/>
    </xf>
    <xf numFmtId="176" fontId="18" fillId="0" borderId="8" xfId="0" quotePrefix="1" applyNumberFormat="1" applyFont="1" applyBorder="1" applyAlignment="1">
      <alignment horizontal="right" vertical="center" shrinkToFit="1"/>
    </xf>
    <xf numFmtId="178" fontId="13" fillId="0" borderId="0" xfId="0" applyNumberFormat="1" applyFont="1" applyAlignment="1">
      <alignment vertical="center"/>
    </xf>
    <xf numFmtId="178" fontId="25" fillId="0" borderId="0" xfId="0" applyNumberFormat="1" applyFont="1" applyAlignment="1">
      <alignment vertical="center"/>
    </xf>
    <xf numFmtId="178" fontId="8" fillId="0" borderId="0" xfId="0" applyNumberFormat="1" applyFont="1" applyAlignment="1">
      <alignment horizontal="center" vertical="center"/>
    </xf>
    <xf numFmtId="178" fontId="29" fillId="0" borderId="0" xfId="0" applyNumberFormat="1" applyFont="1" applyAlignment="1">
      <alignment vertical="center"/>
    </xf>
    <xf numFmtId="178" fontId="30" fillId="0" borderId="0" xfId="0" applyNumberFormat="1" applyFont="1" applyAlignment="1">
      <alignment vertical="center"/>
    </xf>
    <xf numFmtId="178" fontId="14" fillId="0" borderId="0" xfId="0" applyNumberFormat="1" applyFont="1" applyAlignment="1">
      <alignment vertical="center"/>
    </xf>
    <xf numFmtId="178" fontId="13" fillId="0" borderId="0" xfId="0" applyNumberFormat="1" applyFont="1" applyAlignment="1">
      <alignment vertical="center" wrapText="1"/>
    </xf>
    <xf numFmtId="178" fontId="13" fillId="0" borderId="45" xfId="0" applyNumberFormat="1" applyFont="1" applyBorder="1" applyAlignment="1">
      <alignment horizontal="center" vertical="center" wrapText="1"/>
    </xf>
    <xf numFmtId="178" fontId="13" fillId="0" borderId="46" xfId="0" applyNumberFormat="1" applyFont="1" applyBorder="1" applyAlignment="1">
      <alignment horizontal="center" vertical="center" wrapText="1"/>
    </xf>
    <xf numFmtId="178" fontId="31" fillId="0" borderId="47" xfId="0" applyNumberFormat="1" applyFont="1" applyBorder="1" applyAlignment="1">
      <alignment vertical="center" wrapText="1"/>
    </xf>
    <xf numFmtId="178" fontId="13" fillId="0" borderId="47" xfId="0" applyNumberFormat="1" applyFont="1" applyBorder="1" applyAlignment="1">
      <alignment vertical="center" wrapText="1"/>
    </xf>
    <xf numFmtId="178" fontId="13" fillId="0" borderId="48" xfId="0" applyNumberFormat="1" applyFont="1" applyBorder="1" applyAlignment="1">
      <alignment vertical="center" wrapText="1"/>
    </xf>
    <xf numFmtId="178" fontId="13" fillId="0" borderId="1" xfId="0" applyNumberFormat="1" applyFont="1" applyBorder="1" applyAlignment="1">
      <alignment horizontal="center" vertical="center" wrapText="1"/>
    </xf>
    <xf numFmtId="178" fontId="13" fillId="0" borderId="45" xfId="0" applyNumberFormat="1" applyFont="1" applyBorder="1" applyAlignment="1">
      <alignment horizontal="center" vertical="center"/>
    </xf>
    <xf numFmtId="178" fontId="13" fillId="0" borderId="46" xfId="0" applyNumberFormat="1" applyFont="1" applyBorder="1" applyAlignment="1">
      <alignment vertical="center" wrapText="1"/>
    </xf>
    <xf numFmtId="178" fontId="13" fillId="0" borderId="1" xfId="0" applyNumberFormat="1" applyFont="1" applyBorder="1" applyAlignment="1">
      <alignment vertical="center" wrapText="1"/>
    </xf>
    <xf numFmtId="178" fontId="14" fillId="0" borderId="28" xfId="0" applyNumberFormat="1" applyFont="1" applyBorder="1" applyAlignment="1">
      <alignment horizontal="justify" vertical="center"/>
    </xf>
    <xf numFmtId="178" fontId="13" fillId="0" borderId="28" xfId="0" applyNumberFormat="1" applyFont="1" applyBorder="1" applyAlignment="1">
      <alignment horizontal="right" vertical="center"/>
    </xf>
    <xf numFmtId="178" fontId="13" fillId="8" borderId="28" xfId="53" applyNumberFormat="1" applyFont="1" applyFill="1" applyBorder="1" applyAlignment="1">
      <alignment horizontal="right" vertical="center"/>
    </xf>
    <xf numFmtId="178" fontId="13" fillId="8" borderId="28" xfId="0" applyNumberFormat="1" applyFont="1" applyFill="1" applyBorder="1" applyAlignment="1">
      <alignment horizontal="right" vertical="center"/>
    </xf>
    <xf numFmtId="178" fontId="13" fillId="8" borderId="33" xfId="53" applyNumberFormat="1" applyFont="1" applyFill="1" applyBorder="1" applyAlignment="1">
      <alignment horizontal="right" vertical="center"/>
    </xf>
    <xf numFmtId="178" fontId="13" fillId="0" borderId="2" xfId="0" applyNumberFormat="1" applyFont="1" applyBorder="1" applyAlignment="1">
      <alignment horizontal="right" vertical="center"/>
    </xf>
    <xf numFmtId="178" fontId="13" fillId="8" borderId="0" xfId="0" applyNumberFormat="1" applyFont="1" applyFill="1" applyAlignment="1">
      <alignment horizontal="right" vertical="center"/>
    </xf>
    <xf numFmtId="178" fontId="13" fillId="8" borderId="0" xfId="0" applyNumberFormat="1" applyFont="1" applyFill="1" applyAlignment="1">
      <alignment vertical="center"/>
    </xf>
    <xf numFmtId="178" fontId="13" fillId="0" borderId="18" xfId="0" applyNumberFormat="1" applyFont="1" applyBorder="1" applyAlignment="1">
      <alignment horizontal="center" vertical="center"/>
    </xf>
    <xf numFmtId="178" fontId="13" fillId="0" borderId="18" xfId="0" applyNumberFormat="1" applyFont="1" applyBorder="1" applyAlignment="1">
      <alignment horizontal="center" vertical="center" wrapText="1"/>
    </xf>
    <xf numFmtId="178" fontId="13" fillId="0" borderId="18" xfId="0" applyNumberFormat="1" applyFont="1" applyBorder="1" applyAlignment="1">
      <alignment horizontal="center" vertical="center" shrinkToFit="1"/>
    </xf>
    <xf numFmtId="178" fontId="13" fillId="0" borderId="18" xfId="0" applyNumberFormat="1" applyFont="1" applyBorder="1" applyAlignment="1">
      <alignment horizontal="right" vertical="center"/>
    </xf>
    <xf numFmtId="178" fontId="13" fillId="8" borderId="23" xfId="53" applyNumberFormat="1" applyFont="1" applyFill="1" applyBorder="1" applyAlignment="1">
      <alignment horizontal="right" vertical="center"/>
    </xf>
    <xf numFmtId="178" fontId="13" fillId="8" borderId="18" xfId="53" applyNumberFormat="1" applyFont="1" applyFill="1" applyBorder="1" applyAlignment="1">
      <alignment horizontal="right" vertical="center"/>
    </xf>
    <xf numFmtId="178" fontId="13" fillId="8" borderId="18" xfId="0" applyNumberFormat="1" applyFont="1" applyFill="1" applyBorder="1" applyAlignment="1">
      <alignment horizontal="right" vertical="center"/>
    </xf>
    <xf numFmtId="178" fontId="13" fillId="8" borderId="5" xfId="53" applyNumberFormat="1" applyFont="1" applyFill="1" applyBorder="1" applyAlignment="1">
      <alignment horizontal="right" vertical="center"/>
    </xf>
    <xf numFmtId="178" fontId="13" fillId="8" borderId="5" xfId="0" applyNumberFormat="1" applyFont="1" applyFill="1" applyBorder="1" applyAlignment="1">
      <alignment horizontal="right" vertical="center"/>
    </xf>
    <xf numFmtId="178" fontId="13" fillId="0" borderId="49" xfId="0" applyNumberFormat="1" applyFont="1" applyBorder="1" applyAlignment="1">
      <alignment horizontal="right" vertical="center" wrapText="1"/>
    </xf>
    <xf numFmtId="178" fontId="13" fillId="0" borderId="49" xfId="0" applyNumberFormat="1" applyFont="1" applyBorder="1" applyAlignment="1">
      <alignment horizontal="right" vertical="center"/>
    </xf>
    <xf numFmtId="178" fontId="13" fillId="8" borderId="49" xfId="0" applyNumberFormat="1" applyFont="1" applyFill="1" applyBorder="1" applyAlignment="1">
      <alignment horizontal="right" vertical="center"/>
    </xf>
    <xf numFmtId="178" fontId="13" fillId="8" borderId="50" xfId="0" applyNumberFormat="1" applyFont="1" applyFill="1" applyBorder="1" applyAlignment="1">
      <alignment horizontal="right" vertical="center"/>
    </xf>
    <xf numFmtId="178" fontId="14" fillId="0" borderId="28" xfId="0" applyNumberFormat="1" applyFont="1" applyBorder="1" applyAlignment="1">
      <alignment horizontal="justify" vertical="center" wrapText="1"/>
    </xf>
    <xf numFmtId="178" fontId="13" fillId="5" borderId="0" xfId="0" applyNumberFormat="1" applyFont="1" applyFill="1" applyAlignment="1">
      <alignment horizontal="right" vertical="center"/>
    </xf>
    <xf numFmtId="178" fontId="13" fillId="0" borderId="49" xfId="0" applyNumberFormat="1" applyFont="1" applyBorder="1" applyAlignment="1">
      <alignment horizontal="center" vertical="center" wrapText="1"/>
    </xf>
    <xf numFmtId="178" fontId="13" fillId="8" borderId="51" xfId="0" applyNumberFormat="1" applyFont="1" applyFill="1" applyBorder="1" applyAlignment="1">
      <alignment horizontal="right" vertical="center"/>
    </xf>
    <xf numFmtId="178" fontId="13" fillId="8" borderId="33" xfId="0" applyNumberFormat="1" applyFont="1" applyFill="1" applyBorder="1" applyAlignment="1">
      <alignment horizontal="right" vertical="center"/>
    </xf>
    <xf numFmtId="178" fontId="13" fillId="0" borderId="33" xfId="0" applyNumberFormat="1" applyFont="1" applyBorder="1" applyAlignment="1">
      <alignment horizontal="center" vertical="center"/>
    </xf>
    <xf numFmtId="178" fontId="13" fillId="8" borderId="23" xfId="0" applyNumberFormat="1" applyFont="1" applyFill="1" applyBorder="1" applyAlignment="1">
      <alignment horizontal="right" vertical="center"/>
    </xf>
    <xf numFmtId="178" fontId="13" fillId="0" borderId="5" xfId="0" applyNumberFormat="1" applyFont="1" applyBorder="1" applyAlignment="1">
      <alignment horizontal="center" vertical="center" wrapText="1"/>
    </xf>
    <xf numFmtId="178" fontId="13" fillId="0" borderId="23" xfId="0" applyNumberFormat="1" applyFont="1" applyBorder="1" applyAlignment="1">
      <alignment horizontal="right" vertical="center"/>
    </xf>
    <xf numFmtId="178" fontId="13" fillId="0" borderId="33" xfId="0" applyNumberFormat="1" applyFont="1" applyBorder="1" applyAlignment="1">
      <alignment horizontal="center" vertical="center" wrapText="1"/>
    </xf>
    <xf numFmtId="178" fontId="13" fillId="0" borderId="5" xfId="0" applyNumberFormat="1" applyFont="1" applyBorder="1" applyAlignment="1">
      <alignment horizontal="right" vertical="center"/>
    </xf>
    <xf numFmtId="178" fontId="13" fillId="0" borderId="0" xfId="0" applyNumberFormat="1" applyFont="1" applyAlignment="1">
      <alignment horizontal="center" vertical="center"/>
    </xf>
    <xf numFmtId="178" fontId="31" fillId="0" borderId="0" xfId="0" applyNumberFormat="1" applyFont="1" applyAlignment="1">
      <alignment horizontal="right" vertical="center"/>
    </xf>
    <xf numFmtId="178" fontId="13" fillId="8" borderId="5" xfId="0" applyNumberFormat="1" applyFont="1" applyFill="1" applyBorder="1" applyAlignment="1">
      <alignment horizontal="right"/>
    </xf>
    <xf numFmtId="178" fontId="13" fillId="8" borderId="18" xfId="0" applyNumberFormat="1" applyFont="1" applyFill="1" applyBorder="1" applyAlignment="1">
      <alignment shrinkToFit="1"/>
    </xf>
    <xf numFmtId="38" fontId="13" fillId="9" borderId="0" xfId="53" applyFont="1" applyFill="1" applyAlignment="1">
      <alignment horizontal="right" vertical="center"/>
    </xf>
    <xf numFmtId="38" fontId="32" fillId="9" borderId="0" xfId="53" applyFont="1" applyFill="1" applyAlignment="1">
      <alignment horizontal="left" vertical="center"/>
    </xf>
    <xf numFmtId="178" fontId="13" fillId="0" borderId="4" xfId="0" applyNumberFormat="1" applyFont="1" applyBorder="1" applyAlignment="1">
      <alignment horizontal="right" vertical="center" shrinkToFit="1"/>
    </xf>
    <xf numFmtId="178" fontId="13" fillId="9" borderId="25" xfId="0" applyNumberFormat="1" applyFont="1" applyFill="1" applyBorder="1" applyAlignment="1">
      <alignment horizontal="right" vertical="center"/>
    </xf>
    <xf numFmtId="178" fontId="32" fillId="9" borderId="0" xfId="0" applyNumberFormat="1" applyFont="1" applyFill="1" applyAlignment="1">
      <alignment horizontal="left" vertical="center"/>
    </xf>
    <xf numFmtId="178" fontId="13" fillId="0" borderId="25" xfId="0" applyNumberFormat="1" applyFont="1" applyBorder="1" applyAlignment="1">
      <alignment horizontal="right" vertical="center"/>
    </xf>
    <xf numFmtId="178" fontId="32" fillId="5" borderId="0" xfId="0" applyNumberFormat="1" applyFont="1" applyFill="1" applyAlignment="1">
      <alignment horizontal="left" vertical="center"/>
    </xf>
    <xf numFmtId="38" fontId="13" fillId="5" borderId="0" xfId="53" applyFont="1" applyFill="1" applyAlignment="1">
      <alignment horizontal="right" vertical="center"/>
    </xf>
    <xf numFmtId="38" fontId="32" fillId="5" borderId="0" xfId="53" applyFont="1" applyFill="1" applyAlignment="1">
      <alignment horizontal="left" vertical="center"/>
    </xf>
    <xf numFmtId="178" fontId="13" fillId="0" borderId="0" xfId="0" applyNumberFormat="1" applyFont="1" applyAlignment="1">
      <alignment horizontal="left" vertical="center" wrapText="1"/>
    </xf>
    <xf numFmtId="178" fontId="13" fillId="8" borderId="18" xfId="0" applyNumberFormat="1" applyFont="1" applyFill="1" applyBorder="1" applyAlignment="1">
      <alignment horizontal="right" shrinkToFit="1"/>
    </xf>
    <xf numFmtId="178" fontId="13" fillId="0" borderId="39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178" fontId="13" fillId="8" borderId="15" xfId="53" applyNumberFormat="1" applyFont="1" applyFill="1" applyBorder="1" applyAlignment="1">
      <alignment horizontal="right" vertical="center"/>
    </xf>
    <xf numFmtId="178" fontId="13" fillId="8" borderId="21" xfId="53" applyNumberFormat="1" applyFont="1" applyFill="1" applyBorder="1" applyAlignment="1">
      <alignment horizontal="right" vertical="center"/>
    </xf>
    <xf numFmtId="178" fontId="13" fillId="8" borderId="18" xfId="53" applyNumberFormat="1" applyFont="1" applyFill="1" applyBorder="1" applyAlignment="1">
      <alignment horizontal="right" vertical="center" shrinkToFit="1"/>
    </xf>
    <xf numFmtId="178" fontId="13" fillId="8" borderId="21" xfId="0" applyNumberFormat="1" applyFont="1" applyFill="1" applyBorder="1" applyAlignment="1">
      <alignment horizontal="right" vertical="center"/>
    </xf>
    <xf numFmtId="178" fontId="31" fillId="0" borderId="0" xfId="0" applyNumberFormat="1" applyFont="1" applyAlignment="1">
      <alignment vertical="center"/>
    </xf>
    <xf numFmtId="178" fontId="31" fillId="0" borderId="39" xfId="0" applyNumberFormat="1" applyFont="1" applyBorder="1" applyAlignment="1">
      <alignment horizontal="right" vertical="center"/>
    </xf>
    <xf numFmtId="178" fontId="13" fillId="10" borderId="18" xfId="0" applyNumberFormat="1" applyFont="1" applyFill="1" applyBorder="1" applyAlignment="1">
      <alignment horizontal="center" vertical="center" wrapText="1"/>
    </xf>
    <xf numFmtId="0" fontId="0" fillId="0" borderId="18" xfId="0" applyBorder="1"/>
    <xf numFmtId="38" fontId="13" fillId="0" borderId="18" xfId="4" applyFont="1" applyBorder="1"/>
    <xf numFmtId="0" fontId="13" fillId="0" borderId="0" xfId="0" applyFont="1"/>
    <xf numFmtId="177" fontId="23" fillId="0" borderId="18" xfId="14" applyNumberFormat="1" applyFont="1" applyBorder="1" applyAlignment="1">
      <alignment horizontal="center" vertical="center" wrapText="1"/>
    </xf>
    <xf numFmtId="0" fontId="13" fillId="0" borderId="18" xfId="0" applyFont="1" applyBorder="1"/>
    <xf numFmtId="0" fontId="13" fillId="0" borderId="18" xfId="0" applyFont="1" applyBorder="1" applyAlignment="1">
      <alignment horizontal="center" vertical="center"/>
    </xf>
    <xf numFmtId="38" fontId="13" fillId="0" borderId="18" xfId="0" applyNumberFormat="1" applyFont="1" applyBorder="1"/>
    <xf numFmtId="38" fontId="13" fillId="0" borderId="18" xfId="4" applyFont="1" applyBorder="1" applyAlignment="1">
      <alignment wrapText="1"/>
    </xf>
    <xf numFmtId="38" fontId="0" fillId="0" borderId="18" xfId="4" applyFont="1" applyBorder="1"/>
    <xf numFmtId="38" fontId="13" fillId="0" borderId="0" xfId="4" applyFont="1"/>
    <xf numFmtId="0" fontId="13" fillId="0" borderId="18" xfId="0" applyFont="1" applyBorder="1" applyAlignment="1">
      <alignment horizontal="center" vertical="center" wrapText="1"/>
    </xf>
    <xf numFmtId="38" fontId="13" fillId="7" borderId="18" xfId="4" applyFont="1" applyFill="1" applyBorder="1"/>
    <xf numFmtId="178" fontId="18" fillId="0" borderId="44" xfId="0" applyNumberFormat="1" applyFont="1" applyBorder="1" applyAlignment="1">
      <alignment horizontal="right" vertical="center" shrinkToFit="1"/>
    </xf>
    <xf numFmtId="0" fontId="18" fillId="0" borderId="17" xfId="0" applyFont="1" applyBorder="1" applyAlignment="1">
      <alignment horizontal="left" vertical="center" wrapText="1"/>
    </xf>
    <xf numFmtId="178" fontId="18" fillId="0" borderId="15" xfId="0" applyNumberFormat="1" applyFont="1" applyBorder="1" applyAlignment="1">
      <alignment horizontal="right" vertical="center" shrinkToFit="1"/>
    </xf>
    <xf numFmtId="178" fontId="18" fillId="0" borderId="34" xfId="0" applyNumberFormat="1" applyFont="1" applyBorder="1" applyAlignment="1">
      <alignment horizontal="right" vertical="center" shrinkToFit="1"/>
    </xf>
    <xf numFmtId="38" fontId="13" fillId="0" borderId="0" xfId="53" applyFont="1" applyFill="1" applyAlignment="1">
      <alignment horizontal="right" vertical="center"/>
    </xf>
    <xf numFmtId="38" fontId="32" fillId="0" borderId="0" xfId="53" applyFont="1" applyFill="1" applyAlignment="1">
      <alignment horizontal="right" vertical="center"/>
    </xf>
    <xf numFmtId="38" fontId="0" fillId="0" borderId="0" xfId="0" applyNumberFormat="1"/>
    <xf numFmtId="176" fontId="24" fillId="11" borderId="7" xfId="7" applyNumberFormat="1" applyFont="1" applyFill="1" applyBorder="1" applyAlignment="1">
      <alignment vertical="center" shrinkToFit="1"/>
    </xf>
    <xf numFmtId="176" fontId="24" fillId="0" borderId="14" xfId="8" applyNumberFormat="1" applyFont="1" applyFill="1" applyBorder="1" applyAlignment="1">
      <alignment vertical="center" shrinkToFit="1"/>
    </xf>
    <xf numFmtId="176" fontId="24" fillId="0" borderId="7" xfId="8" applyNumberFormat="1" applyFont="1" applyFill="1" applyBorder="1" applyAlignment="1">
      <alignment vertical="center" shrinkToFit="1"/>
    </xf>
    <xf numFmtId="0" fontId="24" fillId="0" borderId="10" xfId="7" applyFont="1" applyBorder="1" applyAlignment="1">
      <alignment horizontal="center" vertical="center" shrinkToFit="1"/>
    </xf>
    <xf numFmtId="0" fontId="18" fillId="3" borderId="7" xfId="0" applyFont="1" applyFill="1" applyBorder="1" applyAlignment="1">
      <alignment vertical="center"/>
    </xf>
    <xf numFmtId="0" fontId="34" fillId="0" borderId="0" xfId="56"/>
    <xf numFmtId="0" fontId="34" fillId="6" borderId="0" xfId="56" applyFill="1"/>
    <xf numFmtId="38" fontId="34" fillId="6" borderId="0" xfId="4" applyFont="1" applyFill="1"/>
    <xf numFmtId="0" fontId="34" fillId="11" borderId="0" xfId="56" applyFill="1"/>
    <xf numFmtId="38" fontId="34" fillId="2" borderId="0" xfId="4" applyFont="1" applyFill="1"/>
    <xf numFmtId="0" fontId="34" fillId="2" borderId="0" xfId="56" applyFill="1"/>
    <xf numFmtId="0" fontId="36" fillId="0" borderId="0" xfId="56" applyFont="1"/>
    <xf numFmtId="3" fontId="24" fillId="0" borderId="0" xfId="7" applyNumberFormat="1" applyFont="1">
      <alignment vertical="center"/>
    </xf>
    <xf numFmtId="0" fontId="17" fillId="0" borderId="0" xfId="0" applyFont="1" applyAlignment="1">
      <alignment horizontal="center" vertical="center"/>
    </xf>
    <xf numFmtId="0" fontId="18" fillId="0" borderId="35" xfId="0" applyFont="1" applyBorder="1" applyAlignment="1">
      <alignment horizontal="left" vertical="center" shrinkToFit="1"/>
    </xf>
    <xf numFmtId="0" fontId="18" fillId="0" borderId="0" xfId="0" applyFont="1" applyAlignment="1">
      <alignment horizontal="left" vertical="center" shrinkToFit="1"/>
    </xf>
    <xf numFmtId="0" fontId="17" fillId="3" borderId="0" xfId="0" applyFont="1" applyFill="1" applyAlignment="1">
      <alignment horizontal="center" vertical="center"/>
    </xf>
    <xf numFmtId="0" fontId="24" fillId="0" borderId="0" xfId="7" applyFont="1" applyAlignment="1">
      <alignment horizontal="center" vertical="center" wrapText="1" shrinkToFit="1"/>
    </xf>
    <xf numFmtId="0" fontId="24" fillId="0" borderId="0" xfId="7" applyFont="1" applyAlignment="1">
      <alignment horizontal="center" vertical="center" shrinkToFit="1"/>
    </xf>
    <xf numFmtId="0" fontId="26" fillId="4" borderId="18" xfId="7" applyFont="1" applyFill="1" applyBorder="1" applyAlignment="1">
      <alignment horizontal="left" vertical="center"/>
    </xf>
    <xf numFmtId="0" fontId="26" fillId="4" borderId="28" xfId="7" applyFont="1" applyFill="1" applyBorder="1" applyAlignment="1">
      <alignment horizontal="left" vertical="center"/>
    </xf>
    <xf numFmtId="0" fontId="24" fillId="4" borderId="5" xfId="7" applyFont="1" applyFill="1" applyBorder="1" applyAlignment="1">
      <alignment horizontal="left" vertical="center" shrinkToFit="1"/>
    </xf>
    <xf numFmtId="0" fontId="24" fillId="4" borderId="23" xfId="7" applyFont="1" applyFill="1" applyBorder="1" applyAlignment="1">
      <alignment horizontal="left" vertical="center" shrinkToFit="1"/>
    </xf>
    <xf numFmtId="0" fontId="24" fillId="0" borderId="13" xfId="7" applyFont="1" applyBorder="1" applyAlignment="1">
      <alignment horizontal="left" vertical="center" wrapText="1" shrinkToFit="1"/>
    </xf>
    <xf numFmtId="0" fontId="24" fillId="0" borderId="0" xfId="7" applyFont="1" applyAlignment="1">
      <alignment horizontal="left" vertical="center" wrapText="1" shrinkToFit="1"/>
    </xf>
    <xf numFmtId="0" fontId="24" fillId="0" borderId="22" xfId="7" applyFont="1" applyBorder="1" applyAlignment="1">
      <alignment horizontal="center" vertical="center" wrapText="1" shrinkToFit="1"/>
    </xf>
    <xf numFmtId="178" fontId="13" fillId="0" borderId="39" xfId="0" applyNumberFormat="1" applyFont="1" applyBorder="1" applyAlignment="1">
      <alignment horizontal="left" vertical="center"/>
    </xf>
    <xf numFmtId="178" fontId="8" fillId="0" borderId="4" xfId="0" applyNumberFormat="1" applyFont="1" applyBorder="1" applyAlignment="1">
      <alignment horizontal="center" vertical="center"/>
    </xf>
    <xf numFmtId="178" fontId="8" fillId="0" borderId="25" xfId="0" applyNumberFormat="1" applyFont="1" applyBorder="1" applyAlignment="1">
      <alignment horizontal="center" vertical="center"/>
    </xf>
    <xf numFmtId="178" fontId="13" fillId="0" borderId="22" xfId="0" applyNumberFormat="1" applyFont="1" applyBorder="1" applyAlignment="1">
      <alignment horizontal="center" vertical="center" wrapText="1"/>
    </xf>
    <xf numFmtId="178" fontId="13" fillId="0" borderId="15" xfId="0" applyNumberFormat="1" applyFont="1" applyBorder="1" applyAlignment="1">
      <alignment horizontal="center" vertical="center" wrapText="1"/>
    </xf>
    <xf numFmtId="178" fontId="13" fillId="0" borderId="22" xfId="0" applyNumberFormat="1" applyFont="1" applyBorder="1" applyAlignment="1">
      <alignment horizontal="right" vertical="center"/>
    </xf>
    <xf numFmtId="178" fontId="13" fillId="0" borderId="0" xfId="0" applyNumberFormat="1" applyFont="1" applyAlignment="1">
      <alignment horizontal="right" vertical="center"/>
    </xf>
    <xf numFmtId="178" fontId="13" fillId="0" borderId="0" xfId="0" applyNumberFormat="1" applyFont="1" applyAlignment="1">
      <alignment horizontal="center" vertical="center" wrapText="1"/>
    </xf>
    <xf numFmtId="0" fontId="18" fillId="3" borderId="35" xfId="0" applyFont="1" applyFill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178" fontId="18" fillId="0" borderId="0" xfId="0" applyNumberFormat="1" applyFont="1" applyBorder="1" applyAlignment="1">
      <alignment horizontal="right" vertical="center"/>
    </xf>
  </cellXfs>
  <cellStyles count="102">
    <cellStyle name="パーセント 2" xfId="94" xr:uid="{60E7E3A4-D2AB-40B0-BB44-E57C0618CF62}"/>
    <cellStyle name="パーセント()" xfId="1" xr:uid="{00000000-0005-0000-0000-000001000000}"/>
    <cellStyle name="パーセント(0.00)" xfId="2" xr:uid="{00000000-0005-0000-0000-000002000000}"/>
    <cellStyle name="パーセント[0.00]" xfId="3" xr:uid="{00000000-0005-0000-0000-000003000000}"/>
    <cellStyle name="桁区切り" xfId="4" builtinId="6"/>
    <cellStyle name="桁区切り 12" xfId="53" xr:uid="{00000000-0005-0000-0000-000005000000}"/>
    <cellStyle name="桁区切り 17" xfId="58" xr:uid="{00233CBD-FD92-447A-A170-F1B44A7AF22E}"/>
    <cellStyle name="桁区切り 17 2" xfId="62" xr:uid="{80E638E4-E384-4C40-B577-D51504654F9E}"/>
    <cellStyle name="桁区切り 17 2 2" xfId="64" xr:uid="{0428778C-CBE3-4CD0-BCFA-9E0DB066BB90}"/>
    <cellStyle name="桁区切り 2" xfId="8" xr:uid="{00000000-0005-0000-0000-000006000000}"/>
    <cellStyle name="桁区切り 2 2" xfId="95" xr:uid="{55A01BBF-D05A-4652-8AB6-B961A4707E32}"/>
    <cellStyle name="桁区切り 3" xfId="14" xr:uid="{00000000-0005-0000-0000-000007000000}"/>
    <cellStyle name="桁区切り 4" xfId="19" xr:uid="{00000000-0005-0000-0000-000008000000}"/>
    <cellStyle name="桁区切り 4 2" xfId="96" xr:uid="{103FA9FC-011E-4F16-848D-CC588B890DA6}"/>
    <cellStyle name="桁区切り 5" xfId="25" xr:uid="{00000000-0005-0000-0000-000009000000}"/>
    <cellStyle name="桁区切り 5 2" xfId="36" xr:uid="{00000000-0005-0000-0000-00000A000000}"/>
    <cellStyle name="桁区切り 5 2 2" xfId="76" xr:uid="{3A5B54C9-4C79-46F4-AE22-75A32FFB60C8}"/>
    <cellStyle name="桁区切り 5 3" xfId="44" xr:uid="{00000000-0005-0000-0000-00000B000000}"/>
    <cellStyle name="桁区切り 5 3 2" xfId="84" xr:uid="{854A001B-7383-41C2-8799-A822A62C7DF3}"/>
    <cellStyle name="桁区切り 5 4" xfId="68" xr:uid="{AAA3165F-5DB4-43D5-B2DB-3FBC08D2184A}"/>
    <cellStyle name="桁区切り 6" xfId="28" xr:uid="{00000000-0005-0000-0000-00000C000000}"/>
    <cellStyle name="桁区切り 6 2" xfId="38" xr:uid="{00000000-0005-0000-0000-00000D000000}"/>
    <cellStyle name="桁区切り 6 2 2" xfId="78" xr:uid="{B5944CC6-1A47-4C36-A622-69DF272F60AA}"/>
    <cellStyle name="桁区切り 6 3" xfId="46" xr:uid="{00000000-0005-0000-0000-00000E000000}"/>
    <cellStyle name="桁区切り 6 3 2" xfId="86" xr:uid="{919F546B-1DA7-4D3B-AF8D-601FDD10AF1A}"/>
    <cellStyle name="桁区切り 6 4" xfId="70" xr:uid="{02D39F4E-9CB1-4A5F-8761-F44B0B8EF01A}"/>
    <cellStyle name="桁区切り 7" xfId="33" xr:uid="{00000000-0005-0000-0000-00000F000000}"/>
    <cellStyle name="桁区切り 7 2" xfId="41" xr:uid="{00000000-0005-0000-0000-000010000000}"/>
    <cellStyle name="桁区切り 7 2 2" xfId="81" xr:uid="{BE75B0F2-1075-433C-B598-F6743CB567CB}"/>
    <cellStyle name="桁区切り 7 3" xfId="49" xr:uid="{00000000-0005-0000-0000-000011000000}"/>
    <cellStyle name="桁区切り 7 3 2" xfId="89" xr:uid="{433878A8-8A14-4A5D-9138-6816539A44B3}"/>
    <cellStyle name="桁区切り 7 4" xfId="73" xr:uid="{7BEA36F3-0BDF-4AD4-A623-F06B86AECD4A}"/>
    <cellStyle name="桁区切り 8" xfId="93" xr:uid="{509234B4-FB86-47B9-9E28-DFE64994C9B4}"/>
    <cellStyle name="見出し１" xfId="5" xr:uid="{00000000-0005-0000-0000-000012000000}"/>
    <cellStyle name="折り返し" xfId="6" xr:uid="{00000000-0005-0000-0000-000013000000}"/>
    <cellStyle name="通貨 2" xfId="97" xr:uid="{0D256DCE-0D5D-4355-964C-A8EAE5762673}"/>
    <cellStyle name="通貨 2 2" xfId="101" xr:uid="{1031A9EB-3008-4D2A-8D9C-168E5D483A72}"/>
    <cellStyle name="通貨 3" xfId="100" xr:uid="{4F6F42B4-ECBA-43F0-90D0-86FC5484FFB0}"/>
    <cellStyle name="標準" xfId="0" builtinId="0"/>
    <cellStyle name="標準 10" xfId="18" xr:uid="{00000000-0005-0000-0000-000015000000}"/>
    <cellStyle name="標準 10 2" xfId="23" xr:uid="{00000000-0005-0000-0000-000016000000}"/>
    <cellStyle name="標準 10 2 2" xfId="51" xr:uid="{00000000-0005-0000-0000-000017000000}"/>
    <cellStyle name="標準 11" xfId="20" xr:uid="{00000000-0005-0000-0000-000018000000}"/>
    <cellStyle name="標準 11 2" xfId="66" xr:uid="{82B331DB-0320-4432-BEEE-54A9FCB8D3CB}"/>
    <cellStyle name="標準 12" xfId="21" xr:uid="{00000000-0005-0000-0000-000019000000}"/>
    <cellStyle name="標準 13" xfId="24" xr:uid="{00000000-0005-0000-0000-00001A000000}"/>
    <cellStyle name="標準 13 2" xfId="29" xr:uid="{00000000-0005-0000-0000-00001B000000}"/>
    <cellStyle name="標準 13 2 2" xfId="39" xr:uid="{00000000-0005-0000-0000-00001C000000}"/>
    <cellStyle name="標準 13 2 2 2" xfId="79" xr:uid="{8BFB5138-D31B-43DD-A45F-C057332DE943}"/>
    <cellStyle name="標準 13 2 3" xfId="47" xr:uid="{00000000-0005-0000-0000-00001D000000}"/>
    <cellStyle name="標準 13 2 3 2" xfId="87" xr:uid="{417E2EFF-0890-4261-AAB1-5C06017E533E}"/>
    <cellStyle name="標準 13 2 4" xfId="71" xr:uid="{2FEDA768-4572-4A65-8580-5189FC582F2F}"/>
    <cellStyle name="標準 13 3" xfId="34" xr:uid="{00000000-0005-0000-0000-00001E000000}"/>
    <cellStyle name="標準 13 3 2" xfId="42" xr:uid="{00000000-0005-0000-0000-00001F000000}"/>
    <cellStyle name="標準 13 3 2 2" xfId="82" xr:uid="{114D7D68-EFCF-4BCB-96AC-52B2AB005D3A}"/>
    <cellStyle name="標準 13 3 3" xfId="50" xr:uid="{00000000-0005-0000-0000-000020000000}"/>
    <cellStyle name="標準 13 3 3 2" xfId="90" xr:uid="{8E0270F3-EBD9-4CA5-BCDB-4F911F28EBF6}"/>
    <cellStyle name="標準 13 3 4" xfId="74" xr:uid="{AFAC87C4-DEB5-471B-AF0B-6868F25B15CC}"/>
    <cellStyle name="標準 13 4" xfId="35" xr:uid="{00000000-0005-0000-0000-000021000000}"/>
    <cellStyle name="標準 13 4 2" xfId="75" xr:uid="{FE6C5FEA-4074-42EA-BD59-3EE4CD1723A8}"/>
    <cellStyle name="標準 13 5" xfId="43" xr:uid="{00000000-0005-0000-0000-000022000000}"/>
    <cellStyle name="標準 13 5 2" xfId="83" xr:uid="{D38F1D2A-1343-4355-9CEE-750517932E05}"/>
    <cellStyle name="標準 13 6" xfId="67" xr:uid="{D81BB578-087A-47CA-9196-B3B16A7F18A6}"/>
    <cellStyle name="標準 14" xfId="26" xr:uid="{00000000-0005-0000-0000-000023000000}"/>
    <cellStyle name="標準 15" xfId="27" xr:uid="{00000000-0005-0000-0000-000024000000}"/>
    <cellStyle name="標準 15 2" xfId="37" xr:uid="{00000000-0005-0000-0000-000025000000}"/>
    <cellStyle name="標準 15 2 2" xfId="77" xr:uid="{EDED36EA-6248-41A8-9D63-BC8C7F6F48C1}"/>
    <cellStyle name="標準 15 3" xfId="45" xr:uid="{00000000-0005-0000-0000-000026000000}"/>
    <cellStyle name="標準 15 3 2" xfId="85" xr:uid="{AA84928A-93CA-4D54-8B50-34034184B150}"/>
    <cellStyle name="標準 15 4" xfId="69" xr:uid="{68B9F1CF-9C68-4461-B174-C896C7465D12}"/>
    <cellStyle name="標準 16" xfId="30" xr:uid="{00000000-0005-0000-0000-000027000000}"/>
    <cellStyle name="標準 17" xfId="31" xr:uid="{00000000-0005-0000-0000-000028000000}"/>
    <cellStyle name="標準 18" xfId="32" xr:uid="{00000000-0005-0000-0000-000029000000}"/>
    <cellStyle name="標準 18 2" xfId="40" xr:uid="{00000000-0005-0000-0000-00002A000000}"/>
    <cellStyle name="標準 18 2 2" xfId="80" xr:uid="{F97ABBD2-C730-4885-B348-E56AB55B4DFF}"/>
    <cellStyle name="標準 18 3" xfId="48" xr:uid="{00000000-0005-0000-0000-00002B000000}"/>
    <cellStyle name="標準 18 3 2" xfId="88" xr:uid="{4A27E65B-3524-496E-A851-3B683ACC6F37}"/>
    <cellStyle name="標準 18 4" xfId="72" xr:uid="{CFAF9921-6F37-4779-BB70-B20DF1B53BA8}"/>
    <cellStyle name="標準 19" xfId="52" xr:uid="{00000000-0005-0000-0000-00002C000000}"/>
    <cellStyle name="標準 2" xfId="11" xr:uid="{00000000-0005-0000-0000-00002D000000}"/>
    <cellStyle name="標準 2 11" xfId="56" xr:uid="{0C1BACE7-485E-4183-9138-EB6617C8C313}"/>
    <cellStyle name="標準 2 2" xfId="22" xr:uid="{00000000-0005-0000-0000-00002E000000}"/>
    <cellStyle name="標準 2 2 2" xfId="98" xr:uid="{1EDD3D1A-D4BB-4CAB-82FF-4991EA948159}"/>
    <cellStyle name="標準 20" xfId="54" xr:uid="{32C7D428-E344-41D3-BC95-6FEE22D2098C}"/>
    <cellStyle name="標準 21" xfId="55" xr:uid="{6FC8E493-4F7E-4067-9A19-6C0DE2E2C87A}"/>
    <cellStyle name="標準 22" xfId="65" xr:uid="{86821E05-5A93-4087-B2E6-843753FEC96E}"/>
    <cellStyle name="標準 23" xfId="91" xr:uid="{84D4503A-84AD-4E9A-A18C-1EEE87E3D090}"/>
    <cellStyle name="標準 3" xfId="12" xr:uid="{00000000-0005-0000-0000-00002F000000}"/>
    <cellStyle name="標準 3 2" xfId="99" xr:uid="{AF2B1CD2-961D-4FF4-B6B5-C9C563B41988}"/>
    <cellStyle name="標準 3 5" xfId="59" xr:uid="{064E034D-6065-4238-BFFA-35F5CB08C6E2}"/>
    <cellStyle name="標準 3 6" xfId="61" xr:uid="{EF6FBA34-E39A-4D99-9018-2515B835C4B9}"/>
    <cellStyle name="標準 30" xfId="57" xr:uid="{BF2F196E-8EC0-448D-A86D-179CD5346089}"/>
    <cellStyle name="標準 31" xfId="60" xr:uid="{CBE04FB2-5290-421E-886E-194EB72FE751}"/>
    <cellStyle name="標準 31 2" xfId="63" xr:uid="{5DBC5BF8-61FA-49F0-824E-28F47E9930CB}"/>
    <cellStyle name="標準 4" xfId="9" xr:uid="{00000000-0005-0000-0000-000030000000}"/>
    <cellStyle name="標準 4 2" xfId="92" xr:uid="{9C1ED6AF-8DF5-49F3-80D2-643CDDC76EDF}"/>
    <cellStyle name="標準 5" xfId="10" xr:uid="{00000000-0005-0000-0000-000031000000}"/>
    <cellStyle name="標準 6" xfId="13" xr:uid="{00000000-0005-0000-0000-000032000000}"/>
    <cellStyle name="標準 7" xfId="15" xr:uid="{00000000-0005-0000-0000-000033000000}"/>
    <cellStyle name="標準 8" xfId="16" xr:uid="{00000000-0005-0000-0000-000034000000}"/>
    <cellStyle name="標準 9" xfId="17" xr:uid="{00000000-0005-0000-0000-000035000000}"/>
    <cellStyle name="標準_連結精算表　総務省070308" xfId="7" xr:uid="{00000000-0005-0000-0000-000037000000}"/>
  </cellStyles>
  <dxfs count="1">
    <dxf>
      <fill>
        <patternFill>
          <bgColor rgb="FFFF0000"/>
        </patternFill>
      </fill>
    </dxf>
  </dxfs>
  <tableStyles count="1" defaultTableStyle="TableStyleMedium9" defaultPivotStyle="PivotStyleLight16">
    <tableStyle name="Invisible" pivot="0" table="0" count="0" xr9:uid="{A74545EB-CA5C-4F85-AD24-4FB0241D416B}"/>
  </tableStyles>
  <colors>
    <mruColors>
      <color rgb="FFCCFFFF"/>
      <color rgb="FFFFFF99"/>
      <color rgb="FFFFFFCC"/>
      <color rgb="FF66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4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6.xml"/><Relationship Id="rId10" Type="http://schemas.openxmlformats.org/officeDocument/2006/relationships/externalLink" Target="externalLinks/externalLink1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5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507817</xdr:colOff>
      <xdr:row>136</xdr:row>
      <xdr:rowOff>146841</xdr:rowOff>
    </xdr:from>
    <xdr:to>
      <xdr:col>3</xdr:col>
      <xdr:colOff>2623700</xdr:colOff>
      <xdr:row>139</xdr:row>
      <xdr:rowOff>161789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66ED7C2-CCC3-435B-94FB-9E2B675D48F2}"/>
            </a:ext>
          </a:extLst>
        </xdr:cNvPr>
        <xdr:cNvSpPr txBox="1"/>
      </xdr:nvSpPr>
      <xdr:spPr>
        <a:xfrm>
          <a:off x="507817" y="26851689"/>
          <a:ext cx="6831920" cy="769978"/>
        </a:xfrm>
        <a:prstGeom prst="rect">
          <a:avLst/>
        </a:prstGeom>
        <a:solidFill>
          <a:schemeClr val="accent5">
            <a:lumMod val="40000"/>
            <a:lumOff val="60000"/>
          </a:schemeClr>
        </a:solidFill>
        <a:ln w="28575" cmpd="sng">
          <a:solidFill>
            <a:schemeClr val="tx2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/>
            <a:t>当期は日本郵政を期末に連結解消するため</a:t>
          </a:r>
          <a:r>
            <a:rPr kumimoji="1" lang="en-US" altLang="ja-JP" sz="1400"/>
            <a:t>BS</a:t>
          </a:r>
          <a:r>
            <a:rPr kumimoji="1" lang="ja-JP" altLang="en-US" sz="1400"/>
            <a:t>は計上しない。</a:t>
          </a:r>
          <a:r>
            <a:rPr kumimoji="1" lang="en-US" altLang="ja-JP" sz="1400"/>
            <a:t>BS</a:t>
          </a:r>
          <a:r>
            <a:rPr kumimoji="1" lang="ja-JP" altLang="en-US" sz="1400"/>
            <a:t>の仕訳はすべて不要（０にする）としている</a:t>
          </a:r>
          <a:r>
            <a:rPr kumimoji="1" lang="ja-JP" altLang="ja-JP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。</a:t>
          </a:r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そのため、期末の預金の調整に係る調整は不要。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kumimoji="1" lang="ja-JP" altLang="en-US" sz="1400">
              <a:solidFill>
                <a:schemeClr val="dk1"/>
              </a:solidFill>
              <a:latin typeface="+mn-lt"/>
              <a:ea typeface="+mn-ea"/>
              <a:cs typeface="+mn-cs"/>
            </a:rPr>
            <a:t>期首は前年度との整合性があるため必要。</a:t>
          </a:r>
          <a:endParaRPr kumimoji="1" lang="en-US" altLang="ja-JP" sz="14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yo0746\client04\Users\yokoi-d23q\AppData\Local\Microsoft\Windows\Temporary%20Internet%20Files\Content.Outlook\CJQHGVI0\&#22266;&#23450;&#36039;&#29987;&#38598;&#35336;&#65288;&#19968;&#33324;&#20250;&#35336;&#22269;&#26377;&#36001;&#29987;&#65289;0910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220DF07\kyouyou\Users\koji.matsushima\Desktop\&#9675;&#12304;&#20877;&#25552;&#20986;&#9313;&#12305;&#65288;&#27096;&#24335;&#65289;H29&#36864;&#32887;&#32102;&#20184;&#24341;&#24403;&#3732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okymeyfl41\TokyoD\WINDOWS\TEMP\notesE1EF34\070801&#23448;&#20250;&#27770;&#31639;&#12408;&#65288;&#20844;&#21209;&#28797;&#23475;&#35036;&#20767;&#36027;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ptokymeyfl41\TokyoD\Hibiya-D\Kokaikei\PA_Pub\kyoyu\1.Project\1.Consulting\&#65402;&#65437;&#65403;&#65433;&#65411;&#65384;&#65437;&#65400;&#65438;&#26989;&#21209;\1.&#20013;&#22830;&#30465;&#24193;\&#22269;&#22303;&#20132;&#36890;&#30465;18&#24180;&#24230;&#30465;&#24193;&#21029;\H18%20&#19968;&#33324;&#20250;&#35336;&#12539;&#29305;&#21029;&#20250;&#35336;\&#36554;&#26908;\&#20837;&#25163;&#36039;&#26009;\070801&#23448;&#20250;&#27770;&#31639;&#12408;&#65288;&#20844;&#21209;&#28797;&#23475;&#35036;&#20767;&#36027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v\kanri\&#65297;&#65302;&#24180;&#24230;\&#30465;&#24193;&#21029;&#36001;&#21209;&#26360;&#39006;&#65288;&#65297;&#65301;&#24180;&#24230;&#29305;&#20250;&#20998;&#65289;\&#22320;&#26041;&#12424;&#12426;&#25552;&#20986;\&#36817;&#30079;&#25552;&#20986;&#27096;&#24335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j-domino/&#65297;&#65302;&#24180;&#24230;/&#30465;&#24193;&#21029;&#36001;&#21209;&#26360;&#39006;&#65288;&#65297;&#65301;&#24180;&#24230;&#29305;&#20250;&#20998;&#65289;/&#22320;&#26041;&#12424;&#12426;&#25552;&#20986;/&#36817;&#30079;&#25552;&#2098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品"/>
      <sheetName val="国有財産③減価償却済み0907"/>
      <sheetName val="対応年数集計表"/>
      <sheetName val="国有財産④（全体）"/>
      <sheetName val="国有財産⑤増減明細（行政）済み0907"/>
      <sheetName val="国有財産⑥増減明細（普通）済み0907"/>
      <sheetName val="公共用財産"/>
      <sheetName val="FA増加明細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8末引当金（正規職員）"/>
      <sheetName val="28末引当金（政務）"/>
      <sheetName val="28末引当金 (期間業務) "/>
      <sheetName val="リスト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>6月未満</v>
          </cell>
          <cell r="H2" t="str">
            <v>指定8</v>
          </cell>
        </row>
        <row r="3">
          <cell r="H3" t="str">
            <v>指定7</v>
          </cell>
        </row>
        <row r="4">
          <cell r="H4" t="str">
            <v>指定6</v>
          </cell>
        </row>
        <row r="5">
          <cell r="H5" t="str">
            <v>指定5</v>
          </cell>
        </row>
        <row r="6">
          <cell r="H6" t="str">
            <v>指定4</v>
          </cell>
        </row>
        <row r="7">
          <cell r="H7" t="str">
            <v>指定3</v>
          </cell>
        </row>
        <row r="8">
          <cell r="H8" t="str">
            <v>指定2</v>
          </cell>
        </row>
        <row r="9">
          <cell r="H9" t="str">
            <v>指定1</v>
          </cell>
        </row>
        <row r="10">
          <cell r="H10" t="str">
            <v>行（一）１０Ｇ</v>
          </cell>
        </row>
        <row r="11">
          <cell r="H11" t="str">
            <v>行（一）９Ｇ</v>
          </cell>
        </row>
        <row r="12">
          <cell r="H12" t="str">
            <v>行（一）８Ｇ</v>
          </cell>
        </row>
        <row r="13">
          <cell r="H13" t="str">
            <v>行（一）７Ｇ</v>
          </cell>
        </row>
        <row r="14">
          <cell r="H14" t="str">
            <v>行（一）６Ｇ</v>
          </cell>
        </row>
        <row r="15">
          <cell r="H15" t="str">
            <v>行（一）５Ｇ</v>
          </cell>
        </row>
        <row r="16">
          <cell r="H16" t="str">
            <v>行（一）４Ｇ</v>
          </cell>
        </row>
        <row r="17">
          <cell r="H17" t="str">
            <v>行（一）３Ｇ</v>
          </cell>
        </row>
        <row r="18">
          <cell r="H18" t="str">
            <v>行（一）２Ｇ</v>
          </cell>
        </row>
        <row r="19">
          <cell r="H19" t="str">
            <v>行（一）１Ｇ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務災害補償費"/>
      <sheetName val="一般会計"/>
      <sheetName val="空整特会"/>
      <sheetName val="車検特会"/>
      <sheetName val="自賠特会"/>
    </sheetNames>
    <sheetDataSet>
      <sheetData sheetId="0"/>
      <sheetData sheetId="1">
        <row r="3">
          <cell r="K3">
            <v>2514100</v>
          </cell>
        </row>
        <row r="4">
          <cell r="K4">
            <v>502800</v>
          </cell>
        </row>
        <row r="6">
          <cell r="K6">
            <v>335500</v>
          </cell>
        </row>
        <row r="12">
          <cell r="K12">
            <v>586200</v>
          </cell>
        </row>
        <row r="15">
          <cell r="K15">
            <v>465500</v>
          </cell>
        </row>
        <row r="18">
          <cell r="K18">
            <v>618000</v>
          </cell>
        </row>
        <row r="21">
          <cell r="K21">
            <v>465500</v>
          </cell>
        </row>
        <row r="24">
          <cell r="K24">
            <v>553800</v>
          </cell>
        </row>
        <row r="27">
          <cell r="K27">
            <v>569900</v>
          </cell>
        </row>
        <row r="35">
          <cell r="K35">
            <v>501400</v>
          </cell>
        </row>
        <row r="38">
          <cell r="K38">
            <v>455300</v>
          </cell>
        </row>
        <row r="41">
          <cell r="K41">
            <v>826000</v>
          </cell>
        </row>
        <row r="70">
          <cell r="K70">
            <v>596400</v>
          </cell>
        </row>
        <row r="74">
          <cell r="K74">
            <v>515400</v>
          </cell>
        </row>
        <row r="77">
          <cell r="K77">
            <v>458200</v>
          </cell>
        </row>
        <row r="83">
          <cell r="K83">
            <v>673900</v>
          </cell>
        </row>
        <row r="87">
          <cell r="K87">
            <v>460500</v>
          </cell>
        </row>
        <row r="93">
          <cell r="K93">
            <v>564700</v>
          </cell>
        </row>
        <row r="95">
          <cell r="K95">
            <v>498700</v>
          </cell>
        </row>
        <row r="97">
          <cell r="K97">
            <v>570500</v>
          </cell>
        </row>
        <row r="99">
          <cell r="K99">
            <v>632600</v>
          </cell>
        </row>
        <row r="101">
          <cell r="K101">
            <v>640900</v>
          </cell>
        </row>
        <row r="103">
          <cell r="K103">
            <v>460500</v>
          </cell>
        </row>
        <row r="105">
          <cell r="K105">
            <v>444400</v>
          </cell>
        </row>
        <row r="111">
          <cell r="K111">
            <v>469800</v>
          </cell>
        </row>
        <row r="113">
          <cell r="K113">
            <v>715500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公務災害補償費"/>
      <sheetName val="一般会計"/>
      <sheetName val="空整特会"/>
      <sheetName val="車検特会"/>
      <sheetName val="自賠特会"/>
    </sheetNames>
    <sheetDataSet>
      <sheetData sheetId="0"/>
      <sheetData sheetId="1">
        <row r="3">
          <cell r="K3">
            <v>2514100</v>
          </cell>
        </row>
        <row r="4">
          <cell r="K4">
            <v>502800</v>
          </cell>
        </row>
        <row r="5">
          <cell r="K5">
            <v>1677700</v>
          </cell>
        </row>
        <row r="6">
          <cell r="K6">
            <v>335500</v>
          </cell>
        </row>
        <row r="8">
          <cell r="K8">
            <v>3258700</v>
          </cell>
        </row>
        <row r="9">
          <cell r="K9">
            <v>651700</v>
          </cell>
        </row>
        <row r="11">
          <cell r="K11">
            <v>2931100</v>
          </cell>
        </row>
        <row r="12">
          <cell r="K12">
            <v>586200</v>
          </cell>
        </row>
        <row r="14">
          <cell r="K14">
            <v>2327700</v>
          </cell>
        </row>
        <row r="15">
          <cell r="K15">
            <v>465500</v>
          </cell>
        </row>
        <row r="17">
          <cell r="K17">
            <v>3090200</v>
          </cell>
        </row>
        <row r="18">
          <cell r="K18">
            <v>618000</v>
          </cell>
        </row>
        <row r="20">
          <cell r="K20">
            <v>2327700</v>
          </cell>
        </row>
        <row r="21">
          <cell r="K21">
            <v>465500</v>
          </cell>
        </row>
        <row r="23">
          <cell r="K23">
            <v>2769200</v>
          </cell>
        </row>
        <row r="24">
          <cell r="K24">
            <v>553800</v>
          </cell>
        </row>
        <row r="26">
          <cell r="K26">
            <v>2849700</v>
          </cell>
        </row>
        <row r="27">
          <cell r="K27">
            <v>569900</v>
          </cell>
        </row>
        <row r="34">
          <cell r="K34">
            <v>2507100</v>
          </cell>
        </row>
        <row r="35">
          <cell r="K35">
            <v>501400</v>
          </cell>
        </row>
        <row r="37">
          <cell r="K37">
            <v>2276600</v>
          </cell>
        </row>
        <row r="38">
          <cell r="K38">
            <v>455300</v>
          </cell>
        </row>
        <row r="40">
          <cell r="K40">
            <v>4323500</v>
          </cell>
        </row>
        <row r="41">
          <cell r="K41">
            <v>826000</v>
          </cell>
        </row>
        <row r="67">
          <cell r="K67">
            <v>3684400</v>
          </cell>
        </row>
        <row r="68">
          <cell r="K68">
            <v>736900</v>
          </cell>
        </row>
        <row r="69">
          <cell r="K69">
            <v>2982200</v>
          </cell>
        </row>
        <row r="70">
          <cell r="K70">
            <v>596400</v>
          </cell>
        </row>
        <row r="73">
          <cell r="K73">
            <v>2577200</v>
          </cell>
        </row>
        <row r="74">
          <cell r="K74">
            <v>515400</v>
          </cell>
        </row>
        <row r="75">
          <cell r="K75">
            <v>1438100</v>
          </cell>
        </row>
        <row r="76">
          <cell r="K76">
            <v>2291100</v>
          </cell>
        </row>
        <row r="77">
          <cell r="K77">
            <v>458200</v>
          </cell>
        </row>
        <row r="82">
          <cell r="K82">
            <v>3369600</v>
          </cell>
        </row>
        <row r="83">
          <cell r="K83">
            <v>673900</v>
          </cell>
        </row>
        <row r="84">
          <cell r="K84">
            <v>2999000</v>
          </cell>
        </row>
        <row r="85">
          <cell r="K85">
            <v>599800</v>
          </cell>
        </row>
        <row r="86">
          <cell r="K86">
            <v>2302700</v>
          </cell>
        </row>
        <row r="87">
          <cell r="K87">
            <v>460500</v>
          </cell>
        </row>
        <row r="92">
          <cell r="K92">
            <v>2823300</v>
          </cell>
        </row>
        <row r="93">
          <cell r="K93">
            <v>564700</v>
          </cell>
        </row>
        <row r="94">
          <cell r="K94">
            <v>2493700</v>
          </cell>
        </row>
        <row r="95">
          <cell r="K95">
            <v>498700</v>
          </cell>
        </row>
        <row r="96">
          <cell r="K96">
            <v>2852300</v>
          </cell>
        </row>
        <row r="97">
          <cell r="K97">
            <v>570500</v>
          </cell>
        </row>
        <row r="98">
          <cell r="K98">
            <v>3162800</v>
          </cell>
        </row>
        <row r="99">
          <cell r="K99">
            <v>632600</v>
          </cell>
        </row>
        <row r="100">
          <cell r="K100">
            <v>3204600</v>
          </cell>
        </row>
        <row r="101">
          <cell r="K101">
            <v>640900</v>
          </cell>
        </row>
        <row r="102">
          <cell r="K102">
            <v>2302700</v>
          </cell>
        </row>
        <row r="103">
          <cell r="K103">
            <v>460500</v>
          </cell>
        </row>
        <row r="104">
          <cell r="K104">
            <v>2222200</v>
          </cell>
        </row>
        <row r="105">
          <cell r="K105">
            <v>444400</v>
          </cell>
        </row>
        <row r="108">
          <cell r="K108">
            <v>2421100</v>
          </cell>
        </row>
        <row r="109">
          <cell r="K109">
            <v>484200</v>
          </cell>
        </row>
        <row r="110">
          <cell r="K110">
            <v>2349200</v>
          </cell>
        </row>
        <row r="111">
          <cell r="K111">
            <v>469800</v>
          </cell>
        </row>
        <row r="112">
          <cell r="K112">
            <v>3577700</v>
          </cell>
        </row>
        <row r="113">
          <cell r="K113">
            <v>715500</v>
          </cell>
        </row>
      </sheetData>
      <sheetData sheetId="2"/>
      <sheetData sheetId="3"/>
      <sheetData sheetId="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"/>
      <sheetName val="様式２－１"/>
      <sheetName val="様式２－２"/>
      <sheetName val="様式３－１（１４年度集計、整備勘定）"/>
      <sheetName val="様式３－１（１４年度集計、特定勘定）"/>
      <sheetName val="様式３－１"/>
      <sheetName val="様式３－２"/>
      <sheetName val="様式４"/>
      <sheetName val="様式５"/>
      <sheetName val="様式６"/>
      <sheetName val="様式７"/>
      <sheetName val="様式８"/>
      <sheetName val="様式９"/>
      <sheetName val="様式１ (特定)"/>
      <sheetName val="様式２－１ (特定)"/>
      <sheetName val="様式２－２ (特定)"/>
      <sheetName val="様式３－１ (特定)"/>
      <sheetName val="様式３－２ (特定)"/>
      <sheetName val="様式４ (特定)"/>
      <sheetName val="様式５ (特定)"/>
    </sheetNames>
    <sheetDataSet>
      <sheetData sheetId="0"/>
      <sheetData sheetId="1"/>
      <sheetData sheetId="2"/>
      <sheetData sheetId="3">
        <row r="1">
          <cell r="A1" t="str">
            <v>ソフトウェア開発費等調書 （１）</v>
          </cell>
        </row>
        <row r="3">
          <cell r="M3" t="str">
            <v>（部局名）　国土交通省港湾局</v>
          </cell>
        </row>
        <row r="4">
          <cell r="M4" t="str">
            <v>（所管名）　国土交通省所管</v>
          </cell>
        </row>
        <row r="5">
          <cell r="M5" t="str">
            <v>（会計名）　港湾整備特別会計</v>
          </cell>
        </row>
        <row r="6">
          <cell r="M6" t="str">
            <v>　　　　　　　 港湾整備勘定</v>
          </cell>
        </row>
        <row r="7">
          <cell r="N7" t="str">
            <v>（単位：円）</v>
          </cell>
        </row>
        <row r="8">
          <cell r="A8" t="str">
            <v>ソフトウェア（システム）等の名称</v>
          </cell>
          <cell r="C8" t="str">
            <v>整備局等</v>
          </cell>
          <cell r="J8" t="str">
            <v>平 成 1 3 年 度
過去５年間合計</v>
          </cell>
          <cell r="K8" t="str">
            <v>平 成 １４ 年 度
過去５年間合計</v>
          </cell>
          <cell r="L8" t="str">
            <v>開発形態、開発費以外に</v>
          </cell>
          <cell r="M8" t="str">
            <v>ソフトウェアの</v>
          </cell>
          <cell r="N8" t="str">
            <v>備　　　　考</v>
          </cell>
        </row>
        <row r="9">
          <cell r="D9" t="str">
            <v>平成９年度</v>
          </cell>
          <cell r="E9" t="str">
            <v>平成１０年度</v>
          </cell>
          <cell r="F9" t="str">
            <v>平成１１年度</v>
          </cell>
          <cell r="G9" t="str">
            <v>平成１２年度</v>
          </cell>
          <cell r="H9" t="str">
            <v>平成１３年度</v>
          </cell>
          <cell r="I9" t="str">
            <v>平成１４年度</v>
          </cell>
          <cell r="L9" t="str">
            <v>含まれるもの</v>
          </cell>
          <cell r="M9" t="str">
            <v>国の権利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様式１"/>
      <sheetName val="様式２－１"/>
      <sheetName val="様式２－２"/>
      <sheetName val="様式３－１（１４年度集計、整備勘定）"/>
      <sheetName val="様式３－１（１４年度集計、特定勘定）"/>
      <sheetName val="様式３－１"/>
      <sheetName val="様式３－２"/>
      <sheetName val="様式４"/>
      <sheetName val="様式５"/>
      <sheetName val="様式６"/>
      <sheetName val="様式７"/>
      <sheetName val="様式８"/>
      <sheetName val="様式９"/>
      <sheetName val="様式１ (特定)"/>
      <sheetName val="様式２－１ (特定)"/>
      <sheetName val="様式２－２ (特定)"/>
      <sheetName val="様式３－１ (特定)"/>
      <sheetName val="様式３－２ (特定)"/>
      <sheetName val="様式４ (特定)"/>
      <sheetName val="様式５ (特定)"/>
    </sheetNames>
    <sheetDataSet>
      <sheetData sheetId="0"/>
      <sheetData sheetId="1"/>
      <sheetData sheetId="2"/>
      <sheetData sheetId="3">
        <row r="1">
          <cell r="A1" t="str">
            <v>ソフトウェア開発費等調書 （１）</v>
          </cell>
        </row>
        <row r="3">
          <cell r="M3" t="str">
            <v>（部局名）　国土交通省港湾局</v>
          </cell>
        </row>
        <row r="4">
          <cell r="M4" t="str">
            <v>（所管名）　国土交通省所管</v>
          </cell>
        </row>
        <row r="5">
          <cell r="M5" t="str">
            <v>（会計名）　港湾整備特別会計</v>
          </cell>
        </row>
        <row r="6">
          <cell r="M6" t="str">
            <v>　　　　　　　 港湾整備勘定</v>
          </cell>
        </row>
        <row r="7">
          <cell r="N7" t="str">
            <v>（単位：円）</v>
          </cell>
        </row>
        <row r="8">
          <cell r="A8" t="str">
            <v>ソフトウェア（システム）等の名称</v>
          </cell>
          <cell r="C8" t="str">
            <v>整備局等</v>
          </cell>
          <cell r="J8" t="str">
            <v>平 成 1 3 年 度
過去５年間合計</v>
          </cell>
          <cell r="K8" t="str">
            <v>平 成 １４ 年 度
過去５年間合計</v>
          </cell>
          <cell r="L8" t="str">
            <v>開発形態、開発費以外に</v>
          </cell>
          <cell r="M8" t="str">
            <v>ソフトウェアの</v>
          </cell>
          <cell r="N8" t="str">
            <v>備　　　　考</v>
          </cell>
        </row>
        <row r="9">
          <cell r="D9" t="str">
            <v>平成９年度</v>
          </cell>
          <cell r="E9" t="str">
            <v>平成１０年度</v>
          </cell>
          <cell r="F9" t="str">
            <v>平成１１年度</v>
          </cell>
          <cell r="G9" t="str">
            <v>平成１２年度</v>
          </cell>
          <cell r="H9" t="str">
            <v>平成１３年度</v>
          </cell>
          <cell r="I9" t="str">
            <v>平成１４年度</v>
          </cell>
          <cell r="L9" t="str">
            <v>含まれるもの</v>
          </cell>
          <cell r="M9" t="str">
            <v>国の権利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6.bin"/><Relationship Id="rId2" Type="http://schemas.openxmlformats.org/officeDocument/2006/relationships/printerSettings" Target="../printerSettings/printerSettings15.bin"/><Relationship Id="rId1" Type="http://schemas.openxmlformats.org/officeDocument/2006/relationships/printerSettings" Target="../printerSettings/printerSettings14.bin"/><Relationship Id="rId4" Type="http://schemas.openxmlformats.org/officeDocument/2006/relationships/drawing" Target="../drawings/drawing1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1"/>
  <sheetViews>
    <sheetView showGridLines="0" tabSelected="1" view="pageBreakPreview" zoomScaleNormal="100" zoomScaleSheetLayoutView="100" workbookViewId="0">
      <selection sqref="A1:F1"/>
    </sheetView>
  </sheetViews>
  <sheetFormatPr defaultColWidth="9" defaultRowHeight="11.8"/>
  <cols>
    <col min="1" max="1" width="18.109375" style="1" customWidth="1"/>
    <col min="2" max="2" width="11.109375" style="1" bestFit="1" customWidth="1"/>
    <col min="3" max="3" width="11.109375" style="1" customWidth="1"/>
    <col min="4" max="4" width="18.109375" style="1" customWidth="1"/>
    <col min="5" max="6" width="11.109375" style="1" customWidth="1"/>
    <col min="7" max="8" width="9" style="1" customWidth="1"/>
    <col min="9" max="16384" width="9" style="1"/>
  </cols>
  <sheetData>
    <row r="1" spans="1:7" ht="21.8" customHeight="1">
      <c r="A1" s="229" t="s">
        <v>0</v>
      </c>
      <c r="B1" s="229"/>
      <c r="C1" s="229"/>
      <c r="D1" s="229"/>
      <c r="E1" s="229"/>
      <c r="F1" s="229"/>
    </row>
    <row r="2" spans="1:7" ht="15.75" customHeight="1" thickBot="1">
      <c r="A2" s="45"/>
      <c r="B2" s="2"/>
      <c r="C2" s="2"/>
      <c r="D2" s="2"/>
      <c r="E2" s="2"/>
      <c r="F2" s="3" t="s">
        <v>1</v>
      </c>
    </row>
    <row r="3" spans="1:7" ht="15.75" customHeight="1">
      <c r="A3" s="4"/>
      <c r="B3" s="5" t="s">
        <v>2</v>
      </c>
      <c r="C3" s="5" t="s">
        <v>3</v>
      </c>
      <c r="D3" s="44"/>
      <c r="E3" s="43" t="s">
        <v>2</v>
      </c>
      <c r="F3" s="42" t="s">
        <v>3</v>
      </c>
    </row>
    <row r="4" spans="1:7">
      <c r="A4" s="6"/>
      <c r="B4" s="41" t="s">
        <v>473</v>
      </c>
      <c r="C4" s="41" t="s">
        <v>474</v>
      </c>
      <c r="D4" s="40"/>
      <c r="E4" s="41" t="s">
        <v>473</v>
      </c>
      <c r="F4" s="64" t="s">
        <v>474</v>
      </c>
    </row>
    <row r="5" spans="1:7">
      <c r="A5" s="6"/>
      <c r="B5" s="39" t="s">
        <v>4</v>
      </c>
      <c r="C5" s="39" t="s">
        <v>4</v>
      </c>
      <c r="D5" s="40"/>
      <c r="E5" s="39" t="s">
        <v>4</v>
      </c>
      <c r="F5" s="38" t="s">
        <v>4</v>
      </c>
    </row>
    <row r="6" spans="1:7" ht="16.55" customHeight="1">
      <c r="A6" s="37" t="s">
        <v>5</v>
      </c>
      <c r="B6" s="2"/>
      <c r="C6" s="2"/>
      <c r="D6" s="36" t="s">
        <v>6</v>
      </c>
      <c r="E6" s="2"/>
      <c r="F6" s="35"/>
    </row>
    <row r="7" spans="1:7" ht="19.5" customHeight="1">
      <c r="A7" s="7" t="s">
        <v>7</v>
      </c>
      <c r="B7" s="59">
        <v>2524457</v>
      </c>
      <c r="C7" s="59">
        <v>1843448</v>
      </c>
      <c r="D7" s="61" t="s">
        <v>8</v>
      </c>
      <c r="E7" s="59">
        <v>78806</v>
      </c>
      <c r="F7" s="60">
        <v>71434</v>
      </c>
    </row>
    <row r="8" spans="1:7" ht="19.5" customHeight="1">
      <c r="A8" s="7" t="s">
        <v>9</v>
      </c>
      <c r="B8" s="59">
        <v>150</v>
      </c>
      <c r="C8" s="59">
        <v>165</v>
      </c>
      <c r="D8" s="61" t="s">
        <v>10</v>
      </c>
      <c r="E8" s="59">
        <v>4</v>
      </c>
      <c r="F8" s="60">
        <v>4</v>
      </c>
      <c r="G8" s="2"/>
    </row>
    <row r="9" spans="1:7" ht="19.5" customHeight="1">
      <c r="A9" s="7" t="s">
        <v>11</v>
      </c>
      <c r="B9" s="59">
        <v>983</v>
      </c>
      <c r="C9" s="59">
        <v>433</v>
      </c>
      <c r="D9" s="61" t="s">
        <v>12</v>
      </c>
      <c r="E9" s="59">
        <v>1985</v>
      </c>
      <c r="F9" s="60">
        <v>22972</v>
      </c>
      <c r="G9" s="2"/>
    </row>
    <row r="10" spans="1:7" ht="19.5" customHeight="1">
      <c r="A10" s="7" t="s">
        <v>13</v>
      </c>
      <c r="B10" s="59">
        <v>8008</v>
      </c>
      <c r="C10" s="59">
        <v>7740</v>
      </c>
      <c r="D10" s="61" t="s">
        <v>14</v>
      </c>
      <c r="E10" s="59">
        <v>3372</v>
      </c>
      <c r="F10" s="60">
        <v>2909</v>
      </c>
      <c r="G10" s="2"/>
    </row>
    <row r="11" spans="1:7" ht="19.5" customHeight="1">
      <c r="A11" s="7" t="s">
        <v>15</v>
      </c>
      <c r="B11" s="59">
        <v>1908</v>
      </c>
      <c r="C11" s="59">
        <v>22793</v>
      </c>
      <c r="D11" s="61" t="s">
        <v>16</v>
      </c>
      <c r="E11" s="59">
        <v>9856</v>
      </c>
      <c r="F11" s="60">
        <v>16872</v>
      </c>
      <c r="G11" s="2"/>
    </row>
    <row r="12" spans="1:7" ht="19.5" customHeight="1">
      <c r="A12" s="7" t="s">
        <v>17</v>
      </c>
      <c r="B12" s="59">
        <v>7695</v>
      </c>
      <c r="C12" s="59">
        <v>12891</v>
      </c>
      <c r="D12" s="61" t="s">
        <v>21</v>
      </c>
      <c r="E12" s="59">
        <v>3952</v>
      </c>
      <c r="F12" s="60">
        <v>4073</v>
      </c>
      <c r="G12" s="2"/>
    </row>
    <row r="13" spans="1:7" ht="19.5" customHeight="1">
      <c r="A13" s="7" t="s">
        <v>20</v>
      </c>
      <c r="B13" s="59">
        <v>787</v>
      </c>
      <c r="C13" s="59">
        <v>493</v>
      </c>
      <c r="D13" s="61" t="s">
        <v>304</v>
      </c>
      <c r="E13" s="59">
        <v>32318817</v>
      </c>
      <c r="F13" s="60">
        <v>31378220</v>
      </c>
      <c r="G13" s="2"/>
    </row>
    <row r="14" spans="1:7" ht="19.5" customHeight="1">
      <c r="A14" s="7" t="s">
        <v>24</v>
      </c>
      <c r="B14" s="59">
        <v>2706521</v>
      </c>
      <c r="C14" s="59">
        <v>2400817</v>
      </c>
      <c r="D14" s="61" t="s">
        <v>26</v>
      </c>
      <c r="E14" s="59">
        <v>478036</v>
      </c>
      <c r="F14" s="60">
        <v>385603</v>
      </c>
      <c r="G14" s="2"/>
    </row>
    <row r="15" spans="1:7" ht="19.5" customHeight="1">
      <c r="A15" s="7" t="s">
        <v>25</v>
      </c>
      <c r="B15" s="59">
        <v>12</v>
      </c>
      <c r="C15" s="59" t="s">
        <v>19</v>
      </c>
      <c r="D15" s="61" t="s">
        <v>30</v>
      </c>
      <c r="E15" s="59">
        <v>61213</v>
      </c>
      <c r="F15" s="60">
        <v>59911</v>
      </c>
      <c r="G15" s="2"/>
    </row>
    <row r="16" spans="1:7" ht="19.5" customHeight="1">
      <c r="A16" s="7" t="s">
        <v>27</v>
      </c>
      <c r="B16" s="59">
        <v>3466</v>
      </c>
      <c r="C16" s="59">
        <v>2848</v>
      </c>
      <c r="D16" s="61" t="s">
        <v>32</v>
      </c>
      <c r="E16" s="59">
        <v>356547</v>
      </c>
      <c r="F16" s="60">
        <v>268317</v>
      </c>
      <c r="G16" s="2"/>
    </row>
    <row r="17" spans="1:7" ht="19.5" customHeight="1">
      <c r="A17" s="8" t="s">
        <v>28</v>
      </c>
      <c r="B17" s="59">
        <v>-120</v>
      </c>
      <c r="C17" s="59">
        <v>-115</v>
      </c>
      <c r="D17" s="61" t="s">
        <v>35</v>
      </c>
      <c r="E17" s="59">
        <v>5802</v>
      </c>
      <c r="F17" s="60">
        <v>5022</v>
      </c>
      <c r="G17" s="2"/>
    </row>
    <row r="18" spans="1:7" ht="19.5" customHeight="1">
      <c r="A18" s="7" t="s">
        <v>29</v>
      </c>
      <c r="B18" s="59">
        <v>367590</v>
      </c>
      <c r="C18" s="59">
        <v>384890</v>
      </c>
      <c r="D18" s="250"/>
      <c r="F18" s="220"/>
      <c r="G18" s="2"/>
    </row>
    <row r="19" spans="1:7" ht="28.15" customHeight="1">
      <c r="A19" s="8" t="s">
        <v>31</v>
      </c>
      <c r="B19" s="59">
        <v>226771</v>
      </c>
      <c r="C19" s="59">
        <v>230910</v>
      </c>
      <c r="D19" s="250"/>
      <c r="F19" s="220"/>
      <c r="G19" s="2"/>
    </row>
    <row r="20" spans="1:7">
      <c r="A20" s="9" t="s">
        <v>33</v>
      </c>
      <c r="B20" s="59">
        <v>171674</v>
      </c>
      <c r="C20" s="59">
        <v>174290</v>
      </c>
      <c r="D20" s="250"/>
      <c r="F20" s="220"/>
      <c r="G20" s="2"/>
    </row>
    <row r="21" spans="1:7" ht="19.5" customHeight="1">
      <c r="A21" s="9" t="s">
        <v>34</v>
      </c>
      <c r="B21" s="59">
        <v>146</v>
      </c>
      <c r="C21" s="59">
        <v>136</v>
      </c>
      <c r="D21" s="61"/>
      <c r="E21" s="59"/>
      <c r="F21" s="60"/>
      <c r="G21" s="2"/>
    </row>
    <row r="22" spans="1:7" ht="19.5" customHeight="1">
      <c r="A22" s="9" t="s">
        <v>36</v>
      </c>
      <c r="B22" s="59">
        <v>40342</v>
      </c>
      <c r="C22" s="209">
        <v>40580</v>
      </c>
      <c r="F22" s="220"/>
      <c r="G22" s="2"/>
    </row>
    <row r="23" spans="1:7" ht="19.5" customHeight="1">
      <c r="A23" s="9" t="s">
        <v>37</v>
      </c>
      <c r="B23" s="59">
        <v>13004</v>
      </c>
      <c r="C23" s="209">
        <v>15100</v>
      </c>
      <c r="F23" s="220"/>
      <c r="G23" s="2"/>
    </row>
    <row r="24" spans="1:7" ht="19.5" customHeight="1">
      <c r="A24" s="9" t="s">
        <v>38</v>
      </c>
      <c r="B24" s="59">
        <v>857</v>
      </c>
      <c r="C24" s="59">
        <v>530</v>
      </c>
      <c r="D24" s="34" t="s">
        <v>39</v>
      </c>
      <c r="E24" s="53">
        <v>33318394</v>
      </c>
      <c r="F24" s="52">
        <v>32215342</v>
      </c>
      <c r="G24" s="2"/>
    </row>
    <row r="25" spans="1:7" ht="19.5" customHeight="1">
      <c r="A25" s="9" t="s">
        <v>40</v>
      </c>
      <c r="B25" s="59">
        <v>746</v>
      </c>
      <c r="C25" s="59">
        <v>272</v>
      </c>
      <c r="D25" s="33"/>
      <c r="E25" s="59"/>
      <c r="F25" s="51"/>
      <c r="G25" s="2"/>
    </row>
    <row r="26" spans="1:7" ht="19.5" customHeight="1">
      <c r="A26" s="8" t="s">
        <v>41</v>
      </c>
      <c r="B26" s="59">
        <v>140818</v>
      </c>
      <c r="C26" s="59">
        <v>153979</v>
      </c>
      <c r="D26" s="230" t="s">
        <v>42</v>
      </c>
      <c r="E26" s="231"/>
      <c r="F26" s="50"/>
      <c r="G26" s="2"/>
    </row>
    <row r="27" spans="1:7" ht="19.5" customHeight="1">
      <c r="A27" s="7" t="s">
        <v>43</v>
      </c>
      <c r="B27" s="59">
        <v>22851</v>
      </c>
      <c r="C27" s="59">
        <v>20058</v>
      </c>
      <c r="D27" s="32" t="s">
        <v>44</v>
      </c>
      <c r="E27" s="59">
        <v>-26360757</v>
      </c>
      <c r="F27" s="60">
        <v>-25750632</v>
      </c>
      <c r="G27" s="2"/>
    </row>
    <row r="28" spans="1:7" ht="26.2" customHeight="1">
      <c r="A28" s="7" t="s">
        <v>45</v>
      </c>
      <c r="B28" s="59">
        <v>1313309</v>
      </c>
      <c r="C28" s="59">
        <v>1768227</v>
      </c>
      <c r="D28" s="58" t="s">
        <v>46</v>
      </c>
      <c r="E28" s="49">
        <v>-64255</v>
      </c>
      <c r="F28" s="57">
        <v>-61021</v>
      </c>
      <c r="G28" s="2"/>
    </row>
    <row r="29" spans="1:7" ht="23.25" customHeight="1">
      <c r="A29" s="210" t="s">
        <v>47</v>
      </c>
      <c r="B29" s="211">
        <v>14</v>
      </c>
      <c r="C29" s="212">
        <v>16</v>
      </c>
      <c r="D29" s="31"/>
      <c r="E29" s="123"/>
      <c r="F29" s="124"/>
    </row>
    <row r="30" spans="1:7" ht="24.25" thickBot="1">
      <c r="A30" s="30" t="s">
        <v>48</v>
      </c>
      <c r="B30" s="121">
        <v>6957636</v>
      </c>
      <c r="C30" s="46">
        <v>6464709</v>
      </c>
      <c r="D30" s="56" t="s">
        <v>49</v>
      </c>
      <c r="E30" s="121">
        <v>6957636</v>
      </c>
      <c r="F30" s="122">
        <v>6464709</v>
      </c>
    </row>
    <row r="31" spans="1:7" ht="19.5" customHeight="1"/>
  </sheetData>
  <customSheetViews>
    <customSheetView guid="{3407CC8C-D75F-4A00-BC42-369C692C5C98}" showPageBreaks="1" showGridLines="0" fitToPage="1" printArea="1" hiddenRows="1" hiddenColumns="1" view="pageBreakPreview">
      <selection sqref="A1:F1"/>
      <pageMargins left="0" right="0" top="0" bottom="0" header="0" footer="0"/>
      <pageSetup paperSize="9" scale="89" orientation="portrait" cellComments="asDisplayed" r:id="rId1"/>
      <headerFooter alignWithMargins="0">
        <oddHeader>&amp;C&amp;F&amp;A</oddHeader>
      </headerFooter>
    </customSheetView>
    <customSheetView guid="{0F281781-3AF3-4E68-BEB1-242352DE6F37}" showPageBreaks="1" showGridLines="0" fitToPage="1" printArea="1" hiddenRows="1" hiddenColumns="1" view="pageBreakPreview" topLeftCell="A2">
      <selection activeCell="C14" sqref="C14"/>
      <pageMargins left="0" right="0" top="0" bottom="0" header="0" footer="0"/>
      <pageSetup paperSize="9" scale="89" orientation="portrait" cellComments="asDisplayed" r:id="rId2"/>
      <headerFooter alignWithMargins="0">
        <oddHeader>&amp;C&amp;F&amp;A</oddHeader>
      </headerFooter>
    </customSheetView>
  </customSheetViews>
  <mergeCells count="2">
    <mergeCell ref="A1:F1"/>
    <mergeCell ref="D26:E26"/>
  </mergeCells>
  <phoneticPr fontId="10"/>
  <pageMargins left="0.78740157480314965" right="0.78740157480314965" top="0.98425196850393704" bottom="0.98425196850393704" header="0.51181102362204722" footer="0.51181102362204722"/>
  <pageSetup paperSize="9" scale="96" orientation="portrait" cellComments="asDisplayed" r:id="rId3"/>
  <headerFooter alignWithMargins="0">
    <oddHeader>&amp;C&amp;F&amp;A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6"/>
  <sheetViews>
    <sheetView showGridLines="0" view="pageBreakPreview" zoomScaleNormal="100" zoomScaleSheetLayoutView="100" workbookViewId="0">
      <selection sqref="A1:C1"/>
    </sheetView>
  </sheetViews>
  <sheetFormatPr defaultColWidth="9" defaultRowHeight="11.8"/>
  <cols>
    <col min="1" max="1" width="34.88671875" style="1" bestFit="1" customWidth="1"/>
    <col min="2" max="2" width="17.5546875" style="1" bestFit="1" customWidth="1"/>
    <col min="3" max="3" width="17.88671875" style="1" bestFit="1" customWidth="1"/>
    <col min="4" max="4" width="9" style="1" customWidth="1"/>
    <col min="5" max="5" width="11.33203125" style="1" customWidth="1"/>
    <col min="6" max="16384" width="9" style="1"/>
  </cols>
  <sheetData>
    <row r="1" spans="1:3" ht="21.8" customHeight="1">
      <c r="A1" s="232" t="s">
        <v>50</v>
      </c>
      <c r="B1" s="232"/>
      <c r="C1" s="232"/>
    </row>
    <row r="2" spans="1:3" ht="15.75" customHeight="1" thickBot="1">
      <c r="A2" s="2"/>
      <c r="B2" s="2"/>
      <c r="C2" s="3" t="s">
        <v>1</v>
      </c>
    </row>
    <row r="3" spans="1:3" ht="15.75" customHeight="1">
      <c r="A3" s="4"/>
      <c r="B3" s="5" t="s">
        <v>2</v>
      </c>
      <c r="C3" s="10" t="s">
        <v>3</v>
      </c>
    </row>
    <row r="4" spans="1:3">
      <c r="A4" s="6"/>
      <c r="B4" s="251" t="s">
        <v>478</v>
      </c>
      <c r="C4" s="11" t="s">
        <v>476</v>
      </c>
    </row>
    <row r="5" spans="1:3">
      <c r="A5" s="6"/>
      <c r="B5" s="251" t="s">
        <v>475</v>
      </c>
      <c r="C5" s="11" t="s">
        <v>477</v>
      </c>
    </row>
    <row r="6" spans="1:3" ht="19.5" customHeight="1">
      <c r="A6" s="12" t="s">
        <v>99</v>
      </c>
      <c r="B6" s="47">
        <v>58084</v>
      </c>
      <c r="C6" s="27">
        <v>59196</v>
      </c>
    </row>
    <row r="7" spans="1:3" ht="19.5" customHeight="1">
      <c r="A7" s="12" t="s">
        <v>51</v>
      </c>
      <c r="B7" s="47">
        <v>3952</v>
      </c>
      <c r="C7" s="27">
        <v>4073</v>
      </c>
    </row>
    <row r="8" spans="1:3" ht="19.5" customHeight="1">
      <c r="A8" s="12" t="s">
        <v>52</v>
      </c>
      <c r="B8" s="47">
        <v>4536</v>
      </c>
      <c r="C8" s="27">
        <v>2082</v>
      </c>
    </row>
    <row r="9" spans="1:3" ht="19.5" customHeight="1">
      <c r="A9" s="12" t="s">
        <v>53</v>
      </c>
      <c r="B9" s="47">
        <v>12</v>
      </c>
      <c r="C9" s="27">
        <v>10</v>
      </c>
    </row>
    <row r="10" spans="1:3" ht="19.5" customHeight="1">
      <c r="A10" s="12" t="s">
        <v>54</v>
      </c>
      <c r="B10" s="47">
        <v>58074</v>
      </c>
      <c r="C10" s="27">
        <v>-11557</v>
      </c>
    </row>
    <row r="11" spans="1:3" ht="19.5" customHeight="1">
      <c r="A11" s="12" t="s">
        <v>55</v>
      </c>
      <c r="B11" s="47">
        <v>2759462</v>
      </c>
      <c r="C11" s="27">
        <v>2441311</v>
      </c>
    </row>
    <row r="12" spans="1:3" ht="19.5" customHeight="1">
      <c r="A12" s="12" t="s">
        <v>56</v>
      </c>
      <c r="B12" s="47">
        <v>4925842</v>
      </c>
      <c r="C12" s="27">
        <v>3882228</v>
      </c>
    </row>
    <row r="13" spans="1:3" ht="19.5" customHeight="1">
      <c r="A13" s="12" t="s">
        <v>57</v>
      </c>
      <c r="B13" s="47">
        <v>192526</v>
      </c>
      <c r="C13" s="27">
        <v>131277</v>
      </c>
    </row>
    <row r="14" spans="1:3" ht="19.5" customHeight="1">
      <c r="A14" s="12" t="s">
        <v>58</v>
      </c>
      <c r="B14" s="47">
        <v>18630969</v>
      </c>
      <c r="C14" s="27">
        <v>19006955</v>
      </c>
    </row>
    <row r="15" spans="1:3" ht="19.5" customHeight="1">
      <c r="A15" s="12" t="s">
        <v>59</v>
      </c>
      <c r="B15" s="47">
        <v>222706</v>
      </c>
      <c r="C15" s="27">
        <v>216900</v>
      </c>
    </row>
    <row r="16" spans="1:3" ht="19.5" customHeight="1">
      <c r="A16" s="12" t="s">
        <v>60</v>
      </c>
      <c r="B16" s="47">
        <v>2762111</v>
      </c>
      <c r="C16" s="27">
        <v>2775155</v>
      </c>
    </row>
    <row r="17" spans="1:3" ht="19.5" customHeight="1">
      <c r="A17" s="12" t="s">
        <v>61</v>
      </c>
      <c r="B17" s="47">
        <v>31558</v>
      </c>
      <c r="C17" s="27">
        <v>31559</v>
      </c>
    </row>
    <row r="18" spans="1:3" ht="19.5" customHeight="1">
      <c r="A18" s="12" t="s">
        <v>62</v>
      </c>
      <c r="B18" s="47">
        <v>87094</v>
      </c>
      <c r="C18" s="27">
        <v>58520</v>
      </c>
    </row>
    <row r="19" spans="1:3" ht="19.5" customHeight="1">
      <c r="A19" s="12" t="s">
        <v>63</v>
      </c>
      <c r="B19" s="47">
        <v>296968</v>
      </c>
      <c r="C19" s="27">
        <v>321065</v>
      </c>
    </row>
    <row r="20" spans="1:3" ht="19.5" customHeight="1">
      <c r="A20" s="12" t="s">
        <v>64</v>
      </c>
      <c r="B20" s="47">
        <v>39818</v>
      </c>
      <c r="C20" s="27">
        <v>49690</v>
      </c>
    </row>
    <row r="21" spans="1:3" ht="19.5" customHeight="1">
      <c r="A21" s="12" t="s">
        <v>66</v>
      </c>
      <c r="B21" s="47">
        <v>113</v>
      </c>
      <c r="C21" s="27">
        <v>72</v>
      </c>
    </row>
    <row r="22" spans="1:3" ht="19.5" customHeight="1">
      <c r="A22" s="12" t="s">
        <v>67</v>
      </c>
      <c r="B22" s="47">
        <v>64585</v>
      </c>
      <c r="C22" s="27">
        <v>57596</v>
      </c>
    </row>
    <row r="23" spans="1:3" ht="19.5" customHeight="1">
      <c r="A23" s="12" t="s">
        <v>70</v>
      </c>
      <c r="B23" s="47">
        <v>-338</v>
      </c>
      <c r="C23" s="27">
        <v>-1</v>
      </c>
    </row>
    <row r="24" spans="1:3" ht="19.5" customHeight="1">
      <c r="A24" s="12" t="s">
        <v>71</v>
      </c>
      <c r="B24" s="47">
        <v>31</v>
      </c>
      <c r="C24" s="27">
        <v>275</v>
      </c>
    </row>
    <row r="25" spans="1:3" ht="19.5" customHeight="1" thickBot="1">
      <c r="A25" s="62" t="s">
        <v>72</v>
      </c>
      <c r="B25" s="48">
        <v>30138111</v>
      </c>
      <c r="C25" s="63">
        <v>29026412</v>
      </c>
    </row>
    <row r="26" spans="1:3" ht="16.55" customHeight="1">
      <c r="A26" s="15"/>
      <c r="C26" s="15"/>
    </row>
  </sheetData>
  <customSheetViews>
    <customSheetView guid="{3407CC8C-D75F-4A00-BC42-369C692C5C98}" showPageBreaks="1" showGridLines="0" printArea="1" hiddenRows="1" hiddenColumns="1" topLeftCell="A18">
      <selection activeCell="B36" sqref="B36"/>
      <pageMargins left="0" right="0" top="0" bottom="0" header="0" footer="0"/>
      <pageSetup paperSize="9" scale="95" orientation="portrait" r:id="rId1"/>
      <headerFooter alignWithMargins="0">
        <oddHeader>&amp;C&amp;F&amp;A</oddHeader>
      </headerFooter>
    </customSheetView>
    <customSheetView guid="{0F281781-3AF3-4E68-BEB1-242352DE6F37}" showGridLines="0" hiddenRows="1" hiddenColumns="1" topLeftCell="A18">
      <selection activeCell="B36" sqref="B36"/>
      <pageMargins left="0" right="0" top="0" bottom="0" header="0" footer="0"/>
      <pageSetup paperSize="9" scale="95" orientation="portrait" r:id="rId2"/>
      <headerFooter alignWithMargins="0">
        <oddHeader>&amp;C&amp;F&amp;A</oddHeader>
      </headerFooter>
    </customSheetView>
  </customSheetViews>
  <mergeCells count="1">
    <mergeCell ref="A1:C1"/>
  </mergeCells>
  <phoneticPr fontId="10"/>
  <pageMargins left="0.78740157480314965" right="0.78740157480314965" top="0.98425196850393704" bottom="0.98425196850393704" header="0.51181102362204722" footer="0.51181102362204722"/>
  <pageSetup paperSize="9" scale="95" orientation="portrait" r:id="rId3"/>
  <headerFooter alignWithMargins="0">
    <oddHeader>&amp;C&amp;F&amp;A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9"/>
  <sheetViews>
    <sheetView showGridLines="0" view="pageBreakPreview" zoomScaleNormal="100" zoomScaleSheetLayoutView="100" workbookViewId="0">
      <selection sqref="A1:C1"/>
    </sheetView>
  </sheetViews>
  <sheetFormatPr defaultColWidth="9" defaultRowHeight="11.8"/>
  <cols>
    <col min="1" max="1" width="40.109375" style="1" bestFit="1" customWidth="1"/>
    <col min="2" max="2" width="17.5546875" style="1" bestFit="1" customWidth="1"/>
    <col min="3" max="3" width="17.88671875" style="1" bestFit="1" customWidth="1"/>
    <col min="4" max="5" width="9" style="1" customWidth="1"/>
    <col min="6" max="16384" width="9" style="1"/>
  </cols>
  <sheetData>
    <row r="1" spans="1:3" ht="21.8" customHeight="1">
      <c r="A1" s="232" t="s">
        <v>73</v>
      </c>
      <c r="B1" s="232"/>
      <c r="C1" s="232"/>
    </row>
    <row r="2" spans="1:3" ht="15.75" customHeight="1" thickBot="1">
      <c r="A2" s="2"/>
      <c r="B2" s="2"/>
      <c r="C2" s="3" t="s">
        <v>1</v>
      </c>
    </row>
    <row r="3" spans="1:3" ht="15.75" customHeight="1">
      <c r="A3" s="4"/>
      <c r="B3" s="5" t="s">
        <v>2</v>
      </c>
      <c r="C3" s="10" t="s">
        <v>3</v>
      </c>
    </row>
    <row r="4" spans="1:3">
      <c r="A4" s="6"/>
      <c r="B4" s="251" t="s">
        <v>478</v>
      </c>
      <c r="C4" s="11" t="s">
        <v>476</v>
      </c>
    </row>
    <row r="5" spans="1:3">
      <c r="A5" s="6"/>
      <c r="B5" s="251" t="s">
        <v>475</v>
      </c>
      <c r="C5" s="11" t="s">
        <v>477</v>
      </c>
    </row>
    <row r="6" spans="1:3" ht="19.5" customHeight="1">
      <c r="A6" s="7" t="s">
        <v>74</v>
      </c>
      <c r="B6" s="14">
        <v>-27243095</v>
      </c>
      <c r="C6" s="13">
        <v>-26360757</v>
      </c>
    </row>
    <row r="7" spans="1:3" s="2" customFormat="1" ht="19.5" customHeight="1">
      <c r="A7" s="7" t="s">
        <v>75</v>
      </c>
      <c r="B7" s="14">
        <v>-30138111</v>
      </c>
      <c r="C7" s="13">
        <v>-29026412</v>
      </c>
    </row>
    <row r="8" spans="1:3" s="2" customFormat="1" ht="19.5" customHeight="1">
      <c r="A8" s="7" t="s">
        <v>76</v>
      </c>
      <c r="B8" s="14">
        <v>30834827</v>
      </c>
      <c r="C8" s="13">
        <v>29182417</v>
      </c>
    </row>
    <row r="9" spans="1:3" s="2" customFormat="1" ht="19.5" customHeight="1">
      <c r="A9" s="16" t="s">
        <v>77</v>
      </c>
      <c r="B9" s="14">
        <v>145001</v>
      </c>
      <c r="C9" s="13">
        <v>145766</v>
      </c>
    </row>
    <row r="10" spans="1:3" s="2" customFormat="1" ht="19.5" customHeight="1">
      <c r="A10" s="16" t="s">
        <v>78</v>
      </c>
      <c r="B10" s="14">
        <v>22898133</v>
      </c>
      <c r="C10" s="13">
        <v>21434885</v>
      </c>
    </row>
    <row r="11" spans="1:3" s="2" customFormat="1" ht="19.5" customHeight="1">
      <c r="A11" s="16" t="s">
        <v>79</v>
      </c>
      <c r="B11" s="14">
        <v>3165</v>
      </c>
      <c r="C11" s="13">
        <v>4371</v>
      </c>
    </row>
    <row r="12" spans="1:3" s="2" customFormat="1" ht="19.5" customHeight="1">
      <c r="A12" s="16" t="s">
        <v>80</v>
      </c>
      <c r="B12" s="14">
        <v>4613959</v>
      </c>
      <c r="C12" s="13">
        <v>4733462</v>
      </c>
    </row>
    <row r="13" spans="1:3" s="2" customFormat="1" ht="19.5" customHeight="1">
      <c r="A13" s="16" t="s">
        <v>81</v>
      </c>
      <c r="B13" s="14">
        <v>50000</v>
      </c>
      <c r="C13" s="13">
        <v>50000</v>
      </c>
    </row>
    <row r="14" spans="1:3" s="2" customFormat="1" ht="19.5" customHeight="1">
      <c r="A14" s="16" t="s">
        <v>82</v>
      </c>
      <c r="B14" s="14">
        <v>3124567</v>
      </c>
      <c r="C14" s="13">
        <v>2813930</v>
      </c>
    </row>
    <row r="15" spans="1:3" s="2" customFormat="1" ht="19.5" customHeight="1">
      <c r="A15" s="7" t="s">
        <v>83</v>
      </c>
      <c r="B15" s="14">
        <v>-29019</v>
      </c>
      <c r="C15" s="13">
        <v>-54178</v>
      </c>
    </row>
    <row r="16" spans="1:3" ht="19.5" customHeight="1">
      <c r="A16" s="7" t="s">
        <v>84</v>
      </c>
      <c r="B16" s="14">
        <v>214641</v>
      </c>
      <c r="C16" s="13">
        <v>511531</v>
      </c>
    </row>
    <row r="17" spans="1:3" ht="19.5" customHeight="1">
      <c r="A17" s="7" t="s">
        <v>85</v>
      </c>
      <c r="B17" s="14" t="s">
        <v>19</v>
      </c>
      <c r="C17" s="13">
        <v>-3233</v>
      </c>
    </row>
    <row r="18" spans="1:3" ht="19.5" customHeight="1" thickBot="1">
      <c r="A18" s="17" t="s">
        <v>86</v>
      </c>
      <c r="B18" s="54">
        <v>-26360757</v>
      </c>
      <c r="C18" s="28">
        <v>-25750632</v>
      </c>
    </row>
    <row r="19" spans="1:3" ht="16.55" customHeight="1">
      <c r="A19" s="15"/>
      <c r="C19" s="43"/>
    </row>
  </sheetData>
  <customSheetViews>
    <customSheetView guid="{3407CC8C-D75F-4A00-BC42-369C692C5C98}" showPageBreaks="1" showGridLines="0" printArea="1" hiddenColumns="1" topLeftCell="A11">
      <selection activeCell="A25" sqref="A25"/>
      <pageMargins left="0" right="0" top="0" bottom="0" header="0" footer="0"/>
      <pageSetup paperSize="9" scale="95" orientation="portrait" r:id="rId1"/>
      <headerFooter alignWithMargins="0">
        <oddHeader>&amp;C&amp;F&amp;A</oddHeader>
      </headerFooter>
    </customSheetView>
    <customSheetView guid="{0F281781-3AF3-4E68-BEB1-242352DE6F37}" showGridLines="0" hiddenColumns="1" topLeftCell="A11">
      <selection activeCell="A25" sqref="A25"/>
      <pageMargins left="0" right="0" top="0" bottom="0" header="0" footer="0"/>
      <pageSetup paperSize="9" scale="95" orientation="portrait" r:id="rId2"/>
      <headerFooter alignWithMargins="0">
        <oddHeader>&amp;C&amp;F&amp;A</oddHeader>
      </headerFooter>
    </customSheetView>
  </customSheetViews>
  <mergeCells count="1">
    <mergeCell ref="A1:C1"/>
  </mergeCells>
  <phoneticPr fontId="10"/>
  <pageMargins left="0.78740157480314965" right="0.78740157480314965" top="0.98425196850393704" bottom="0.98425196850393704" header="0.51181102362204722" footer="0.51181102362204722"/>
  <pageSetup paperSize="9" scale="95" orientation="portrait" r:id="rId3"/>
  <headerFooter alignWithMargins="0">
    <oddHeader>&amp;C&amp;F&amp;A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52"/>
  <sheetViews>
    <sheetView showGridLines="0" view="pageBreakPreview" zoomScaleNormal="100" zoomScaleSheetLayoutView="100" workbookViewId="0">
      <selection sqref="A1:C1"/>
    </sheetView>
  </sheetViews>
  <sheetFormatPr defaultColWidth="42.6640625" defaultRowHeight="11.8"/>
  <cols>
    <col min="1" max="1" width="44.109375" style="1" customWidth="1"/>
    <col min="2" max="2" width="17.5546875" style="1" bestFit="1" customWidth="1"/>
    <col min="3" max="3" width="17.88671875" style="1" bestFit="1" customWidth="1"/>
    <col min="4" max="4" width="5.44140625" style="1" customWidth="1"/>
    <col min="5" max="16384" width="42.6640625" style="1"/>
  </cols>
  <sheetData>
    <row r="1" spans="1:3" ht="21.8" customHeight="1">
      <c r="A1" s="229" t="s">
        <v>87</v>
      </c>
      <c r="B1" s="229"/>
      <c r="C1" s="229"/>
    </row>
    <row r="2" spans="1:3" ht="15.75" customHeight="1" thickBot="1">
      <c r="A2" s="2"/>
      <c r="B2" s="2"/>
      <c r="C2" s="3" t="s">
        <v>1</v>
      </c>
    </row>
    <row r="3" spans="1:3" ht="15.75" customHeight="1">
      <c r="A3" s="4"/>
      <c r="B3" s="5" t="s">
        <v>2</v>
      </c>
      <c r="C3" s="10" t="s">
        <v>3</v>
      </c>
    </row>
    <row r="4" spans="1:3">
      <c r="A4" s="6"/>
      <c r="B4" s="251" t="s">
        <v>478</v>
      </c>
      <c r="C4" s="11" t="s">
        <v>476</v>
      </c>
    </row>
    <row r="5" spans="1:3">
      <c r="A5" s="6"/>
      <c r="B5" s="251" t="s">
        <v>475</v>
      </c>
      <c r="C5" s="11" t="s">
        <v>477</v>
      </c>
    </row>
    <row r="6" spans="1:3" ht="19.5" customHeight="1">
      <c r="A6" s="7" t="s">
        <v>88</v>
      </c>
      <c r="B6" s="14"/>
      <c r="C6" s="13"/>
    </row>
    <row r="7" spans="1:3" ht="19.5" customHeight="1">
      <c r="A7" s="8" t="s">
        <v>89</v>
      </c>
      <c r="B7" s="14"/>
      <c r="C7" s="13"/>
    </row>
    <row r="8" spans="1:3" ht="19.5" customHeight="1">
      <c r="A8" s="16" t="s">
        <v>90</v>
      </c>
      <c r="B8" s="14">
        <v>144900</v>
      </c>
      <c r="C8" s="13">
        <v>144914</v>
      </c>
    </row>
    <row r="9" spans="1:3" ht="19.5" customHeight="1">
      <c r="A9" s="16" t="s">
        <v>91</v>
      </c>
      <c r="B9" s="14">
        <v>22898133</v>
      </c>
      <c r="C9" s="13">
        <v>21434885</v>
      </c>
    </row>
    <row r="10" spans="1:3" ht="19.5" customHeight="1">
      <c r="A10" s="16" t="s">
        <v>92</v>
      </c>
      <c r="B10" s="14">
        <v>3165</v>
      </c>
      <c r="C10" s="13">
        <v>4371</v>
      </c>
    </row>
    <row r="11" spans="1:3" ht="19.5" customHeight="1">
      <c r="A11" s="16" t="s">
        <v>93</v>
      </c>
      <c r="B11" s="14">
        <v>4613959</v>
      </c>
      <c r="C11" s="13">
        <v>4733462</v>
      </c>
    </row>
    <row r="12" spans="1:3" ht="19.5" customHeight="1">
      <c r="A12" s="16" t="s">
        <v>81</v>
      </c>
      <c r="B12" s="14">
        <v>50000</v>
      </c>
      <c r="C12" s="13">
        <v>50000</v>
      </c>
    </row>
    <row r="13" spans="1:3" ht="19.5" customHeight="1">
      <c r="A13" s="16" t="s">
        <v>94</v>
      </c>
      <c r="B13" s="14">
        <v>351765</v>
      </c>
      <c r="C13" s="13">
        <v>332605</v>
      </c>
    </row>
    <row r="14" spans="1:3" ht="19.5" customHeight="1">
      <c r="A14" s="16" t="s">
        <v>451</v>
      </c>
      <c r="B14" s="14">
        <v>366</v>
      </c>
      <c r="C14" s="13">
        <v>0</v>
      </c>
    </row>
    <row r="15" spans="1:3" ht="19.5" customHeight="1">
      <c r="A15" s="16" t="s">
        <v>96</v>
      </c>
      <c r="B15" s="55">
        <v>2459337</v>
      </c>
      <c r="C15" s="29">
        <v>2524457</v>
      </c>
    </row>
    <row r="16" spans="1:3" ht="19.5" customHeight="1">
      <c r="A16" s="9" t="s">
        <v>479</v>
      </c>
      <c r="B16" s="14">
        <v>30521627</v>
      </c>
      <c r="C16" s="13">
        <v>29224698</v>
      </c>
    </row>
    <row r="17" spans="1:3" ht="19.5" customHeight="1">
      <c r="A17" s="8" t="s">
        <v>97</v>
      </c>
      <c r="B17" s="14"/>
      <c r="C17" s="13"/>
    </row>
    <row r="18" spans="1:3" ht="19.5" customHeight="1">
      <c r="A18" s="9" t="s">
        <v>98</v>
      </c>
      <c r="B18" s="14"/>
      <c r="C18" s="13"/>
    </row>
    <row r="19" spans="1:3" ht="19.5" customHeight="1">
      <c r="A19" s="18" t="s">
        <v>99</v>
      </c>
      <c r="B19" s="14">
        <v>-68713</v>
      </c>
      <c r="C19" s="13">
        <v>-67298</v>
      </c>
    </row>
    <row r="20" spans="1:3" ht="19.5" customHeight="1">
      <c r="A20" s="18" t="s">
        <v>53</v>
      </c>
      <c r="B20" s="14">
        <v>-104435</v>
      </c>
      <c r="C20" s="13">
        <v>-81251</v>
      </c>
    </row>
    <row r="21" spans="1:3" ht="19.5" customHeight="1">
      <c r="A21" s="18" t="s">
        <v>56</v>
      </c>
      <c r="B21" s="14">
        <v>-4926288</v>
      </c>
      <c r="C21" s="13">
        <v>-3882656</v>
      </c>
    </row>
    <row r="22" spans="1:3" ht="19.5" customHeight="1">
      <c r="A22" s="18" t="s">
        <v>57</v>
      </c>
      <c r="B22" s="14">
        <v>-180379</v>
      </c>
      <c r="C22" s="13">
        <v>-144753</v>
      </c>
    </row>
    <row r="23" spans="1:3" ht="19.5" customHeight="1">
      <c r="A23" s="18" t="s">
        <v>58</v>
      </c>
      <c r="B23" s="14">
        <v>-18630969</v>
      </c>
      <c r="C23" s="13">
        <v>-19006955</v>
      </c>
    </row>
    <row r="24" spans="1:3" ht="19.5" customHeight="1">
      <c r="A24" s="18" t="s">
        <v>59</v>
      </c>
      <c r="B24" s="14">
        <v>-222706</v>
      </c>
      <c r="C24" s="13">
        <v>-216900</v>
      </c>
    </row>
    <row r="25" spans="1:3" ht="19.5" customHeight="1">
      <c r="A25" s="18" t="s">
        <v>60</v>
      </c>
      <c r="B25" s="14">
        <v>-2762111</v>
      </c>
      <c r="C25" s="13">
        <v>-2775155</v>
      </c>
    </row>
    <row r="26" spans="1:3" ht="19.5" customHeight="1">
      <c r="A26" s="18" t="s">
        <v>61</v>
      </c>
      <c r="B26" s="14">
        <v>-31558</v>
      </c>
      <c r="C26" s="13">
        <v>-31559</v>
      </c>
    </row>
    <row r="27" spans="1:3" ht="19.5" customHeight="1">
      <c r="A27" s="18" t="s">
        <v>100</v>
      </c>
      <c r="B27" s="14">
        <v>-104778</v>
      </c>
      <c r="C27" s="13">
        <v>-80211</v>
      </c>
    </row>
    <row r="28" spans="1:3" ht="19.5" customHeight="1">
      <c r="A28" s="18" t="s">
        <v>454</v>
      </c>
      <c r="B28" s="14" t="s">
        <v>19</v>
      </c>
      <c r="C28" s="13">
        <v>-15</v>
      </c>
    </row>
    <row r="29" spans="1:3" ht="19.5" customHeight="1">
      <c r="A29" s="18" t="s">
        <v>102</v>
      </c>
      <c r="B29" s="55">
        <v>-412119</v>
      </c>
      <c r="C29" s="29">
        <v>-405048</v>
      </c>
    </row>
    <row r="30" spans="1:3" ht="19.5" customHeight="1">
      <c r="A30" s="16" t="s">
        <v>103</v>
      </c>
      <c r="B30" s="14">
        <v>-27444060</v>
      </c>
      <c r="C30" s="13">
        <v>-26691806</v>
      </c>
    </row>
    <row r="31" spans="1:3" ht="19.5" customHeight="1">
      <c r="A31" s="9" t="s">
        <v>104</v>
      </c>
      <c r="B31" s="14"/>
      <c r="C31" s="13"/>
    </row>
    <row r="32" spans="1:3" ht="19.5" customHeight="1">
      <c r="A32" s="18" t="s">
        <v>480</v>
      </c>
      <c r="B32" s="14">
        <v>-26</v>
      </c>
      <c r="C32" s="13">
        <v>-49</v>
      </c>
    </row>
    <row r="33" spans="1:3" ht="19.5" customHeight="1">
      <c r="A33" s="18" t="s">
        <v>481</v>
      </c>
      <c r="B33" s="14">
        <v>-789</v>
      </c>
      <c r="C33" s="13">
        <v>-1003</v>
      </c>
    </row>
    <row r="34" spans="1:3" ht="19.5" customHeight="1">
      <c r="A34" s="18" t="s">
        <v>105</v>
      </c>
      <c r="B34" s="55">
        <v>-47576</v>
      </c>
      <c r="C34" s="29">
        <v>-41026</v>
      </c>
    </row>
    <row r="35" spans="1:3" ht="19.5" customHeight="1">
      <c r="A35" s="16" t="s">
        <v>106</v>
      </c>
      <c r="B35" s="14">
        <v>-48391</v>
      </c>
      <c r="C35" s="13">
        <v>-42079</v>
      </c>
    </row>
    <row r="36" spans="1:3" ht="19.5" customHeight="1">
      <c r="A36" s="9" t="s">
        <v>107</v>
      </c>
      <c r="B36" s="14">
        <v>-27492452</v>
      </c>
      <c r="C36" s="13">
        <v>-26733885</v>
      </c>
    </row>
    <row r="37" spans="1:3" ht="38.950000000000003" customHeight="1">
      <c r="A37" s="9" t="s">
        <v>108</v>
      </c>
      <c r="B37" s="14" t="s">
        <v>19</v>
      </c>
      <c r="C37" s="13" t="s">
        <v>19</v>
      </c>
    </row>
    <row r="38" spans="1:3" ht="19.5" customHeight="1">
      <c r="A38" s="9"/>
      <c r="B38" s="14"/>
      <c r="C38" s="13"/>
    </row>
    <row r="39" spans="1:3" ht="19.5" customHeight="1">
      <c r="A39" s="8" t="s">
        <v>109</v>
      </c>
      <c r="B39" s="14">
        <v>3029175</v>
      </c>
      <c r="C39" s="13">
        <v>2490813</v>
      </c>
    </row>
    <row r="40" spans="1:3" ht="19.5" customHeight="1">
      <c r="A40" s="7"/>
      <c r="B40" s="14"/>
      <c r="C40" s="13"/>
    </row>
    <row r="41" spans="1:3" ht="19.5" customHeight="1">
      <c r="A41" s="7" t="s">
        <v>110</v>
      </c>
      <c r="B41" s="14"/>
      <c r="C41" s="13"/>
    </row>
    <row r="42" spans="1:3" ht="19.5" customHeight="1">
      <c r="A42" s="9" t="s">
        <v>111</v>
      </c>
      <c r="B42" s="14">
        <v>29612295</v>
      </c>
      <c r="C42" s="13">
        <v>28977403</v>
      </c>
    </row>
    <row r="43" spans="1:3" ht="19.5" customHeight="1">
      <c r="A43" s="9" t="s">
        <v>112</v>
      </c>
      <c r="B43" s="14">
        <v>-30112295</v>
      </c>
      <c r="C43" s="13">
        <v>-29612295</v>
      </c>
    </row>
    <row r="44" spans="1:3" ht="19.5" customHeight="1">
      <c r="A44" s="8" t="s">
        <v>483</v>
      </c>
      <c r="B44" s="14">
        <v>-751</v>
      </c>
      <c r="C44" s="13">
        <v>-362</v>
      </c>
    </row>
    <row r="45" spans="1:3" ht="19.5" customHeight="1">
      <c r="A45" s="8" t="s">
        <v>484</v>
      </c>
      <c r="B45" s="252">
        <v>-3966</v>
      </c>
      <c r="C45" s="13">
        <v>-8877</v>
      </c>
    </row>
    <row r="46" spans="1:3" ht="19.5" customHeight="1">
      <c r="A46" s="9" t="s">
        <v>482</v>
      </c>
      <c r="B46" s="55" t="s">
        <v>19</v>
      </c>
      <c r="C46" s="29">
        <v>-3233</v>
      </c>
    </row>
    <row r="47" spans="1:3" ht="19.5" customHeight="1">
      <c r="A47" s="8" t="s">
        <v>485</v>
      </c>
      <c r="B47" s="14">
        <v>-504718</v>
      </c>
      <c r="C47" s="13">
        <v>-647365</v>
      </c>
    </row>
    <row r="48" spans="1:3" ht="19.5" customHeight="1">
      <c r="A48" s="9"/>
      <c r="B48" s="14"/>
      <c r="C48" s="13"/>
    </row>
    <row r="49" spans="1:3" ht="19.5" customHeight="1">
      <c r="A49" s="8" t="s">
        <v>118</v>
      </c>
      <c r="B49" s="14">
        <v>2524457</v>
      </c>
      <c r="C49" s="13">
        <v>1843448</v>
      </c>
    </row>
    <row r="50" spans="1:3" ht="19.5" customHeight="1">
      <c r="A50" s="8" t="s">
        <v>120</v>
      </c>
      <c r="B50" s="14">
        <v>2524457</v>
      </c>
      <c r="C50" s="13">
        <v>1843448</v>
      </c>
    </row>
    <row r="51" spans="1:3" ht="19.5" customHeight="1">
      <c r="A51" s="9" t="s">
        <v>121</v>
      </c>
      <c r="B51" s="14">
        <v>0</v>
      </c>
      <c r="C51" s="13">
        <v>0</v>
      </c>
    </row>
    <row r="52" spans="1:3" ht="19.5" customHeight="1" thickBot="1">
      <c r="A52" s="19" t="s">
        <v>122</v>
      </c>
      <c r="B52" s="54">
        <v>2524457</v>
      </c>
      <c r="C52" s="28">
        <v>1843448</v>
      </c>
    </row>
  </sheetData>
  <customSheetViews>
    <customSheetView guid="{3407CC8C-D75F-4A00-BC42-369C692C5C98}" showPageBreaks="1" showGridLines="0" printArea="1" hiddenRows="1" hiddenColumns="1">
      <selection activeCell="B16" sqref="B16"/>
      <pageMargins left="0" right="0" top="0" bottom="0" header="0" footer="0"/>
      <pageSetup paperSize="9" scale="95" fitToHeight="2" orientation="portrait" r:id="rId1"/>
      <headerFooter alignWithMargins="0">
        <oddHeader>&amp;C&amp;F&amp;A</oddHeader>
      </headerFooter>
    </customSheetView>
    <customSheetView guid="{0F281781-3AF3-4E68-BEB1-242352DE6F37}" showGridLines="0" hiddenRows="1" hiddenColumns="1">
      <selection activeCell="B15" sqref="B15"/>
      <pageMargins left="0" right="0" top="0" bottom="0" header="0" footer="0"/>
      <pageSetup paperSize="9" scale="95" fitToHeight="2" orientation="portrait" r:id="rId2"/>
      <headerFooter alignWithMargins="0">
        <oddHeader>&amp;C&amp;F&amp;A</oddHeader>
      </headerFooter>
    </customSheetView>
  </customSheetViews>
  <mergeCells count="1">
    <mergeCell ref="A1:C1"/>
  </mergeCells>
  <phoneticPr fontId="10"/>
  <pageMargins left="0.78740157480314965" right="0.78740157480314965" top="0.98425196850393704" bottom="0.98425196850393704" header="0.51181102362204722" footer="0.51181102362204722"/>
  <pageSetup paperSize="9" scale="95" fitToHeight="2" orientation="portrait" r:id="rId3"/>
  <headerFooter alignWithMargins="0">
    <oddHeader>&amp;C&amp;F&amp;A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L33"/>
  <sheetViews>
    <sheetView zoomScale="82" zoomScaleNormal="82" workbookViewId="0">
      <selection activeCell="J4" sqref="J4"/>
    </sheetView>
  </sheetViews>
  <sheetFormatPr defaultRowHeight="13.1" outlineLevelCol="1"/>
  <cols>
    <col min="1" max="1" width="17.109375" style="199" customWidth="1"/>
    <col min="2" max="4" width="12.88671875" style="199" customWidth="1"/>
    <col min="5" max="5" width="15.109375" style="199" customWidth="1"/>
    <col min="6" max="6" width="15.109375" style="199" hidden="1" customWidth="1" outlineLevel="1"/>
    <col min="7" max="7" width="16.44140625" customWidth="1" collapsed="1"/>
    <col min="8" max="8" width="13.88671875" customWidth="1"/>
    <col min="9" max="9" width="12.109375" style="199" customWidth="1"/>
    <col min="10" max="11" width="14.44140625" style="199" customWidth="1"/>
    <col min="12" max="12" width="14.88671875" customWidth="1"/>
  </cols>
  <sheetData>
    <row r="1" spans="1:12" ht="33.4">
      <c r="A1" s="201"/>
      <c r="B1" s="207" t="s">
        <v>123</v>
      </c>
      <c r="C1" s="20" t="s">
        <v>124</v>
      </c>
      <c r="D1" s="20" t="s">
        <v>125</v>
      </c>
      <c r="E1" s="200" t="s">
        <v>126</v>
      </c>
      <c r="F1" s="20" t="s">
        <v>127</v>
      </c>
      <c r="G1" s="202" t="s">
        <v>128</v>
      </c>
      <c r="H1" s="202" t="s">
        <v>129</v>
      </c>
      <c r="I1" s="202"/>
      <c r="J1" s="201"/>
      <c r="K1" s="201"/>
      <c r="L1" s="197"/>
    </row>
    <row r="2" spans="1:12" ht="22.25">
      <c r="A2" s="201" t="s">
        <v>130</v>
      </c>
      <c r="B2" s="201"/>
      <c r="C2" s="201"/>
      <c r="D2" s="201"/>
      <c r="E2" s="198" t="e">
        <f>#REF!</f>
        <v>#REF!</v>
      </c>
      <c r="F2" s="198"/>
      <c r="G2" s="198" t="e">
        <f>#REF!</f>
        <v>#REF!</v>
      </c>
      <c r="H2" s="198" t="e">
        <f>SUM(B2:G2)</f>
        <v>#REF!</v>
      </c>
      <c r="I2" s="204" t="s">
        <v>131</v>
      </c>
      <c r="J2" s="198">
        <v>101977061</v>
      </c>
      <c r="K2" s="198"/>
      <c r="L2" s="205" t="e">
        <f>H2=J2</f>
        <v>#REF!</v>
      </c>
    </row>
    <row r="3" spans="1:12">
      <c r="A3" s="201" t="s">
        <v>15</v>
      </c>
      <c r="B3" s="201"/>
      <c r="C3" s="201"/>
      <c r="D3" s="201"/>
      <c r="E3" s="198" t="e">
        <f>#REF!</f>
        <v>#REF!</v>
      </c>
      <c r="F3" s="198"/>
      <c r="G3" s="198" t="e">
        <f>#REF!</f>
        <v>#REF!</v>
      </c>
      <c r="H3" s="198" t="e">
        <f t="shared" ref="H3:H8" si="0">SUM(B3:G3)</f>
        <v>#REF!</v>
      </c>
      <c r="I3" s="198"/>
      <c r="J3" s="198"/>
      <c r="K3" s="198"/>
      <c r="L3" s="205"/>
    </row>
    <row r="4" spans="1:12" ht="22.25">
      <c r="A4" s="201" t="s">
        <v>132</v>
      </c>
      <c r="B4" s="201"/>
      <c r="C4" s="201"/>
      <c r="D4" s="201"/>
      <c r="E4" s="198" t="e">
        <f>#REF!</f>
        <v>#REF!</v>
      </c>
      <c r="F4" s="198"/>
      <c r="G4" s="198" t="e">
        <f>#REF!</f>
        <v>#REF!</v>
      </c>
      <c r="H4" s="198" t="e">
        <f>SUM(B4:G4)</f>
        <v>#REF!</v>
      </c>
      <c r="I4" s="204" t="s">
        <v>133</v>
      </c>
      <c r="J4" s="198">
        <v>-1201432640727</v>
      </c>
      <c r="K4" s="198"/>
      <c r="L4" s="205" t="e">
        <f>H4=J4</f>
        <v>#REF!</v>
      </c>
    </row>
    <row r="5" spans="1:12">
      <c r="A5" s="201" t="s">
        <v>134</v>
      </c>
      <c r="B5" s="198" t="e">
        <f>#REF!</f>
        <v>#REF!</v>
      </c>
      <c r="C5" s="206"/>
      <c r="D5" s="206"/>
      <c r="G5" s="198" t="e">
        <f>#REF!</f>
        <v>#REF!</v>
      </c>
      <c r="H5" s="198" t="e">
        <f t="shared" si="0"/>
        <v>#REF!</v>
      </c>
      <c r="I5" s="198"/>
      <c r="J5" s="198"/>
      <c r="K5" s="198"/>
      <c r="L5" s="205"/>
    </row>
    <row r="6" spans="1:12">
      <c r="A6" s="201" t="s">
        <v>135</v>
      </c>
      <c r="B6" s="201"/>
      <c r="C6" s="201"/>
      <c r="D6" s="201"/>
      <c r="E6" s="198" t="e">
        <f>#REF!</f>
        <v>#REF!</v>
      </c>
      <c r="F6" s="198"/>
      <c r="G6" s="198" t="e">
        <f>#REF!</f>
        <v>#REF!</v>
      </c>
      <c r="H6" s="198" t="e">
        <f t="shared" si="0"/>
        <v>#REF!</v>
      </c>
      <c r="I6" s="198"/>
      <c r="J6" s="198"/>
      <c r="K6" s="198"/>
      <c r="L6" s="205"/>
    </row>
    <row r="7" spans="1:12" ht="22.25">
      <c r="A7" s="201" t="s">
        <v>136</v>
      </c>
      <c r="B7" s="201"/>
      <c r="C7" s="201"/>
      <c r="D7" s="201"/>
      <c r="E7" s="198" t="e">
        <f>#REF!</f>
        <v>#REF!</v>
      </c>
      <c r="F7" s="198"/>
      <c r="G7" s="198" t="e">
        <f>#REF!</f>
        <v>#REF!</v>
      </c>
      <c r="H7" s="198" t="e">
        <f t="shared" si="0"/>
        <v>#REF!</v>
      </c>
      <c r="I7" s="204" t="s">
        <v>133</v>
      </c>
      <c r="J7" s="198">
        <v>0</v>
      </c>
      <c r="K7" s="198" t="e">
        <f>#REF!</f>
        <v>#REF!</v>
      </c>
      <c r="L7" s="205" t="e">
        <f>H7=J7</f>
        <v>#REF!</v>
      </c>
    </row>
    <row r="8" spans="1:12" ht="22.25">
      <c r="A8" s="201" t="s">
        <v>137</v>
      </c>
      <c r="B8" s="201"/>
      <c r="C8" s="201"/>
      <c r="D8" s="201"/>
      <c r="E8" s="198" t="e">
        <f>#REF!</f>
        <v>#REF!</v>
      </c>
      <c r="F8" s="198"/>
      <c r="G8" s="198" t="e">
        <f>#REF!</f>
        <v>#REF!</v>
      </c>
      <c r="H8" s="198" t="e">
        <f t="shared" si="0"/>
        <v>#REF!</v>
      </c>
      <c r="I8" s="204" t="s">
        <v>138</v>
      </c>
      <c r="J8" s="198">
        <v>-59207922352</v>
      </c>
      <c r="K8" s="198"/>
      <c r="L8" s="205" t="e">
        <f>H8=J8</f>
        <v>#REF!</v>
      </c>
    </row>
    <row r="9" spans="1:12">
      <c r="A9" s="201"/>
      <c r="B9" s="201"/>
      <c r="C9" s="201"/>
      <c r="D9" s="201"/>
      <c r="E9" s="198"/>
      <c r="F9" s="198"/>
      <c r="G9" s="198"/>
      <c r="H9" s="198"/>
      <c r="I9" s="204"/>
      <c r="J9" s="198"/>
      <c r="K9" s="198"/>
      <c r="L9" s="205"/>
    </row>
    <row r="10" spans="1:12">
      <c r="A10" s="201" t="s">
        <v>139</v>
      </c>
      <c r="B10" s="198" t="e">
        <f>#REF!</f>
        <v>#REF!</v>
      </c>
      <c r="C10" s="198"/>
      <c r="D10" s="198"/>
      <c r="E10" s="198"/>
      <c r="F10" s="198"/>
      <c r="G10" s="198" t="e">
        <f>#REF!</f>
        <v>#REF!</v>
      </c>
      <c r="H10" s="198" t="e">
        <f>SUM(B10:G10)</f>
        <v>#REF!</v>
      </c>
      <c r="I10" s="198"/>
      <c r="J10" s="198"/>
      <c r="K10" s="198"/>
      <c r="L10" s="205"/>
    </row>
    <row r="11" spans="1:12" ht="22.25">
      <c r="A11" s="201" t="s">
        <v>140</v>
      </c>
      <c r="B11" s="201"/>
      <c r="C11" s="201"/>
      <c r="D11" s="201"/>
      <c r="E11" s="198" t="e">
        <f>#REF!</f>
        <v>#REF!</v>
      </c>
      <c r="F11" s="198"/>
      <c r="G11" s="198" t="e">
        <f>#REF!</f>
        <v>#REF!</v>
      </c>
      <c r="H11" s="198" t="e">
        <f t="shared" ref="H11:H31" si="1">SUM(B11:G11)</f>
        <v>#REF!</v>
      </c>
      <c r="I11" s="204" t="s">
        <v>133</v>
      </c>
      <c r="J11" s="198"/>
      <c r="K11" s="198"/>
      <c r="L11" s="205" t="e">
        <f>H11=J11</f>
        <v>#REF!</v>
      </c>
    </row>
    <row r="12" spans="1:12">
      <c r="B12" s="201"/>
      <c r="C12" s="201"/>
      <c r="D12" s="201"/>
      <c r="E12" s="198"/>
      <c r="F12" s="198"/>
      <c r="G12" s="198"/>
      <c r="H12" s="198">
        <f t="shared" si="1"/>
        <v>0</v>
      </c>
      <c r="I12" s="198"/>
      <c r="J12" s="198"/>
      <c r="K12" s="198"/>
      <c r="L12" s="205"/>
    </row>
    <row r="13" spans="1:12" ht="44.55">
      <c r="A13" s="201" t="s">
        <v>141</v>
      </c>
      <c r="B13" s="198" t="e">
        <f>#REF!</f>
        <v>#REF!</v>
      </c>
      <c r="C13" s="198"/>
      <c r="D13" s="198"/>
      <c r="E13" s="198"/>
      <c r="F13" s="198"/>
      <c r="G13" s="198" t="e">
        <f>#REF!</f>
        <v>#REF!</v>
      </c>
      <c r="H13" s="198" t="e">
        <f t="shared" si="1"/>
        <v>#REF!</v>
      </c>
      <c r="I13" s="204" t="s">
        <v>142</v>
      </c>
      <c r="J13" s="198">
        <v>6207023101</v>
      </c>
      <c r="K13" s="198"/>
      <c r="L13" s="205" t="e">
        <f>H13=J13</f>
        <v>#REF!</v>
      </c>
    </row>
    <row r="14" spans="1:12">
      <c r="A14" s="201" t="s">
        <v>143</v>
      </c>
      <c r="B14" s="201"/>
      <c r="C14" s="198" t="e">
        <f>#REF!</f>
        <v>#REF!</v>
      </c>
      <c r="D14" s="198" t="e">
        <f>#REF!</f>
        <v>#REF!</v>
      </c>
      <c r="E14" s="198" t="e">
        <f>#REF!</f>
        <v>#REF!</v>
      </c>
      <c r="F14" s="198" t="e">
        <f>#REF!</f>
        <v>#REF!</v>
      </c>
      <c r="G14" s="198" t="e">
        <f>#REF!</f>
        <v>#REF!</v>
      </c>
      <c r="H14" s="198" t="e">
        <f>SUM(B14:G14)</f>
        <v>#REF!</v>
      </c>
      <c r="I14" s="198"/>
      <c r="J14" s="198"/>
      <c r="K14" s="198"/>
      <c r="L14" s="205"/>
    </row>
    <row r="15" spans="1:12">
      <c r="A15" s="201" t="s">
        <v>144</v>
      </c>
      <c r="B15" s="201"/>
      <c r="C15" s="201"/>
      <c r="D15" s="201"/>
      <c r="E15" s="198"/>
      <c r="F15" s="198"/>
      <c r="G15" s="198"/>
      <c r="H15" s="198">
        <f t="shared" si="1"/>
        <v>0</v>
      </c>
      <c r="I15" s="198"/>
      <c r="J15" s="198"/>
      <c r="K15" s="198"/>
      <c r="L15" s="205"/>
    </row>
    <row r="16" spans="1:12">
      <c r="A16" s="201" t="s">
        <v>145</v>
      </c>
      <c r="B16" s="198"/>
      <c r="C16" s="198">
        <v>-100000000</v>
      </c>
      <c r="D16" s="198"/>
      <c r="E16" s="198"/>
      <c r="F16" s="198"/>
      <c r="G16" s="208"/>
      <c r="H16" s="198">
        <f t="shared" si="1"/>
        <v>-100000000</v>
      </c>
      <c r="I16" s="198"/>
      <c r="J16" s="198"/>
      <c r="K16" s="198"/>
      <c r="L16" s="205"/>
    </row>
    <row r="17" spans="1:12">
      <c r="A17" s="201" t="s">
        <v>146</v>
      </c>
      <c r="B17" s="201"/>
      <c r="C17" s="198"/>
      <c r="D17" s="198">
        <v>-334264816</v>
      </c>
      <c r="E17" s="198"/>
      <c r="F17" s="198"/>
      <c r="G17" s="208">
        <f>-SUM(C17:F17)</f>
        <v>334264816</v>
      </c>
      <c r="H17" s="198">
        <f t="shared" si="1"/>
        <v>0</v>
      </c>
      <c r="I17" s="198"/>
      <c r="J17" s="198"/>
      <c r="K17" s="198"/>
      <c r="L17" s="205"/>
    </row>
    <row r="18" spans="1:12">
      <c r="A18" s="201" t="s">
        <v>147</v>
      </c>
      <c r="B18" s="201"/>
      <c r="C18" s="198"/>
      <c r="D18" s="198"/>
      <c r="E18" s="198"/>
      <c r="F18" s="198"/>
      <c r="G18" s="198"/>
      <c r="H18" s="198">
        <f t="shared" si="1"/>
        <v>0</v>
      </c>
      <c r="I18" s="198"/>
      <c r="J18" s="198"/>
      <c r="K18" s="198"/>
      <c r="L18" s="205"/>
    </row>
    <row r="19" spans="1:12">
      <c r="A19" s="201" t="s">
        <v>148</v>
      </c>
      <c r="B19" s="201"/>
      <c r="C19" s="198"/>
      <c r="D19" s="198"/>
      <c r="E19" s="198"/>
      <c r="F19" s="198"/>
      <c r="G19" s="198"/>
      <c r="H19" s="198">
        <f t="shared" si="1"/>
        <v>0</v>
      </c>
      <c r="I19" s="198"/>
      <c r="J19" s="198"/>
      <c r="K19" s="198"/>
      <c r="L19" s="205"/>
    </row>
    <row r="20" spans="1:12">
      <c r="A20" s="201" t="s">
        <v>149</v>
      </c>
      <c r="B20" s="201"/>
      <c r="C20" s="198"/>
      <c r="D20" s="198"/>
      <c r="E20" s="198"/>
      <c r="F20" s="198"/>
      <c r="G20" s="198"/>
      <c r="H20" s="198">
        <f t="shared" si="1"/>
        <v>0</v>
      </c>
      <c r="I20" s="198"/>
      <c r="J20" s="198"/>
      <c r="K20" s="198"/>
      <c r="L20" s="205"/>
    </row>
    <row r="21" spans="1:12">
      <c r="A21" s="201" t="s">
        <v>150</v>
      </c>
      <c r="B21" s="201"/>
      <c r="C21" s="198"/>
      <c r="D21" s="198"/>
      <c r="E21" s="198"/>
      <c r="F21" s="198"/>
      <c r="G21" s="198"/>
      <c r="H21" s="198">
        <f t="shared" si="1"/>
        <v>0</v>
      </c>
      <c r="I21" s="198"/>
      <c r="J21" s="198"/>
      <c r="K21" s="198"/>
      <c r="L21" s="205"/>
    </row>
    <row r="22" spans="1:12">
      <c r="A22" s="201" t="s">
        <v>151</v>
      </c>
      <c r="B22" s="201"/>
      <c r="C22" s="203"/>
      <c r="D22" s="198"/>
      <c r="E22" s="198"/>
      <c r="F22" s="198"/>
      <c r="G22" s="198"/>
      <c r="H22" s="198">
        <f t="shared" si="1"/>
        <v>0</v>
      </c>
      <c r="I22" s="198"/>
      <c r="J22" s="198"/>
      <c r="K22" s="198"/>
      <c r="L22" s="205"/>
    </row>
    <row r="23" spans="1:12">
      <c r="A23" s="201" t="s">
        <v>152</v>
      </c>
      <c r="B23" s="201"/>
      <c r="C23" s="201"/>
      <c r="D23" s="201"/>
      <c r="E23" s="198"/>
      <c r="F23" s="198"/>
      <c r="G23" s="198"/>
      <c r="H23" s="198">
        <f t="shared" si="1"/>
        <v>0</v>
      </c>
      <c r="I23" s="198"/>
      <c r="J23" s="198"/>
      <c r="K23" s="198"/>
      <c r="L23" s="205"/>
    </row>
    <row r="24" spans="1:12">
      <c r="A24" s="201" t="s">
        <v>153</v>
      </c>
      <c r="B24" s="201"/>
      <c r="C24" s="201"/>
      <c r="D24" s="201"/>
      <c r="E24" s="198"/>
      <c r="F24" s="198"/>
      <c r="G24" s="198"/>
      <c r="H24" s="198">
        <f t="shared" si="1"/>
        <v>0</v>
      </c>
      <c r="I24" s="198"/>
      <c r="J24" s="198"/>
      <c r="K24" s="198"/>
      <c r="L24" s="205"/>
    </row>
    <row r="25" spans="1:12">
      <c r="A25" s="201" t="s">
        <v>154</v>
      </c>
      <c r="B25" s="201"/>
      <c r="C25" s="201"/>
      <c r="D25" s="201">
        <v>-55262208</v>
      </c>
      <c r="E25" s="198"/>
      <c r="F25" s="198"/>
      <c r="G25" s="198"/>
      <c r="H25" s="198">
        <f t="shared" si="1"/>
        <v>-55262208</v>
      </c>
      <c r="I25" s="198"/>
      <c r="J25" s="198"/>
      <c r="K25" s="198"/>
      <c r="L25" s="205"/>
    </row>
    <row r="26" spans="1:12">
      <c r="A26" s="201" t="s">
        <v>133</v>
      </c>
      <c r="B26" s="201"/>
      <c r="C26" s="201"/>
      <c r="D26" s="201"/>
      <c r="E26" s="198"/>
      <c r="F26" s="198"/>
      <c r="G26" s="198" t="e">
        <f>-#REF!</f>
        <v>#REF!</v>
      </c>
      <c r="H26" s="198" t="e">
        <f t="shared" si="1"/>
        <v>#REF!</v>
      </c>
      <c r="I26" s="198"/>
      <c r="J26" s="198"/>
      <c r="K26" s="198"/>
      <c r="L26" s="205"/>
    </row>
    <row r="27" spans="1:12">
      <c r="A27" s="201"/>
      <c r="B27" s="201"/>
      <c r="C27" s="203" t="e">
        <f>SUM(C16:C26)=C14</f>
        <v>#REF!</v>
      </c>
      <c r="D27" s="203" t="e">
        <f t="shared" ref="D27:G27" si="2">SUM(D16:D26)=D14</f>
        <v>#REF!</v>
      </c>
      <c r="E27" s="203" t="e">
        <f t="shared" si="2"/>
        <v>#REF!</v>
      </c>
      <c r="F27" s="203" t="e">
        <f t="shared" si="2"/>
        <v>#REF!</v>
      </c>
      <c r="G27" s="203" t="e">
        <f t="shared" si="2"/>
        <v>#REF!</v>
      </c>
      <c r="H27" s="203" t="e">
        <f>SUM(H16:H26)=H14</f>
        <v>#REF!</v>
      </c>
      <c r="I27" s="198"/>
      <c r="J27" s="198"/>
      <c r="K27" s="198"/>
      <c r="L27" s="205"/>
    </row>
    <row r="28" spans="1:12">
      <c r="A28" s="201"/>
      <c r="B28" s="201"/>
      <c r="C28" s="201"/>
      <c r="D28" s="201"/>
      <c r="E28" s="201"/>
      <c r="F28" s="201"/>
      <c r="G28" s="197"/>
      <c r="H28" s="197"/>
      <c r="I28" s="201"/>
      <c r="J28" s="201"/>
      <c r="K28" s="201"/>
      <c r="L28" s="197"/>
    </row>
    <row r="29" spans="1:12">
      <c r="A29" s="201" t="s">
        <v>155</v>
      </c>
      <c r="B29" s="198" t="e">
        <f>#REF!</f>
        <v>#REF!</v>
      </c>
      <c r="C29" s="198" t="e">
        <f>#REF!</f>
        <v>#REF!</v>
      </c>
      <c r="D29" s="198" t="e">
        <f>#REF!</f>
        <v>#REF!</v>
      </c>
      <c r="E29" s="198" t="e">
        <f>#REF!</f>
        <v>#REF!</v>
      </c>
      <c r="F29" s="198" t="e">
        <f>#REF!</f>
        <v>#REF!</v>
      </c>
      <c r="G29" s="198" t="e">
        <f>#REF!</f>
        <v>#REF!</v>
      </c>
      <c r="H29" s="198" t="e">
        <f t="shared" si="1"/>
        <v>#REF!</v>
      </c>
      <c r="I29" s="201"/>
      <c r="J29" s="201"/>
      <c r="K29" s="201"/>
      <c r="L29" s="197"/>
    </row>
    <row r="30" spans="1:12" ht="22.25">
      <c r="A30" s="201" t="s">
        <v>101</v>
      </c>
      <c r="B30" s="198" t="e">
        <f>#REF!</f>
        <v>#REF!</v>
      </c>
      <c r="C30" s="198" t="e">
        <f>#REF!</f>
        <v>#REF!</v>
      </c>
      <c r="D30" s="198" t="e">
        <f>#REF!</f>
        <v>#REF!</v>
      </c>
      <c r="E30" s="198" t="e">
        <f>#REF!</f>
        <v>#REF!</v>
      </c>
      <c r="F30" s="198" t="e">
        <f>#REF!</f>
        <v>#REF!</v>
      </c>
      <c r="G30" s="198" t="e">
        <f>#REF!</f>
        <v>#REF!</v>
      </c>
      <c r="H30" s="198" t="e">
        <f t="shared" si="1"/>
        <v>#REF!</v>
      </c>
      <c r="I30" s="204" t="s">
        <v>156</v>
      </c>
      <c r="J30" s="198">
        <v>0</v>
      </c>
      <c r="K30" s="198"/>
      <c r="L30" s="205" t="e">
        <f>H30=J30</f>
        <v>#REF!</v>
      </c>
    </row>
    <row r="31" spans="1:12">
      <c r="A31" s="201"/>
      <c r="B31" s="201"/>
      <c r="C31" s="201"/>
      <c r="D31" s="201"/>
      <c r="E31" s="201"/>
      <c r="F31" s="201"/>
      <c r="G31" s="197"/>
      <c r="H31" s="198">
        <f t="shared" si="1"/>
        <v>0</v>
      </c>
      <c r="I31" s="201"/>
      <c r="J31" s="201"/>
      <c r="K31" s="201"/>
      <c r="L31" s="197"/>
    </row>
    <row r="33" spans="7:7">
      <c r="G33" s="215"/>
    </row>
  </sheetData>
  <phoneticPr fontId="10"/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0000"/>
  </sheetPr>
  <dimension ref="A1:J167"/>
  <sheetViews>
    <sheetView view="pageBreakPreview" zoomScale="82" zoomScaleNormal="80" zoomScaleSheetLayoutView="82" workbookViewId="0">
      <selection activeCell="E146" sqref="E146"/>
    </sheetView>
  </sheetViews>
  <sheetFormatPr defaultColWidth="9" defaultRowHeight="13.1"/>
  <cols>
    <col min="1" max="1" width="10.109375" style="66" customWidth="1"/>
    <col min="2" max="3" width="25.88671875" style="67" customWidth="1"/>
    <col min="4" max="4" width="34.88671875" style="67" customWidth="1"/>
    <col min="5" max="5" width="22.44140625" style="67" bestFit="1" customWidth="1"/>
    <col min="6" max="6" width="1.109375" style="66" customWidth="1"/>
    <col min="7" max="7" width="36.44140625" style="68" bestFit="1" customWidth="1"/>
    <col min="8" max="8" width="19.6640625" style="228" customWidth="1"/>
    <col min="9" max="9" width="16.33203125" style="66" bestFit="1" customWidth="1"/>
    <col min="10" max="10" width="13.88671875" style="66" bestFit="1" customWidth="1"/>
    <col min="11" max="16384" width="9" style="66"/>
  </cols>
  <sheetData>
    <row r="1" spans="1:8" ht="13.6" customHeight="1">
      <c r="A1" s="235" t="s">
        <v>157</v>
      </c>
      <c r="B1" s="235"/>
      <c r="G1" s="88"/>
    </row>
    <row r="2" spans="1:8" ht="13.6" customHeight="1">
      <c r="A2" s="237" t="s">
        <v>158</v>
      </c>
      <c r="B2" s="238"/>
      <c r="G2" s="88"/>
    </row>
    <row r="3" spans="1:8" ht="13.6" customHeight="1">
      <c r="E3" s="65"/>
      <c r="G3" s="88"/>
    </row>
    <row r="4" spans="1:8" ht="14.4">
      <c r="A4" s="70" t="s">
        <v>159</v>
      </c>
    </row>
    <row r="5" spans="1:8" ht="13.75" thickBot="1">
      <c r="B5" s="68"/>
      <c r="C5" s="89"/>
      <c r="D5" s="90"/>
      <c r="E5" s="65" t="s">
        <v>160</v>
      </c>
      <c r="G5" s="68" t="s">
        <v>161</v>
      </c>
    </row>
    <row r="6" spans="1:8" ht="13.75" thickBot="1">
      <c r="A6" s="91" t="s">
        <v>162</v>
      </c>
      <c r="B6" s="92"/>
      <c r="C6" s="93" t="s">
        <v>163</v>
      </c>
      <c r="D6" s="73" t="s">
        <v>164</v>
      </c>
      <c r="E6" s="94" t="s">
        <v>165</v>
      </c>
      <c r="G6" s="219" t="s">
        <v>166</v>
      </c>
      <c r="H6" s="228" t="s">
        <v>167</v>
      </c>
    </row>
    <row r="7" spans="1:8">
      <c r="A7" s="75"/>
      <c r="B7" s="67" t="s">
        <v>168</v>
      </c>
      <c r="C7" s="67" t="s">
        <v>169</v>
      </c>
      <c r="D7" s="67" t="s">
        <v>170</v>
      </c>
      <c r="E7" s="95">
        <f>-E8</f>
        <v>0</v>
      </c>
      <c r="G7" s="233" t="s">
        <v>171</v>
      </c>
    </row>
    <row r="8" spans="1:8">
      <c r="A8" s="75"/>
      <c r="B8" s="66" t="s">
        <v>172</v>
      </c>
      <c r="C8" s="66" t="s">
        <v>173</v>
      </c>
      <c r="D8" s="66"/>
      <c r="E8" s="216">
        <v>0</v>
      </c>
      <c r="G8" s="234"/>
      <c r="H8" s="228">
        <v>649145116022</v>
      </c>
    </row>
    <row r="9" spans="1:8" ht="13.75" thickBot="1">
      <c r="A9" s="75"/>
      <c r="C9" s="65" t="s">
        <v>174</v>
      </c>
      <c r="D9" s="65"/>
      <c r="E9" s="96">
        <f>SUM(E7:E8)</f>
        <v>0</v>
      </c>
    </row>
    <row r="10" spans="1:8" ht="13.75" thickTop="1">
      <c r="A10" s="75"/>
      <c r="C10" s="65"/>
      <c r="D10" s="65"/>
      <c r="E10" s="95"/>
    </row>
    <row r="11" spans="1:8" ht="13.45" customHeight="1">
      <c r="A11" s="75"/>
      <c r="B11" s="67" t="s">
        <v>168</v>
      </c>
      <c r="C11" s="67" t="s">
        <v>175</v>
      </c>
      <c r="D11" s="67" t="s">
        <v>176</v>
      </c>
      <c r="E11" s="95">
        <f>-E12</f>
        <v>0</v>
      </c>
      <c r="G11" s="233" t="s">
        <v>171</v>
      </c>
    </row>
    <row r="12" spans="1:8">
      <c r="A12" s="75"/>
      <c r="B12" s="67" t="s">
        <v>172</v>
      </c>
      <c r="C12" s="67" t="s">
        <v>177</v>
      </c>
      <c r="E12" s="216">
        <v>0</v>
      </c>
      <c r="G12" s="234"/>
      <c r="H12" s="228">
        <v>5517937</v>
      </c>
    </row>
    <row r="13" spans="1:8" ht="13.75" thickBot="1">
      <c r="A13" s="75"/>
      <c r="C13" s="65" t="s">
        <v>174</v>
      </c>
      <c r="D13" s="65"/>
      <c r="E13" s="96">
        <f>SUM(E11:E12)</f>
        <v>0</v>
      </c>
    </row>
    <row r="14" spans="1:8" ht="13.75" thickTop="1">
      <c r="A14" s="75"/>
      <c r="C14" s="65"/>
      <c r="D14" s="65"/>
      <c r="E14" s="95"/>
    </row>
    <row r="15" spans="1:8" ht="13.45" customHeight="1">
      <c r="A15" s="75"/>
      <c r="B15" s="67" t="s">
        <v>168</v>
      </c>
      <c r="C15" s="67" t="s">
        <v>178</v>
      </c>
      <c r="D15" s="67" t="s">
        <v>179</v>
      </c>
      <c r="E15" s="95">
        <f>-E16</f>
        <v>0</v>
      </c>
      <c r="G15" s="233" t="s">
        <v>171</v>
      </c>
    </row>
    <row r="16" spans="1:8">
      <c r="A16" s="75"/>
      <c r="B16" s="66" t="s">
        <v>172</v>
      </c>
      <c r="C16" s="66" t="s">
        <v>180</v>
      </c>
      <c r="D16" s="66"/>
      <c r="E16" s="216">
        <v>0</v>
      </c>
      <c r="G16" s="234"/>
      <c r="H16" s="228">
        <v>2809735392</v>
      </c>
    </row>
    <row r="17" spans="1:10" ht="13.75" thickBot="1">
      <c r="A17" s="75"/>
      <c r="C17" s="65" t="s">
        <v>174</v>
      </c>
      <c r="D17" s="65"/>
      <c r="E17" s="96">
        <f>SUM(E15:E16)</f>
        <v>0</v>
      </c>
    </row>
    <row r="18" spans="1:10" ht="13.75" thickTop="1">
      <c r="A18" s="75"/>
      <c r="C18" s="65"/>
      <c r="D18" s="65"/>
      <c r="E18" s="95"/>
    </row>
    <row r="19" spans="1:10" ht="13.45" customHeight="1">
      <c r="A19" s="75"/>
      <c r="B19" s="67" t="s">
        <v>168</v>
      </c>
      <c r="C19" s="67" t="s">
        <v>181</v>
      </c>
      <c r="D19" s="67" t="s">
        <v>182</v>
      </c>
      <c r="E19" s="95">
        <f>-E20</f>
        <v>0</v>
      </c>
      <c r="G19" s="233" t="s">
        <v>171</v>
      </c>
    </row>
    <row r="20" spans="1:10">
      <c r="A20" s="75"/>
      <c r="B20" s="67" t="s">
        <v>172</v>
      </c>
      <c r="C20" s="67" t="s">
        <v>183</v>
      </c>
      <c r="E20" s="216">
        <v>0</v>
      </c>
      <c r="G20" s="234"/>
      <c r="H20" s="228">
        <v>46024415946</v>
      </c>
    </row>
    <row r="21" spans="1:10" ht="13.75" thickBot="1">
      <c r="A21" s="75"/>
      <c r="C21" s="65" t="s">
        <v>174</v>
      </c>
      <c r="D21" s="65"/>
      <c r="E21" s="96">
        <f>SUM(E19:E20)</f>
        <v>0</v>
      </c>
    </row>
    <row r="22" spans="1:10" ht="13.75" thickTop="1">
      <c r="A22" s="75"/>
      <c r="E22" s="95"/>
    </row>
    <row r="23" spans="1:10" ht="13.45" customHeight="1">
      <c r="A23" s="75"/>
      <c r="B23" s="67" t="s">
        <v>168</v>
      </c>
      <c r="C23" s="67" t="s">
        <v>183</v>
      </c>
      <c r="D23" s="67" t="s">
        <v>184</v>
      </c>
      <c r="E23" s="216">
        <v>0</v>
      </c>
      <c r="G23" s="233" t="s">
        <v>171</v>
      </c>
      <c r="H23" s="228">
        <v>26726258</v>
      </c>
    </row>
    <row r="24" spans="1:10">
      <c r="A24" s="75"/>
      <c r="B24" s="67" t="s">
        <v>172</v>
      </c>
      <c r="C24" s="67" t="s">
        <v>181</v>
      </c>
      <c r="E24" s="95">
        <f>-E23</f>
        <v>0</v>
      </c>
      <c r="G24" s="234"/>
    </row>
    <row r="25" spans="1:10" ht="13.75" thickBot="1">
      <c r="A25" s="75"/>
      <c r="C25" s="65" t="s">
        <v>174</v>
      </c>
      <c r="D25" s="65"/>
      <c r="E25" s="96">
        <f>SUM(E23:E24)</f>
        <v>0</v>
      </c>
    </row>
    <row r="26" spans="1:10" ht="13.75" thickTop="1">
      <c r="A26" s="75"/>
      <c r="C26" s="65"/>
      <c r="D26" s="65"/>
      <c r="E26" s="95"/>
    </row>
    <row r="27" spans="1:10" ht="13.45" customHeight="1">
      <c r="A27" s="75"/>
      <c r="B27" s="67" t="s">
        <v>168</v>
      </c>
      <c r="C27" s="67" t="s">
        <v>185</v>
      </c>
      <c r="D27" s="67" t="s">
        <v>186</v>
      </c>
      <c r="E27" s="216">
        <v>0</v>
      </c>
      <c r="G27" s="233" t="s">
        <v>171</v>
      </c>
      <c r="H27" s="228">
        <v>246483700849</v>
      </c>
      <c r="I27" s="228">
        <f>-H27</f>
        <v>-246483700849</v>
      </c>
      <c r="J27" s="66" t="e">
        <f>#REF!</f>
        <v>#REF!</v>
      </c>
    </row>
    <row r="28" spans="1:10">
      <c r="A28" s="75"/>
      <c r="B28" s="67" t="s">
        <v>172</v>
      </c>
      <c r="C28" s="67" t="s">
        <v>187</v>
      </c>
      <c r="E28" s="95">
        <f>-E27</f>
        <v>0</v>
      </c>
      <c r="G28" s="234"/>
    </row>
    <row r="29" spans="1:10" ht="13.75" thickBot="1">
      <c r="A29" s="75"/>
      <c r="C29" s="65" t="s">
        <v>174</v>
      </c>
      <c r="D29" s="65"/>
      <c r="E29" s="96">
        <f>SUM(E27:E28)</f>
        <v>0</v>
      </c>
    </row>
    <row r="30" spans="1:10" ht="13.75" thickTop="1">
      <c r="A30" s="75"/>
      <c r="C30" s="65"/>
      <c r="D30" s="65"/>
      <c r="E30" s="95"/>
    </row>
    <row r="31" spans="1:10" ht="12.95" customHeight="1">
      <c r="A31" s="75"/>
      <c r="B31" s="67" t="s">
        <v>168</v>
      </c>
      <c r="C31" s="67" t="s">
        <v>188</v>
      </c>
      <c r="D31" s="67" t="s">
        <v>189</v>
      </c>
      <c r="E31" s="216">
        <v>0</v>
      </c>
      <c r="G31" s="233" t="s">
        <v>171</v>
      </c>
      <c r="H31" s="228">
        <v>0</v>
      </c>
    </row>
    <row r="32" spans="1:10">
      <c r="A32" s="75"/>
      <c r="B32" s="67" t="s">
        <v>172</v>
      </c>
      <c r="C32" s="67" t="s">
        <v>175</v>
      </c>
      <c r="E32" s="95">
        <f>-E31</f>
        <v>0</v>
      </c>
      <c r="G32" s="234"/>
    </row>
    <row r="33" spans="1:8" ht="13.75" thickBot="1">
      <c r="A33" s="75"/>
      <c r="C33" s="65" t="s">
        <v>174</v>
      </c>
      <c r="D33" s="65"/>
      <c r="E33" s="96">
        <f>SUM(E31:E32)</f>
        <v>0</v>
      </c>
    </row>
    <row r="34" spans="1:8" ht="13.75" thickTop="1">
      <c r="A34" s="97"/>
      <c r="B34" s="98"/>
      <c r="C34" s="98"/>
      <c r="D34" s="98"/>
      <c r="E34" s="99"/>
    </row>
    <row r="35" spans="1:8" ht="13.45" customHeight="1">
      <c r="A35" s="75"/>
      <c r="B35" s="67" t="s">
        <v>168</v>
      </c>
      <c r="C35" s="67" t="s">
        <v>169</v>
      </c>
      <c r="D35" s="67" t="s">
        <v>170</v>
      </c>
      <c r="E35" s="95">
        <f>-E36</f>
        <v>0</v>
      </c>
      <c r="G35" s="233" t="s">
        <v>190</v>
      </c>
    </row>
    <row r="36" spans="1:8">
      <c r="A36" s="75"/>
      <c r="B36" s="67" t="s">
        <v>172</v>
      </c>
      <c r="C36" s="66" t="s">
        <v>173</v>
      </c>
      <c r="D36" s="66"/>
      <c r="E36" s="216">
        <v>0</v>
      </c>
      <c r="G36" s="234"/>
      <c r="H36" s="228">
        <v>559587516</v>
      </c>
    </row>
    <row r="37" spans="1:8" ht="13.75" thickBot="1">
      <c r="A37" s="75"/>
      <c r="C37" s="65" t="s">
        <v>174</v>
      </c>
      <c r="D37" s="65"/>
      <c r="E37" s="96">
        <f>SUM(E35:E36)</f>
        <v>0</v>
      </c>
    </row>
    <row r="38" spans="1:8" ht="13.75" thickTop="1">
      <c r="A38" s="75"/>
      <c r="E38" s="100"/>
    </row>
    <row r="39" spans="1:8">
      <c r="A39" s="75"/>
      <c r="E39" s="100"/>
    </row>
    <row r="40" spans="1:8" ht="13.45" customHeight="1">
      <c r="A40" s="75"/>
      <c r="B40" s="67" t="s">
        <v>168</v>
      </c>
      <c r="C40" s="67" t="s">
        <v>169</v>
      </c>
      <c r="D40" s="67" t="s">
        <v>191</v>
      </c>
      <c r="E40" s="95">
        <f>-E41</f>
        <v>0</v>
      </c>
      <c r="G40" s="233" t="s">
        <v>190</v>
      </c>
    </row>
    <row r="41" spans="1:8">
      <c r="A41" s="75"/>
      <c r="B41" s="67" t="s">
        <v>192</v>
      </c>
      <c r="C41" s="66" t="s">
        <v>180</v>
      </c>
      <c r="D41" s="66" t="s">
        <v>193</v>
      </c>
      <c r="E41" s="216">
        <v>0</v>
      </c>
      <c r="G41" s="234"/>
      <c r="H41" s="228">
        <v>39991127348</v>
      </c>
    </row>
    <row r="42" spans="1:8" ht="13.75" thickBot="1">
      <c r="A42" s="75"/>
      <c r="C42" s="65" t="s">
        <v>174</v>
      </c>
      <c r="D42" s="65"/>
      <c r="E42" s="96">
        <f>SUM(E40:E41)</f>
        <v>0</v>
      </c>
    </row>
    <row r="43" spans="1:8" ht="13.75" thickTop="1">
      <c r="A43" s="75"/>
      <c r="C43" s="65"/>
      <c r="D43" s="65"/>
      <c r="E43" s="95"/>
    </row>
    <row r="44" spans="1:8" ht="13.45" customHeight="1">
      <c r="A44" s="75"/>
      <c r="B44" s="67" t="s">
        <v>168</v>
      </c>
      <c r="C44" s="67" t="s">
        <v>178</v>
      </c>
      <c r="D44" s="67" t="s">
        <v>194</v>
      </c>
      <c r="E44" s="95">
        <f>-E45</f>
        <v>0</v>
      </c>
      <c r="G44" s="233" t="s">
        <v>190</v>
      </c>
    </row>
    <row r="45" spans="1:8">
      <c r="A45" s="75"/>
      <c r="B45" s="67" t="s">
        <v>192</v>
      </c>
      <c r="C45" s="66" t="s">
        <v>180</v>
      </c>
      <c r="D45" s="66" t="s">
        <v>195</v>
      </c>
      <c r="E45" s="216">
        <v>0</v>
      </c>
      <c r="G45" s="233"/>
      <c r="H45" s="228">
        <v>1148722007</v>
      </c>
    </row>
    <row r="46" spans="1:8" ht="13.75" thickBot="1">
      <c r="A46" s="75"/>
      <c r="C46" s="65" t="s">
        <v>174</v>
      </c>
      <c r="D46" s="65"/>
      <c r="E46" s="96">
        <f>SUM(E44:E45)</f>
        <v>0</v>
      </c>
    </row>
    <row r="47" spans="1:8" ht="13.75" thickTop="1">
      <c r="A47" s="75"/>
      <c r="E47" s="100"/>
    </row>
    <row r="48" spans="1:8">
      <c r="A48" s="75"/>
      <c r="E48" s="100"/>
    </row>
    <row r="49" spans="1:8" ht="13.6" customHeight="1">
      <c r="A49" s="75"/>
      <c r="B49" s="67" t="s">
        <v>168</v>
      </c>
      <c r="C49" s="67" t="s">
        <v>181</v>
      </c>
      <c r="D49" s="67" t="s">
        <v>196</v>
      </c>
      <c r="E49" s="95">
        <f>-E50</f>
        <v>0</v>
      </c>
      <c r="G49" s="233" t="s">
        <v>190</v>
      </c>
    </row>
    <row r="50" spans="1:8">
      <c r="A50" s="75"/>
      <c r="B50" s="67" t="s">
        <v>192</v>
      </c>
      <c r="C50" s="67" t="s">
        <v>183</v>
      </c>
      <c r="D50" s="67" t="s">
        <v>197</v>
      </c>
      <c r="E50" s="216">
        <v>0</v>
      </c>
      <c r="G50" s="233"/>
      <c r="H50" s="228">
        <v>105662955</v>
      </c>
    </row>
    <row r="51" spans="1:8" ht="13.75" thickBot="1">
      <c r="A51" s="75"/>
      <c r="C51" s="65" t="s">
        <v>174</v>
      </c>
      <c r="D51" s="65"/>
      <c r="E51" s="96">
        <f>SUM(E49:E50)</f>
        <v>0</v>
      </c>
    </row>
    <row r="52" spans="1:8" ht="13.75" thickTop="1">
      <c r="A52" s="75"/>
      <c r="E52" s="100"/>
    </row>
    <row r="53" spans="1:8">
      <c r="A53" s="75"/>
      <c r="B53" s="67" t="s">
        <v>168</v>
      </c>
      <c r="C53" s="67" t="s">
        <v>183</v>
      </c>
      <c r="D53" s="67" t="s">
        <v>198</v>
      </c>
      <c r="E53" s="216">
        <v>0</v>
      </c>
      <c r="G53" s="233" t="s">
        <v>190</v>
      </c>
      <c r="H53" s="228">
        <v>0</v>
      </c>
    </row>
    <row r="54" spans="1:8">
      <c r="A54" s="75"/>
      <c r="B54" s="67" t="s">
        <v>192</v>
      </c>
      <c r="C54" s="67" t="s">
        <v>181</v>
      </c>
      <c r="E54" s="95">
        <f>-E53</f>
        <v>0</v>
      </c>
      <c r="G54" s="234"/>
    </row>
    <row r="55" spans="1:8" ht="13.75" thickBot="1">
      <c r="A55" s="75"/>
      <c r="C55" s="65" t="s">
        <v>174</v>
      </c>
      <c r="D55" s="65"/>
      <c r="E55" s="96">
        <f>SUM(E53:E54)</f>
        <v>0</v>
      </c>
    </row>
    <row r="56" spans="1:8" ht="13.75" thickTop="1">
      <c r="A56" s="75"/>
      <c r="E56" s="95"/>
    </row>
    <row r="57" spans="1:8" ht="12.95" customHeight="1">
      <c r="A57" s="75"/>
      <c r="B57" s="67" t="s">
        <v>168</v>
      </c>
      <c r="C57" s="67" t="s">
        <v>185</v>
      </c>
      <c r="D57" s="67" t="s">
        <v>199</v>
      </c>
      <c r="E57" s="216">
        <v>0</v>
      </c>
      <c r="G57" s="233" t="s">
        <v>190</v>
      </c>
      <c r="H57" s="228">
        <v>3145103665886</v>
      </c>
    </row>
    <row r="58" spans="1:8">
      <c r="A58" s="75"/>
      <c r="B58" s="67" t="s">
        <v>192</v>
      </c>
      <c r="C58" s="67" t="s">
        <v>187</v>
      </c>
      <c r="E58" s="95">
        <f>-E57</f>
        <v>0</v>
      </c>
      <c r="G58" s="234"/>
    </row>
    <row r="59" spans="1:8" ht="13.75" thickBot="1">
      <c r="A59" s="75"/>
      <c r="C59" s="65" t="s">
        <v>174</v>
      </c>
      <c r="D59" s="65"/>
      <c r="E59" s="96">
        <f>SUM(E57:E58)</f>
        <v>0</v>
      </c>
    </row>
    <row r="60" spans="1:8" ht="13.75" thickTop="1">
      <c r="A60" s="75"/>
      <c r="C60" s="65"/>
      <c r="D60" s="65"/>
      <c r="E60" s="95"/>
    </row>
    <row r="61" spans="1:8" ht="12.95" customHeight="1">
      <c r="A61" s="75"/>
      <c r="B61" s="67" t="s">
        <v>168</v>
      </c>
      <c r="C61" s="67" t="s">
        <v>177</v>
      </c>
      <c r="D61" s="67" t="s">
        <v>200</v>
      </c>
      <c r="E61" s="216">
        <v>0</v>
      </c>
      <c r="G61" s="233" t="s">
        <v>190</v>
      </c>
      <c r="H61" s="228">
        <v>1892844237</v>
      </c>
    </row>
    <row r="62" spans="1:8">
      <c r="A62" s="75"/>
      <c r="B62" s="67" t="s">
        <v>192</v>
      </c>
      <c r="C62" s="67" t="s">
        <v>175</v>
      </c>
      <c r="E62" s="95">
        <f>-E61</f>
        <v>0</v>
      </c>
      <c r="G62" s="234"/>
    </row>
    <row r="63" spans="1:8" ht="13.75" thickBot="1">
      <c r="A63" s="75"/>
      <c r="C63" s="65" t="s">
        <v>174</v>
      </c>
      <c r="D63" s="65"/>
      <c r="E63" s="96">
        <f>SUM(E61:E62)</f>
        <v>0</v>
      </c>
    </row>
    <row r="64" spans="1:8" ht="14.4" thickTop="1" thickBot="1">
      <c r="A64" s="80"/>
      <c r="B64" s="81"/>
      <c r="C64" s="81"/>
      <c r="D64" s="81"/>
      <c r="E64" s="101"/>
    </row>
    <row r="65" spans="1:8">
      <c r="A65" s="237" t="s">
        <v>158</v>
      </c>
      <c r="B65" s="238"/>
    </row>
    <row r="66" spans="1:8" ht="20.95" customHeight="1" thickBot="1">
      <c r="A66" s="70" t="s">
        <v>159</v>
      </c>
      <c r="C66" s="65"/>
      <c r="D66" s="87"/>
      <c r="E66" s="65" t="s">
        <v>160</v>
      </c>
      <c r="G66" s="68" t="s">
        <v>161</v>
      </c>
    </row>
    <row r="67" spans="1:8">
      <c r="A67" s="102" t="s">
        <v>201</v>
      </c>
      <c r="B67" s="103"/>
      <c r="C67" s="93" t="s">
        <v>163</v>
      </c>
      <c r="D67" s="73" t="s">
        <v>164</v>
      </c>
      <c r="E67" s="94" t="s">
        <v>165</v>
      </c>
      <c r="G67" s="74" t="s">
        <v>166</v>
      </c>
    </row>
    <row r="68" spans="1:8" ht="26.2">
      <c r="A68" s="104"/>
      <c r="B68" s="67" t="s">
        <v>168</v>
      </c>
      <c r="C68" s="67" t="s">
        <v>202</v>
      </c>
      <c r="D68" s="82" t="s">
        <v>203</v>
      </c>
      <c r="E68" s="216"/>
      <c r="G68" s="233" t="s">
        <v>204</v>
      </c>
    </row>
    <row r="69" spans="1:8">
      <c r="A69" s="104"/>
      <c r="B69" s="67" t="s">
        <v>172</v>
      </c>
      <c r="C69" s="67" t="s">
        <v>205</v>
      </c>
      <c r="E69" s="95">
        <f>-E68</f>
        <v>0</v>
      </c>
      <c r="G69" s="234"/>
    </row>
    <row r="70" spans="1:8" ht="13.75" thickBot="1">
      <c r="A70" s="104"/>
      <c r="C70" s="65" t="s">
        <v>174</v>
      </c>
      <c r="D70" s="65"/>
      <c r="E70" s="96">
        <f>SUM(E68:E69)</f>
        <v>0</v>
      </c>
    </row>
    <row r="71" spans="1:8" ht="13.75" thickTop="1">
      <c r="A71" s="104"/>
      <c r="C71" s="65"/>
      <c r="D71" s="65"/>
      <c r="E71" s="95"/>
    </row>
    <row r="72" spans="1:8" ht="26.2">
      <c r="A72" s="104"/>
      <c r="B72" s="67" t="s">
        <v>168</v>
      </c>
      <c r="C72" s="67" t="s">
        <v>202</v>
      </c>
      <c r="D72" s="82" t="s">
        <v>206</v>
      </c>
      <c r="E72" s="216"/>
      <c r="G72" s="233" t="s">
        <v>204</v>
      </c>
    </row>
    <row r="73" spans="1:8">
      <c r="A73" s="104"/>
      <c r="B73" s="67" t="s">
        <v>172</v>
      </c>
      <c r="C73" s="67" t="s">
        <v>207</v>
      </c>
      <c r="E73" s="95">
        <f>-E72</f>
        <v>0</v>
      </c>
      <c r="G73" s="234"/>
      <c r="H73" s="228" t="s">
        <v>208</v>
      </c>
    </row>
    <row r="74" spans="1:8" ht="13.75" thickBot="1">
      <c r="A74" s="104"/>
      <c r="C74" s="65" t="s">
        <v>174</v>
      </c>
      <c r="D74" s="65"/>
      <c r="E74" s="96">
        <f>SUM(E72:E73)</f>
        <v>0</v>
      </c>
    </row>
    <row r="75" spans="1:8" ht="13.75" thickTop="1">
      <c r="A75" s="104"/>
      <c r="C75" s="65"/>
      <c r="D75" s="65"/>
      <c r="E75" s="95"/>
    </row>
    <row r="76" spans="1:8" ht="26.2">
      <c r="A76" s="104"/>
      <c r="B76" s="67" t="s">
        <v>168</v>
      </c>
      <c r="C76" s="67" t="s">
        <v>205</v>
      </c>
      <c r="D76" s="82" t="s">
        <v>209</v>
      </c>
      <c r="E76" s="95">
        <f>-E77</f>
        <v>0</v>
      </c>
      <c r="G76" s="233" t="s">
        <v>204</v>
      </c>
    </row>
    <row r="77" spans="1:8">
      <c r="A77" s="104"/>
      <c r="B77" s="67" t="s">
        <v>172</v>
      </c>
      <c r="C77" s="67" t="s">
        <v>202</v>
      </c>
      <c r="E77" s="216"/>
      <c r="G77" s="234"/>
    </row>
    <row r="78" spans="1:8" ht="13.75" thickBot="1">
      <c r="A78" s="104"/>
      <c r="C78" s="65" t="s">
        <v>174</v>
      </c>
      <c r="D78" s="65"/>
      <c r="E78" s="96">
        <f>SUM(E76:E77)</f>
        <v>0</v>
      </c>
    </row>
    <row r="79" spans="1:8" ht="13.75" thickTop="1">
      <c r="A79" s="104"/>
      <c r="C79" s="65"/>
      <c r="D79" s="65"/>
      <c r="E79" s="95"/>
    </row>
    <row r="80" spans="1:8" ht="33.75" customHeight="1">
      <c r="A80" s="104"/>
      <c r="B80" s="67" t="s">
        <v>168</v>
      </c>
      <c r="C80" s="67" t="s">
        <v>207</v>
      </c>
      <c r="D80" s="105" t="s">
        <v>210</v>
      </c>
      <c r="E80" s="95">
        <f>-E81</f>
        <v>0</v>
      </c>
      <c r="G80" s="233" t="s">
        <v>204</v>
      </c>
      <c r="H80" s="228" t="s">
        <v>211</v>
      </c>
    </row>
    <row r="81" spans="1:8">
      <c r="A81" s="104"/>
      <c r="B81" s="67" t="s">
        <v>172</v>
      </c>
      <c r="C81" s="67" t="s">
        <v>202</v>
      </c>
      <c r="E81" s="216"/>
      <c r="G81" s="234"/>
    </row>
    <row r="82" spans="1:8" ht="13.75" thickBot="1">
      <c r="A82" s="104"/>
      <c r="C82" s="65" t="s">
        <v>174</v>
      </c>
      <c r="D82" s="65"/>
      <c r="E82" s="96">
        <f>SUM(E80:E81)</f>
        <v>0</v>
      </c>
    </row>
    <row r="83" spans="1:8" ht="13.75" thickTop="1">
      <c r="A83" s="104"/>
      <c r="C83" s="65"/>
      <c r="D83" s="65"/>
      <c r="E83" s="95"/>
    </row>
    <row r="84" spans="1:8" ht="36.85" customHeight="1">
      <c r="A84" s="104"/>
      <c r="B84" s="67" t="s">
        <v>168</v>
      </c>
      <c r="C84" s="67" t="s">
        <v>207</v>
      </c>
      <c r="D84" s="105" t="s">
        <v>212</v>
      </c>
      <c r="E84" s="95">
        <f>-E85</f>
        <v>0</v>
      </c>
      <c r="G84" s="233" t="s">
        <v>213</v>
      </c>
      <c r="H84" s="228" t="s">
        <v>208</v>
      </c>
    </row>
    <row r="85" spans="1:8">
      <c r="A85" s="104"/>
      <c r="B85" s="67" t="s">
        <v>172</v>
      </c>
      <c r="C85" s="67" t="s">
        <v>202</v>
      </c>
      <c r="E85" s="216"/>
      <c r="G85" s="234"/>
    </row>
    <row r="86" spans="1:8" ht="13.75" thickBot="1">
      <c r="A86" s="104"/>
      <c r="C86" s="65" t="s">
        <v>174</v>
      </c>
      <c r="D86" s="65"/>
      <c r="E86" s="96">
        <f>SUM(E84:E85)</f>
        <v>0</v>
      </c>
    </row>
    <row r="87" spans="1:8" ht="13.75" thickTop="1">
      <c r="A87" s="104"/>
      <c r="C87" s="65"/>
      <c r="D87" s="65"/>
      <c r="E87" s="95"/>
    </row>
    <row r="88" spans="1:8" ht="33.049999999999997" customHeight="1">
      <c r="A88" s="104"/>
      <c r="B88" s="67" t="s">
        <v>168</v>
      </c>
      <c r="C88" s="67" t="s">
        <v>202</v>
      </c>
      <c r="D88" s="82" t="s">
        <v>214</v>
      </c>
      <c r="E88" s="216"/>
      <c r="G88" s="233" t="s">
        <v>213</v>
      </c>
    </row>
    <row r="89" spans="1:8">
      <c r="A89" s="104"/>
      <c r="B89" s="67" t="s">
        <v>192</v>
      </c>
      <c r="C89" s="67" t="s">
        <v>215</v>
      </c>
      <c r="E89" s="95">
        <f>-E88</f>
        <v>0</v>
      </c>
      <c r="G89" s="234"/>
    </row>
    <row r="90" spans="1:8" ht="13.75" thickBot="1">
      <c r="A90" s="104"/>
      <c r="C90" s="65" t="s">
        <v>174</v>
      </c>
      <c r="D90" s="65"/>
      <c r="E90" s="96">
        <f>SUM(E88:E89)</f>
        <v>0</v>
      </c>
    </row>
    <row r="91" spans="1:8" ht="13.75" thickTop="1">
      <c r="A91" s="104"/>
      <c r="C91" s="65"/>
      <c r="D91" s="106"/>
      <c r="E91" s="95"/>
    </row>
    <row r="92" spans="1:8">
      <c r="A92" s="104"/>
      <c r="C92" s="65"/>
      <c r="D92" s="65"/>
      <c r="E92" s="95"/>
    </row>
    <row r="93" spans="1:8" ht="33.049999999999997" customHeight="1">
      <c r="A93" s="104"/>
      <c r="B93" s="67" t="s">
        <v>168</v>
      </c>
      <c r="C93" s="67" t="s">
        <v>215</v>
      </c>
      <c r="D93" s="82" t="s">
        <v>216</v>
      </c>
      <c r="E93" s="95">
        <f>-E94</f>
        <v>0</v>
      </c>
      <c r="G93" s="233" t="s">
        <v>213</v>
      </c>
    </row>
    <row r="94" spans="1:8">
      <c r="A94" s="104"/>
      <c r="B94" s="67" t="s">
        <v>192</v>
      </c>
      <c r="C94" s="67" t="s">
        <v>202</v>
      </c>
      <c r="E94" s="216"/>
      <c r="G94" s="234"/>
    </row>
    <row r="95" spans="1:8" ht="13.75" thickBot="1">
      <c r="A95" s="104"/>
      <c r="C95" s="65" t="s">
        <v>174</v>
      </c>
      <c r="D95" s="65"/>
      <c r="E95" s="96">
        <f>SUM(E93:E94)</f>
        <v>0</v>
      </c>
    </row>
    <row r="96" spans="1:8" ht="13.75" thickTop="1">
      <c r="A96" s="104"/>
      <c r="C96" s="65"/>
      <c r="D96" s="65"/>
      <c r="E96" s="95"/>
    </row>
    <row r="97" spans="1:9" ht="33.049999999999997" customHeight="1">
      <c r="A97" s="104"/>
      <c r="B97" s="67" t="s">
        <v>168</v>
      </c>
      <c r="C97" s="67" t="s">
        <v>205</v>
      </c>
      <c r="D97" s="82" t="s">
        <v>217</v>
      </c>
      <c r="E97" s="95">
        <f>-E98</f>
        <v>0</v>
      </c>
      <c r="G97" s="233" t="s">
        <v>213</v>
      </c>
    </row>
    <row r="98" spans="1:9">
      <c r="A98" s="104"/>
      <c r="B98" s="67" t="s">
        <v>192</v>
      </c>
      <c r="C98" s="67" t="s">
        <v>202</v>
      </c>
      <c r="E98" s="216"/>
      <c r="G98" s="234"/>
    </row>
    <row r="99" spans="1:9" ht="13.75" thickBot="1">
      <c r="A99" s="104"/>
      <c r="C99" s="65" t="s">
        <v>174</v>
      </c>
      <c r="D99" s="65"/>
      <c r="E99" s="96">
        <f>SUM(E97:E98)</f>
        <v>0</v>
      </c>
    </row>
    <row r="100" spans="1:9" ht="13.75" thickTop="1">
      <c r="A100" s="104"/>
      <c r="C100" s="65"/>
      <c r="D100" s="65"/>
      <c r="E100" s="95"/>
    </row>
    <row r="101" spans="1:9" ht="33.049999999999997" customHeight="1">
      <c r="A101" s="104"/>
      <c r="B101" s="67" t="s">
        <v>168</v>
      </c>
      <c r="C101" s="67" t="s">
        <v>218</v>
      </c>
      <c r="D101" s="82" t="s">
        <v>219</v>
      </c>
      <c r="E101" s="95">
        <f>-E102</f>
        <v>0</v>
      </c>
      <c r="G101" s="233" t="s">
        <v>213</v>
      </c>
      <c r="H101" s="228" t="s">
        <v>208</v>
      </c>
    </row>
    <row r="102" spans="1:9">
      <c r="A102" s="104"/>
      <c r="B102" s="67" t="s">
        <v>192</v>
      </c>
      <c r="C102" s="67" t="s">
        <v>202</v>
      </c>
      <c r="E102" s="216"/>
      <c r="G102" s="234"/>
    </row>
    <row r="103" spans="1:9" ht="13.75" thickBot="1">
      <c r="A103" s="104"/>
      <c r="C103" s="65" t="s">
        <v>174</v>
      </c>
      <c r="D103" s="65"/>
      <c r="E103" s="96">
        <f>SUM(E101:E102)</f>
        <v>0</v>
      </c>
    </row>
    <row r="104" spans="1:9" ht="13.75" thickTop="1">
      <c r="A104" s="104"/>
      <c r="C104" s="65"/>
      <c r="D104" s="65"/>
      <c r="E104" s="95"/>
    </row>
    <row r="105" spans="1:9" ht="26.2">
      <c r="A105" s="104"/>
      <c r="B105" s="67" t="s">
        <v>168</v>
      </c>
      <c r="C105" s="67" t="s">
        <v>218</v>
      </c>
      <c r="D105" s="82" t="s">
        <v>220</v>
      </c>
      <c r="E105" s="95">
        <f>-E106</f>
        <v>0</v>
      </c>
      <c r="G105" s="78" t="s">
        <v>221</v>
      </c>
      <c r="H105" s="228" t="s">
        <v>211</v>
      </c>
      <c r="I105" s="66" t="s">
        <v>222</v>
      </c>
    </row>
    <row r="106" spans="1:9">
      <c r="A106" s="104"/>
      <c r="B106" s="67" t="s">
        <v>168</v>
      </c>
      <c r="C106" s="67" t="s">
        <v>202</v>
      </c>
      <c r="E106" s="216"/>
      <c r="I106" s="66" t="s">
        <v>223</v>
      </c>
    </row>
    <row r="107" spans="1:9">
      <c r="A107" s="104"/>
      <c r="C107" s="65"/>
      <c r="D107" s="65"/>
      <c r="E107" s="95"/>
    </row>
    <row r="108" spans="1:9">
      <c r="A108" s="104"/>
      <c r="C108" s="65"/>
      <c r="D108" s="65"/>
      <c r="E108" s="95"/>
    </row>
    <row r="109" spans="1:9" ht="13.75" thickBot="1">
      <c r="A109" s="107"/>
      <c r="B109" s="81"/>
      <c r="C109" s="81"/>
      <c r="D109" s="81"/>
      <c r="E109" s="101"/>
    </row>
    <row r="111" spans="1:9" ht="13.75" thickBot="1">
      <c r="E111" s="65" t="s">
        <v>160</v>
      </c>
    </row>
    <row r="112" spans="1:9" ht="13.75" thickBot="1">
      <c r="B112" s="84" t="s">
        <v>224</v>
      </c>
      <c r="C112" s="108" t="s">
        <v>163</v>
      </c>
      <c r="D112" s="108"/>
      <c r="E112" s="85" t="s">
        <v>165</v>
      </c>
    </row>
    <row r="113" spans="2:7" ht="13.6" customHeight="1">
      <c r="B113" s="86"/>
      <c r="C113" s="71" t="s">
        <v>225</v>
      </c>
      <c r="D113" s="71"/>
      <c r="E113" s="217">
        <f t="shared" ref="E113:E127" si="0">SUMIF($C$7:$C$109,C113,$E$7:$E$109)</f>
        <v>0</v>
      </c>
    </row>
    <row r="114" spans="2:7">
      <c r="B114" s="72"/>
      <c r="C114" s="67" t="s">
        <v>226</v>
      </c>
      <c r="E114" s="218">
        <f t="shared" si="0"/>
        <v>0</v>
      </c>
    </row>
    <row r="115" spans="2:7">
      <c r="B115" s="72"/>
      <c r="C115" s="67" t="s">
        <v>169</v>
      </c>
      <c r="E115" s="218">
        <f>SUMIF($C$7:$C$109,C115,$E$7:$E$109)</f>
        <v>0</v>
      </c>
    </row>
    <row r="116" spans="2:7">
      <c r="B116" s="72"/>
      <c r="C116" s="67" t="s">
        <v>173</v>
      </c>
      <c r="E116" s="218">
        <f t="shared" si="0"/>
        <v>0</v>
      </c>
    </row>
    <row r="117" spans="2:7">
      <c r="B117" s="72"/>
      <c r="C117" s="67" t="s">
        <v>227</v>
      </c>
      <c r="E117" s="218">
        <f t="shared" si="0"/>
        <v>0</v>
      </c>
    </row>
    <row r="118" spans="2:7">
      <c r="B118" s="72"/>
      <c r="C118" s="67" t="s">
        <v>175</v>
      </c>
      <c r="E118" s="218">
        <f t="shared" si="0"/>
        <v>0</v>
      </c>
    </row>
    <row r="119" spans="2:7">
      <c r="B119" s="72"/>
      <c r="C119" s="67" t="s">
        <v>177</v>
      </c>
      <c r="E119" s="218">
        <f t="shared" si="0"/>
        <v>0</v>
      </c>
    </row>
    <row r="120" spans="2:7">
      <c r="B120" s="72"/>
      <c r="C120" s="67" t="s">
        <v>178</v>
      </c>
      <c r="E120" s="218">
        <f t="shared" si="0"/>
        <v>0</v>
      </c>
      <c r="G120" s="77"/>
    </row>
    <row r="121" spans="2:7">
      <c r="B121" s="72"/>
      <c r="C121" s="67" t="s">
        <v>228</v>
      </c>
      <c r="E121" s="218">
        <f t="shared" si="0"/>
        <v>0</v>
      </c>
    </row>
    <row r="122" spans="2:7">
      <c r="B122" s="72"/>
      <c r="C122" s="66" t="s">
        <v>180</v>
      </c>
      <c r="E122" s="218">
        <f>SUMIF($C$7:$C$109,C122,$E$7:$E$109)</f>
        <v>0</v>
      </c>
    </row>
    <row r="123" spans="2:7">
      <c r="B123" s="72"/>
      <c r="C123" s="67" t="s">
        <v>185</v>
      </c>
      <c r="E123" s="218">
        <f t="shared" si="0"/>
        <v>0</v>
      </c>
    </row>
    <row r="124" spans="2:7">
      <c r="B124" s="72"/>
      <c r="C124" s="67" t="s">
        <v>187</v>
      </c>
      <c r="E124" s="218">
        <f t="shared" si="0"/>
        <v>0</v>
      </c>
    </row>
    <row r="125" spans="2:7">
      <c r="B125" s="72"/>
      <c r="C125" s="67" t="s">
        <v>205</v>
      </c>
      <c r="E125" s="218">
        <f t="shared" si="0"/>
        <v>0</v>
      </c>
    </row>
    <row r="126" spans="2:7">
      <c r="B126" s="72"/>
      <c r="C126" s="67" t="s">
        <v>215</v>
      </c>
      <c r="E126" s="218">
        <f t="shared" si="0"/>
        <v>0</v>
      </c>
    </row>
    <row r="127" spans="2:7">
      <c r="B127" s="72"/>
      <c r="C127" s="67" t="s">
        <v>229</v>
      </c>
      <c r="E127" s="218">
        <f t="shared" si="0"/>
        <v>0</v>
      </c>
    </row>
    <row r="128" spans="2:7">
      <c r="B128" s="72"/>
      <c r="C128" s="67" t="s">
        <v>218</v>
      </c>
      <c r="E128" s="218">
        <f>SUMIF($C$7:$C$109,C128,$E$7:$E$109)</f>
        <v>0</v>
      </c>
    </row>
    <row r="129" spans="1:7">
      <c r="B129" s="72"/>
      <c r="C129" s="67" t="s">
        <v>202</v>
      </c>
      <c r="E129" s="218">
        <f>SUMIF($C$7:$C$109,C129,$E$7:$E$109)</f>
        <v>0</v>
      </c>
    </row>
    <row r="130" spans="1:7" ht="13.75" thickBot="1">
      <c r="B130" s="83"/>
      <c r="C130" s="87" t="s">
        <v>174</v>
      </c>
      <c r="D130" s="87"/>
      <c r="E130" s="109">
        <f>SUM(E113:E129)</f>
        <v>0</v>
      </c>
    </row>
    <row r="131" spans="1:7" ht="14.4">
      <c r="A131" s="235" t="s">
        <v>157</v>
      </c>
      <c r="B131" s="236"/>
    </row>
    <row r="132" spans="1:7">
      <c r="A132" s="237" t="s">
        <v>158</v>
      </c>
      <c r="B132" s="238"/>
    </row>
    <row r="133" spans="1:7" ht="15.05" thickBot="1">
      <c r="A133" s="70" t="s">
        <v>230</v>
      </c>
      <c r="E133" s="65" t="s">
        <v>160</v>
      </c>
      <c r="G133" s="68" t="s">
        <v>161</v>
      </c>
    </row>
    <row r="134" spans="1:7" ht="13.75" thickBot="1">
      <c r="A134" s="110"/>
      <c r="B134" s="111"/>
      <c r="C134" s="111" t="s">
        <v>163</v>
      </c>
      <c r="D134" s="112" t="s">
        <v>164</v>
      </c>
      <c r="E134" s="113" t="s">
        <v>165</v>
      </c>
      <c r="G134" s="74" t="s">
        <v>166</v>
      </c>
    </row>
    <row r="135" spans="1:7">
      <c r="A135" s="114"/>
      <c r="B135" s="71" t="s">
        <v>168</v>
      </c>
      <c r="C135" s="67" t="s">
        <v>231</v>
      </c>
      <c r="D135" s="239" t="s">
        <v>232</v>
      </c>
      <c r="E135" s="95">
        <f>-E136</f>
        <v>0</v>
      </c>
      <c r="G135" s="241" t="s">
        <v>233</v>
      </c>
    </row>
    <row r="136" spans="1:7" ht="26.2">
      <c r="A136" s="115"/>
      <c r="B136" s="82" t="s">
        <v>234</v>
      </c>
      <c r="C136" s="67" t="s">
        <v>235</v>
      </c>
      <c r="D136" s="240"/>
      <c r="E136" s="216"/>
      <c r="G136" s="234"/>
    </row>
    <row r="137" spans="1:7">
      <c r="A137" s="115"/>
      <c r="D137" s="82"/>
      <c r="E137" s="76"/>
    </row>
    <row r="138" spans="1:7" ht="18" customHeight="1">
      <c r="A138" s="115"/>
      <c r="B138" s="67" t="s">
        <v>168</v>
      </c>
      <c r="C138" s="67" t="s">
        <v>231</v>
      </c>
      <c r="D138" s="240" t="s">
        <v>236</v>
      </c>
      <c r="E138" s="95">
        <f>-E139</f>
        <v>0</v>
      </c>
      <c r="G138" s="241" t="s">
        <v>213</v>
      </c>
    </row>
    <row r="139" spans="1:7" ht="26.2">
      <c r="A139" s="115"/>
      <c r="B139" s="82" t="s">
        <v>234</v>
      </c>
      <c r="C139" s="67" t="s">
        <v>237</v>
      </c>
      <c r="D139" s="240"/>
      <c r="E139" s="216">
        <f>E7+E40+E35</f>
        <v>0</v>
      </c>
      <c r="G139" s="233"/>
    </row>
    <row r="140" spans="1:7" ht="18" customHeight="1" thickBot="1">
      <c r="A140" s="104"/>
      <c r="C140" s="65" t="s">
        <v>174</v>
      </c>
      <c r="E140" s="96">
        <f>SUM(E135:E139)</f>
        <v>0</v>
      </c>
      <c r="G140" s="233"/>
    </row>
    <row r="141" spans="1:7" ht="18" customHeight="1" thickTop="1">
      <c r="A141" s="104"/>
      <c r="C141" s="65"/>
      <c r="E141" s="95"/>
      <c r="G141" s="78"/>
    </row>
    <row r="142" spans="1:7" ht="51.05" customHeight="1">
      <c r="A142" s="104"/>
      <c r="B142" s="67" t="s">
        <v>168</v>
      </c>
      <c r="C142" s="67" t="s">
        <v>202</v>
      </c>
      <c r="D142" s="82" t="s">
        <v>238</v>
      </c>
      <c r="E142" s="216">
        <f>E72</f>
        <v>0</v>
      </c>
      <c r="G142" s="233" t="s">
        <v>239</v>
      </c>
    </row>
    <row r="143" spans="1:7" ht="36" customHeight="1">
      <c r="A143" s="104"/>
      <c r="B143" s="82" t="s">
        <v>240</v>
      </c>
      <c r="C143" s="67" t="s">
        <v>241</v>
      </c>
      <c r="D143" s="67" t="s">
        <v>242</v>
      </c>
      <c r="E143" s="95">
        <f>-E142</f>
        <v>0</v>
      </c>
      <c r="G143" s="234"/>
    </row>
    <row r="144" spans="1:7" ht="18" customHeight="1" thickBot="1">
      <c r="A144" s="104"/>
      <c r="B144" s="82"/>
      <c r="E144" s="96">
        <f>SUM(E142:E143)</f>
        <v>0</v>
      </c>
      <c r="G144" s="78"/>
    </row>
    <row r="145" spans="1:9" ht="18" customHeight="1" thickTop="1">
      <c r="A145" s="104"/>
      <c r="B145" s="82"/>
      <c r="E145" s="95"/>
      <c r="G145" s="78"/>
    </row>
    <row r="146" spans="1:9" ht="51.75" customHeight="1">
      <c r="A146" s="104"/>
      <c r="B146" s="67" t="s">
        <v>168</v>
      </c>
      <c r="C146" s="67" t="s">
        <v>202</v>
      </c>
      <c r="D146" s="82" t="s">
        <v>243</v>
      </c>
      <c r="E146" s="216"/>
      <c r="G146" s="233" t="s">
        <v>239</v>
      </c>
    </row>
    <row r="147" spans="1:9" ht="35.200000000000003" customHeight="1">
      <c r="A147" s="104"/>
      <c r="B147" s="82" t="s">
        <v>244</v>
      </c>
      <c r="C147" s="67" t="s">
        <v>241</v>
      </c>
      <c r="D147" s="67" t="s">
        <v>242</v>
      </c>
      <c r="E147" s="95">
        <f>-E146</f>
        <v>0</v>
      </c>
      <c r="G147" s="234"/>
    </row>
    <row r="148" spans="1:9" ht="13.75" thickBot="1">
      <c r="A148" s="104"/>
      <c r="E148" s="96">
        <f>SUM(E146:E147)</f>
        <v>0</v>
      </c>
      <c r="G148" s="79"/>
    </row>
    <row r="149" spans="1:9" ht="13.75" thickTop="1">
      <c r="A149" s="104"/>
      <c r="E149" s="95"/>
      <c r="G149" s="79"/>
    </row>
    <row r="150" spans="1:9" ht="26.2">
      <c r="A150" s="104"/>
      <c r="B150" s="67" t="s">
        <v>168</v>
      </c>
      <c r="C150" s="67" t="s">
        <v>202</v>
      </c>
      <c r="D150" s="82" t="s">
        <v>220</v>
      </c>
      <c r="E150" s="216">
        <f>E106</f>
        <v>0</v>
      </c>
      <c r="G150" s="78" t="s">
        <v>245</v>
      </c>
      <c r="I150" s="66" t="s">
        <v>222</v>
      </c>
    </row>
    <row r="151" spans="1:9">
      <c r="A151" s="104"/>
      <c r="B151" s="67" t="s">
        <v>168</v>
      </c>
      <c r="C151" s="67" t="s">
        <v>231</v>
      </c>
      <c r="E151" s="95">
        <f>-E150</f>
        <v>0</v>
      </c>
      <c r="G151" s="79"/>
      <c r="I151" s="66" t="s">
        <v>223</v>
      </c>
    </row>
    <row r="152" spans="1:9">
      <c r="A152" s="104"/>
      <c r="E152" s="95"/>
      <c r="G152" s="79"/>
    </row>
    <row r="153" spans="1:9">
      <c r="A153" s="104"/>
      <c r="E153" s="95"/>
      <c r="G153" s="79"/>
    </row>
    <row r="154" spans="1:9" ht="13.75" thickBot="1">
      <c r="A154" s="107"/>
      <c r="B154" s="81"/>
      <c r="C154" s="87"/>
      <c r="D154" s="87"/>
      <c r="E154" s="116"/>
      <c r="G154" s="77"/>
    </row>
    <row r="155" spans="1:9">
      <c r="E155" s="117"/>
    </row>
    <row r="156" spans="1:9" ht="13.75" thickBot="1">
      <c r="E156" s="65" t="s">
        <v>160</v>
      </c>
    </row>
    <row r="157" spans="1:9" ht="13.75" thickBot="1">
      <c r="B157" s="84" t="s">
        <v>224</v>
      </c>
      <c r="C157" s="108" t="s">
        <v>163</v>
      </c>
      <c r="D157" s="108"/>
      <c r="E157" s="85" t="s">
        <v>165</v>
      </c>
    </row>
    <row r="158" spans="1:9">
      <c r="B158" s="72"/>
      <c r="C158" s="67" t="s">
        <v>231</v>
      </c>
      <c r="E158" s="118">
        <f>SUMIF($C$135:$C$154,C158,$E$135:$E$154)</f>
        <v>0</v>
      </c>
    </row>
    <row r="159" spans="1:9">
      <c r="B159" s="72"/>
      <c r="C159" s="67" t="s">
        <v>235</v>
      </c>
      <c r="E159" s="76">
        <f>SUMIF($C$135:$C$154,C159,$E$135:$E$154)</f>
        <v>0</v>
      </c>
    </row>
    <row r="160" spans="1:9">
      <c r="B160" s="72"/>
      <c r="C160" s="67" t="s">
        <v>237</v>
      </c>
      <c r="E160" s="95">
        <f>SUMIF($C$135:$C$154,C160,$E$135:$E$154)</f>
        <v>0</v>
      </c>
    </row>
    <row r="161" spans="2:5">
      <c r="B161" s="72"/>
      <c r="C161" s="67" t="s">
        <v>202</v>
      </c>
      <c r="E161" s="95">
        <f t="shared" ref="E161:E162" si="1">SUMIF($C$135:$C$154,C161,$E$135:$E$154)</f>
        <v>0</v>
      </c>
    </row>
    <row r="162" spans="2:5">
      <c r="B162" s="72"/>
      <c r="C162" s="67" t="s">
        <v>241</v>
      </c>
      <c r="E162" s="119">
        <f t="shared" si="1"/>
        <v>0</v>
      </c>
    </row>
    <row r="163" spans="2:5" ht="13.75" thickBot="1">
      <c r="B163" s="83"/>
      <c r="C163" s="87" t="s">
        <v>174</v>
      </c>
      <c r="D163" s="87"/>
      <c r="E163" s="120">
        <f>SUM(E158:E162)</f>
        <v>0</v>
      </c>
    </row>
    <row r="167" spans="2:5">
      <c r="D167" s="69"/>
    </row>
  </sheetData>
  <customSheetViews>
    <customSheetView guid="{3407CC8C-D75F-4A00-BC42-369C692C5C98}" scale="80" showPageBreaks="1" printArea="1" view="pageBreakPreview">
      <selection sqref="A1:B1"/>
      <rowBreaks count="2" manualBreakCount="2">
        <brk id="57" max="5" man="1"/>
        <brk id="118" max="5" man="1"/>
      </rowBreaks>
      <pageMargins left="0" right="0" top="0" bottom="0" header="0" footer="0"/>
      <pageSetup paperSize="9" scale="79" fitToHeight="3" orientation="portrait" cellComments="asDisplayed" r:id="rId1"/>
      <headerFooter alignWithMargins="0">
        <oddFooter>&amp;C&amp;A-&amp;P</oddFooter>
      </headerFooter>
    </customSheetView>
    <customSheetView guid="{0F281781-3AF3-4E68-BEB1-242352DE6F37}" scale="80" showPageBreaks="1" printArea="1" view="pageBreakPreview">
      <selection sqref="A1:B1"/>
      <rowBreaks count="2" manualBreakCount="2">
        <brk id="57" max="5" man="1"/>
        <brk id="118" max="5" man="1"/>
      </rowBreaks>
      <pageMargins left="0" right="0" top="0" bottom="0" header="0" footer="0"/>
      <pageSetup paperSize="9" scale="79" fitToHeight="3" orientation="portrait" cellComments="asDisplayed" r:id="rId2"/>
      <headerFooter alignWithMargins="0">
        <oddFooter>&amp;C&amp;A-&amp;P</oddFooter>
      </headerFooter>
    </customSheetView>
  </customSheetViews>
  <mergeCells count="34">
    <mergeCell ref="G49:G50"/>
    <mergeCell ref="A1:B1"/>
    <mergeCell ref="A2:B2"/>
    <mergeCell ref="G7:G8"/>
    <mergeCell ref="G11:G12"/>
    <mergeCell ref="G15:G16"/>
    <mergeCell ref="G19:G20"/>
    <mergeCell ref="G23:G24"/>
    <mergeCell ref="G27:G28"/>
    <mergeCell ref="G31:G32"/>
    <mergeCell ref="G40:G41"/>
    <mergeCell ref="G44:G45"/>
    <mergeCell ref="G35:G36"/>
    <mergeCell ref="G80:G81"/>
    <mergeCell ref="G84:G85"/>
    <mergeCell ref="G88:G89"/>
    <mergeCell ref="G93:G94"/>
    <mergeCell ref="G97:G98"/>
    <mergeCell ref="G53:G54"/>
    <mergeCell ref="G142:G143"/>
    <mergeCell ref="G146:G147"/>
    <mergeCell ref="A131:B131"/>
    <mergeCell ref="A132:B132"/>
    <mergeCell ref="D135:D136"/>
    <mergeCell ref="G135:G136"/>
    <mergeCell ref="D138:D139"/>
    <mergeCell ref="G138:G140"/>
    <mergeCell ref="G101:G102"/>
    <mergeCell ref="G57:G58"/>
    <mergeCell ref="G61:G62"/>
    <mergeCell ref="A65:B65"/>
    <mergeCell ref="G68:G69"/>
    <mergeCell ref="G72:G73"/>
    <mergeCell ref="G76:G77"/>
  </mergeCells>
  <phoneticPr fontId="10"/>
  <conditionalFormatting sqref="E163 E130">
    <cfRule type="cellIs" dxfId="0" priority="1" operator="notEqual">
      <formula>0</formula>
    </cfRule>
  </conditionalFormatting>
  <pageMargins left="0.51181102362204722" right="0.27559055118110237" top="0.55118110236220474" bottom="0.47244094488188981" header="0.35433070866141736" footer="0.27559055118110237"/>
  <pageSetup paperSize="9" scale="79" fitToHeight="3" orientation="portrait" cellComments="asDisplayed" r:id="rId3"/>
  <headerFooter alignWithMargins="0">
    <oddFooter>&amp;C&amp;A-&amp;P</oddFooter>
  </headerFooter>
  <rowBreaks count="2" manualBreakCount="2">
    <brk id="64" max="5" man="1"/>
    <brk id="130" max="5" man="1"/>
  </rowBreaks>
  <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FF0000"/>
    <pageSetUpPr fitToPage="1"/>
  </sheetPr>
  <dimension ref="A1:AE171"/>
  <sheetViews>
    <sheetView workbookViewId="0">
      <selection activeCell="C124" sqref="C124:I144"/>
    </sheetView>
  </sheetViews>
  <sheetFormatPr defaultColWidth="8.88671875" defaultRowHeight="11.15" outlineLevelCol="1"/>
  <cols>
    <col min="1" max="1" width="3.109375" style="125" customWidth="1"/>
    <col min="2" max="2" width="22.44140625" style="125" customWidth="1"/>
    <col min="3" max="3" width="20.88671875" style="125" customWidth="1"/>
    <col min="4" max="4" width="17.88671875" style="125" customWidth="1"/>
    <col min="5" max="5" width="16.5546875" style="125" customWidth="1" outlineLevel="1"/>
    <col min="6" max="6" width="10.109375" style="125" customWidth="1" outlineLevel="1"/>
    <col min="7" max="7" width="20.44140625" style="125" customWidth="1" outlineLevel="1"/>
    <col min="8" max="8" width="17.109375" style="125" customWidth="1" outlineLevel="1"/>
    <col min="9" max="9" width="18.88671875" style="125" customWidth="1" outlineLevel="1"/>
    <col min="10" max="11" width="12.109375" style="125" customWidth="1" outlineLevel="1"/>
    <col min="12" max="16" width="17.109375" style="125" customWidth="1" outlineLevel="1"/>
    <col min="17" max="28" width="12.109375" style="125" customWidth="1" outlineLevel="1"/>
    <col min="29" max="29" width="18.109375" style="125" customWidth="1"/>
    <col min="30" max="30" width="9" style="125"/>
    <col min="31" max="31" width="14" style="125" bestFit="1" customWidth="1"/>
    <col min="32" max="16384" width="8.88671875" style="125"/>
  </cols>
  <sheetData>
    <row r="1" spans="1:31" ht="13.75" thickBot="1">
      <c r="B1" s="126" t="s">
        <v>246</v>
      </c>
      <c r="C1" s="243" t="s">
        <v>247</v>
      </c>
      <c r="D1" s="244"/>
    </row>
    <row r="2" spans="1:31" ht="13.75" thickBot="1">
      <c r="B2" s="126" t="s">
        <v>248</v>
      </c>
      <c r="C2" s="243" t="s">
        <v>249</v>
      </c>
      <c r="D2" s="244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V2" s="128" t="s">
        <v>250</v>
      </c>
      <c r="W2" s="128"/>
      <c r="X2" s="128"/>
      <c r="Y2" s="128"/>
    </row>
    <row r="3" spans="1:31" ht="13.75" thickBot="1">
      <c r="B3" s="126" t="s">
        <v>251</v>
      </c>
      <c r="C3" s="243" t="s">
        <v>252</v>
      </c>
      <c r="D3" s="244"/>
      <c r="E3" s="129"/>
      <c r="F3" s="127"/>
      <c r="G3" s="127"/>
      <c r="H3" s="127"/>
      <c r="I3" s="127"/>
      <c r="J3" s="127"/>
      <c r="K3" s="127"/>
      <c r="L3" s="127"/>
      <c r="M3" s="127"/>
      <c r="N3" s="127"/>
      <c r="O3" s="127"/>
      <c r="P3" s="127"/>
      <c r="Q3" s="127"/>
      <c r="R3" s="127"/>
      <c r="S3" s="127"/>
      <c r="T3" s="127"/>
      <c r="V3" s="128" t="s">
        <v>250</v>
      </c>
      <c r="W3" s="128"/>
      <c r="X3" s="128"/>
      <c r="Y3" s="128"/>
    </row>
    <row r="4" spans="1:31" ht="13.6" customHeight="1"/>
    <row r="5" spans="1:31" ht="13.6" customHeight="1" thickBot="1">
      <c r="B5" s="130" t="s">
        <v>253</v>
      </c>
      <c r="AC5" s="21" t="s">
        <v>254</v>
      </c>
    </row>
    <row r="6" spans="1:31" s="131" customFormat="1" ht="67.45" thickBot="1">
      <c r="B6" s="132" t="s">
        <v>255</v>
      </c>
      <c r="C6" s="133" t="s">
        <v>256</v>
      </c>
      <c r="D6" s="134" t="s">
        <v>257</v>
      </c>
      <c r="E6" s="135" t="s">
        <v>258</v>
      </c>
      <c r="F6" s="135" t="s">
        <v>259</v>
      </c>
      <c r="G6" s="135" t="s">
        <v>260</v>
      </c>
      <c r="H6" s="135" t="s">
        <v>261</v>
      </c>
      <c r="I6" s="135" t="s">
        <v>262</v>
      </c>
      <c r="J6" s="135" t="s">
        <v>263</v>
      </c>
      <c r="K6" s="135" t="s">
        <v>264</v>
      </c>
      <c r="L6" s="135" t="s">
        <v>265</v>
      </c>
      <c r="M6" s="135" t="s">
        <v>266</v>
      </c>
      <c r="N6" s="135" t="s">
        <v>267</v>
      </c>
      <c r="O6" s="135" t="s">
        <v>268</v>
      </c>
      <c r="P6" s="135" t="s">
        <v>269</v>
      </c>
      <c r="Q6" s="135" t="s">
        <v>270</v>
      </c>
      <c r="R6" s="135" t="s">
        <v>271</v>
      </c>
      <c r="S6" s="135" t="s">
        <v>272</v>
      </c>
      <c r="T6" s="135" t="s">
        <v>273</v>
      </c>
      <c r="U6" s="135" t="s">
        <v>274</v>
      </c>
      <c r="V6" s="135" t="s">
        <v>275</v>
      </c>
      <c r="W6" s="135" t="s">
        <v>276</v>
      </c>
      <c r="X6" s="135" t="s">
        <v>277</v>
      </c>
      <c r="Y6" s="135" t="s">
        <v>278</v>
      </c>
      <c r="Z6" s="135" t="s">
        <v>279</v>
      </c>
      <c r="AA6" s="135" t="s">
        <v>280</v>
      </c>
      <c r="AB6" s="136" t="s">
        <v>281</v>
      </c>
      <c r="AC6" s="137" t="s">
        <v>282</v>
      </c>
    </row>
    <row r="7" spans="1:31" ht="56.3" thickBot="1">
      <c r="B7" s="138" t="s">
        <v>283</v>
      </c>
      <c r="C7" s="139" t="s">
        <v>284</v>
      </c>
      <c r="D7" s="139" t="s">
        <v>285</v>
      </c>
      <c r="E7" s="139" t="s">
        <v>285</v>
      </c>
      <c r="F7" s="139" t="s">
        <v>285</v>
      </c>
      <c r="G7" s="139" t="s">
        <v>285</v>
      </c>
      <c r="H7" s="139" t="s">
        <v>285</v>
      </c>
      <c r="I7" s="139" t="s">
        <v>285</v>
      </c>
      <c r="J7" s="139" t="s">
        <v>285</v>
      </c>
      <c r="K7" s="139" t="s">
        <v>285</v>
      </c>
      <c r="L7" s="139" t="s">
        <v>285</v>
      </c>
      <c r="M7" s="139" t="s">
        <v>285</v>
      </c>
      <c r="N7" s="139" t="s">
        <v>285</v>
      </c>
      <c r="O7" s="139" t="s">
        <v>285</v>
      </c>
      <c r="P7" s="139" t="s">
        <v>285</v>
      </c>
      <c r="Q7" s="139" t="s">
        <v>285</v>
      </c>
      <c r="R7" s="139" t="s">
        <v>285</v>
      </c>
      <c r="S7" s="139" t="s">
        <v>285</v>
      </c>
      <c r="T7" s="139" t="s">
        <v>285</v>
      </c>
      <c r="U7" s="139" t="s">
        <v>285</v>
      </c>
      <c r="V7" s="139" t="s">
        <v>285</v>
      </c>
      <c r="W7" s="139" t="s">
        <v>285</v>
      </c>
      <c r="X7" s="139" t="s">
        <v>285</v>
      </c>
      <c r="Y7" s="139" t="s">
        <v>285</v>
      </c>
      <c r="Z7" s="139" t="s">
        <v>285</v>
      </c>
      <c r="AA7" s="139" t="s">
        <v>285</v>
      </c>
      <c r="AB7" s="139" t="s">
        <v>286</v>
      </c>
      <c r="AC7" s="140" t="s">
        <v>287</v>
      </c>
    </row>
    <row r="8" spans="1:31" s="148" customFormat="1" ht="13.6" customHeight="1">
      <c r="A8" s="125"/>
      <c r="B8" s="141" t="s">
        <v>288</v>
      </c>
      <c r="C8" s="142"/>
      <c r="D8" s="143"/>
      <c r="E8" s="143"/>
      <c r="F8" s="143"/>
      <c r="G8" s="143"/>
      <c r="H8" s="143"/>
      <c r="I8" s="143"/>
      <c r="J8" s="143"/>
      <c r="K8" s="143"/>
      <c r="L8" s="143"/>
      <c r="M8" s="143"/>
      <c r="N8" s="143"/>
      <c r="O8" s="143"/>
      <c r="P8" s="143"/>
      <c r="Q8" s="143"/>
      <c r="R8" s="143"/>
      <c r="S8" s="143"/>
      <c r="T8" s="143"/>
      <c r="U8" s="143"/>
      <c r="V8" s="143"/>
      <c r="W8" s="143"/>
      <c r="X8" s="143"/>
      <c r="Y8" s="143"/>
      <c r="Z8" s="143"/>
      <c r="AA8" s="144"/>
      <c r="AB8" s="145"/>
      <c r="AC8" s="146"/>
      <c r="AD8" s="147"/>
      <c r="AE8" s="147"/>
    </row>
    <row r="9" spans="1:31" s="148" customFormat="1" ht="13.6" customHeight="1">
      <c r="A9" s="125"/>
      <c r="B9" s="149" t="s">
        <v>289</v>
      </c>
      <c r="C9" s="152"/>
      <c r="D9" s="153"/>
      <c r="E9" s="154"/>
      <c r="F9" s="154"/>
      <c r="G9" s="154"/>
      <c r="H9" s="154"/>
      <c r="I9" s="154"/>
      <c r="J9" s="154"/>
      <c r="K9" s="154"/>
      <c r="L9" s="154"/>
      <c r="M9" s="154"/>
      <c r="N9" s="154"/>
      <c r="O9" s="154"/>
      <c r="P9" s="154"/>
      <c r="Q9" s="154"/>
      <c r="R9" s="154"/>
      <c r="S9" s="154"/>
      <c r="T9" s="154"/>
      <c r="U9" s="154"/>
      <c r="V9" s="154"/>
      <c r="W9" s="154"/>
      <c r="X9" s="154"/>
      <c r="Y9" s="154"/>
      <c r="Z9" s="154"/>
      <c r="AA9" s="155"/>
      <c r="AB9" s="156"/>
      <c r="AC9" s="23"/>
      <c r="AD9" s="147"/>
      <c r="AE9" s="147"/>
    </row>
    <row r="10" spans="1:31" s="148" customFormat="1" ht="13.6" customHeight="1">
      <c r="A10" s="125"/>
      <c r="B10" s="150" t="s">
        <v>290</v>
      </c>
      <c r="C10" s="152"/>
      <c r="D10" s="154"/>
      <c r="E10" s="154"/>
      <c r="F10" s="154"/>
      <c r="G10" s="154"/>
      <c r="H10" s="154"/>
      <c r="I10" s="154"/>
      <c r="J10" s="154"/>
      <c r="K10" s="154"/>
      <c r="L10" s="154"/>
      <c r="M10" s="154"/>
      <c r="N10" s="154"/>
      <c r="O10" s="154"/>
      <c r="P10" s="154"/>
      <c r="Q10" s="154"/>
      <c r="R10" s="154"/>
      <c r="S10" s="154"/>
      <c r="T10" s="154"/>
      <c r="U10" s="154"/>
      <c r="V10" s="154"/>
      <c r="W10" s="154"/>
      <c r="X10" s="154"/>
      <c r="Y10" s="154"/>
      <c r="Z10" s="154"/>
      <c r="AA10" s="155"/>
      <c r="AB10" s="156"/>
      <c r="AC10" s="23"/>
      <c r="AD10" s="147"/>
      <c r="AE10" s="147"/>
    </row>
    <row r="11" spans="1:31" s="148" customFormat="1" ht="13.6" customHeight="1">
      <c r="A11" s="125"/>
      <c r="B11" s="150" t="s">
        <v>9</v>
      </c>
      <c r="C11" s="152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  <c r="O11" s="154"/>
      <c r="P11" s="154"/>
      <c r="Q11" s="154"/>
      <c r="R11" s="154"/>
      <c r="S11" s="154"/>
      <c r="T11" s="154"/>
      <c r="U11" s="154"/>
      <c r="V11" s="154"/>
      <c r="W11" s="154"/>
      <c r="X11" s="154"/>
      <c r="Y11" s="154"/>
      <c r="Z11" s="154"/>
      <c r="AA11" s="155"/>
      <c r="AB11" s="156"/>
      <c r="AC11" s="23"/>
      <c r="AD11" s="147"/>
      <c r="AE11" s="147"/>
    </row>
    <row r="12" spans="1:31" s="148" customFormat="1" ht="13.6" customHeight="1">
      <c r="A12" s="125"/>
      <c r="B12" s="150" t="s">
        <v>11</v>
      </c>
      <c r="C12" s="152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5"/>
      <c r="AB12" s="156"/>
      <c r="AC12" s="23"/>
      <c r="AD12" s="147"/>
      <c r="AE12" s="147"/>
    </row>
    <row r="13" spans="1:31" s="148" customFormat="1">
      <c r="A13" s="125"/>
      <c r="B13" s="150" t="s">
        <v>13</v>
      </c>
      <c r="C13" s="152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  <c r="V13" s="154"/>
      <c r="W13" s="154"/>
      <c r="X13" s="154"/>
      <c r="Y13" s="154"/>
      <c r="Z13" s="154"/>
      <c r="AA13" s="155"/>
      <c r="AB13" s="156"/>
      <c r="AC13" s="23"/>
      <c r="AD13" s="147"/>
      <c r="AE13" s="147"/>
    </row>
    <row r="14" spans="1:31" s="148" customFormat="1" ht="13.6" customHeight="1">
      <c r="A14" s="125"/>
      <c r="B14" s="150" t="s">
        <v>15</v>
      </c>
      <c r="C14" s="152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5"/>
      <c r="AB14" s="156"/>
      <c r="AC14" s="23"/>
      <c r="AD14" s="147"/>
      <c r="AE14" s="147"/>
    </row>
    <row r="15" spans="1:31" s="148" customFormat="1" ht="13.6" customHeight="1">
      <c r="A15" s="125"/>
      <c r="B15" s="150" t="s">
        <v>17</v>
      </c>
      <c r="C15" s="152"/>
      <c r="D15" s="154"/>
      <c r="E15" s="154"/>
      <c r="F15" s="154"/>
      <c r="G15" s="154"/>
      <c r="H15" s="154"/>
      <c r="I15" s="154"/>
      <c r="J15" s="154"/>
      <c r="K15" s="154"/>
      <c r="L15" s="154"/>
      <c r="M15" s="154"/>
      <c r="N15" s="154"/>
      <c r="O15" s="154"/>
      <c r="P15" s="154"/>
      <c r="Q15" s="154"/>
      <c r="R15" s="154"/>
      <c r="S15" s="154"/>
      <c r="T15" s="154"/>
      <c r="U15" s="154"/>
      <c r="V15" s="154"/>
      <c r="W15" s="154"/>
      <c r="X15" s="154"/>
      <c r="Y15" s="154"/>
      <c r="Z15" s="154"/>
      <c r="AA15" s="155"/>
      <c r="AB15" s="156"/>
      <c r="AC15" s="23"/>
      <c r="AD15" s="147"/>
      <c r="AE15" s="147"/>
    </row>
    <row r="16" spans="1:31" s="148" customFormat="1" ht="13.6" customHeight="1">
      <c r="A16" s="125"/>
      <c r="B16" s="150" t="s">
        <v>20</v>
      </c>
      <c r="C16" s="152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5"/>
      <c r="AB16" s="156"/>
      <c r="AC16" s="23"/>
      <c r="AD16" s="147"/>
      <c r="AE16" s="147"/>
    </row>
    <row r="17" spans="1:31" s="148" customFormat="1" ht="13.6" customHeight="1">
      <c r="A17" s="125"/>
      <c r="B17" s="150" t="s">
        <v>22</v>
      </c>
      <c r="C17" s="152"/>
      <c r="D17" s="154"/>
      <c r="E17" s="154"/>
      <c r="F17" s="154"/>
      <c r="G17" s="154"/>
      <c r="H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5"/>
      <c r="AB17" s="156"/>
      <c r="AC17" s="23"/>
      <c r="AD17" s="147"/>
      <c r="AE17" s="147"/>
    </row>
    <row r="18" spans="1:31" s="148" customFormat="1" ht="13.6" customHeight="1">
      <c r="A18" s="125"/>
      <c r="B18" s="150" t="s">
        <v>291</v>
      </c>
      <c r="C18" s="152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5"/>
      <c r="AB18" s="156"/>
      <c r="AC18" s="23"/>
      <c r="AD18" s="147"/>
      <c r="AE18" s="147"/>
    </row>
    <row r="19" spans="1:31" s="148" customFormat="1" ht="13.6" customHeight="1">
      <c r="A19" s="125"/>
      <c r="B19" s="150" t="s">
        <v>24</v>
      </c>
      <c r="C19" s="152"/>
      <c r="D19" s="154"/>
      <c r="E19" s="154"/>
      <c r="F19" s="154"/>
      <c r="G19" s="154"/>
      <c r="H19" s="154"/>
      <c r="I19" s="154"/>
      <c r="J19" s="154"/>
      <c r="K19" s="154"/>
      <c r="L19" s="154"/>
      <c r="M19" s="154"/>
      <c r="N19" s="154"/>
      <c r="O19" s="154"/>
      <c r="P19" s="154"/>
      <c r="Q19" s="154"/>
      <c r="R19" s="154"/>
      <c r="S19" s="154"/>
      <c r="T19" s="154"/>
      <c r="U19" s="154"/>
      <c r="V19" s="154"/>
      <c r="W19" s="154"/>
      <c r="X19" s="154"/>
      <c r="Y19" s="154"/>
      <c r="Z19" s="154"/>
      <c r="AA19" s="155"/>
      <c r="AB19" s="156"/>
      <c r="AC19" s="23"/>
      <c r="AD19" s="147"/>
      <c r="AE19" s="147"/>
    </row>
    <row r="20" spans="1:31" s="148" customFormat="1" ht="13.6" customHeight="1">
      <c r="A20" s="125"/>
      <c r="B20" s="150" t="s">
        <v>27</v>
      </c>
      <c r="C20" s="152"/>
      <c r="D20" s="154"/>
      <c r="E20" s="154"/>
      <c r="F20" s="154"/>
      <c r="G20" s="154"/>
      <c r="H20" s="154"/>
      <c r="I20" s="154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4"/>
      <c r="V20" s="154"/>
      <c r="W20" s="154"/>
      <c r="X20" s="154"/>
      <c r="Y20" s="154"/>
      <c r="Z20" s="154"/>
      <c r="AA20" s="155"/>
      <c r="AB20" s="156"/>
      <c r="AC20" s="23"/>
      <c r="AD20" s="147"/>
      <c r="AE20" s="147"/>
    </row>
    <row r="21" spans="1:31" s="148" customFormat="1" ht="13.6" customHeight="1">
      <c r="A21" s="125"/>
      <c r="B21" s="150" t="s">
        <v>292</v>
      </c>
      <c r="C21" s="152"/>
      <c r="D21" s="154"/>
      <c r="E21" s="154"/>
      <c r="F21" s="154"/>
      <c r="G21" s="154"/>
      <c r="H21" s="154"/>
      <c r="I21" s="154"/>
      <c r="J21" s="154"/>
      <c r="K21" s="154"/>
      <c r="L21" s="154"/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154"/>
      <c r="Z21" s="154"/>
      <c r="AA21" s="155"/>
      <c r="AB21" s="156"/>
      <c r="AC21" s="23"/>
      <c r="AD21" s="147"/>
      <c r="AE21" s="147"/>
    </row>
    <row r="22" spans="1:31" s="148" customFormat="1" ht="13.6" customHeight="1">
      <c r="A22" s="125"/>
      <c r="B22" s="150" t="s">
        <v>293</v>
      </c>
      <c r="C22" s="152"/>
      <c r="D22" s="155"/>
      <c r="E22" s="155"/>
      <c r="F22" s="155"/>
      <c r="G22" s="15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7"/>
      <c r="AC22" s="23"/>
      <c r="AD22" s="147"/>
      <c r="AE22" s="147"/>
    </row>
    <row r="23" spans="1:31" s="148" customFormat="1" ht="13.6" customHeight="1">
      <c r="A23" s="125"/>
      <c r="B23" s="150" t="s">
        <v>294</v>
      </c>
      <c r="C23" s="152"/>
      <c r="D23" s="155"/>
      <c r="E23" s="155"/>
      <c r="F23" s="155"/>
      <c r="G23" s="15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7"/>
      <c r="AC23" s="23"/>
      <c r="AD23" s="147"/>
      <c r="AE23" s="147"/>
    </row>
    <row r="24" spans="1:31" s="148" customFormat="1" ht="13.6" customHeight="1">
      <c r="A24" s="125"/>
      <c r="B24" s="150" t="s">
        <v>295</v>
      </c>
      <c r="C24" s="152"/>
      <c r="D24" s="154"/>
      <c r="E24" s="154"/>
      <c r="F24" s="154"/>
      <c r="G24" s="154"/>
      <c r="H24" s="154"/>
      <c r="I24" s="154"/>
      <c r="J24" s="154"/>
      <c r="K24" s="154"/>
      <c r="L24" s="154"/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154"/>
      <c r="Z24" s="154"/>
      <c r="AA24" s="155"/>
      <c r="AB24" s="156"/>
      <c r="AC24" s="23"/>
      <c r="AD24" s="147"/>
      <c r="AE24" s="147"/>
    </row>
    <row r="25" spans="1:31" s="148" customFormat="1" ht="13.6" customHeight="1">
      <c r="A25" s="125"/>
      <c r="B25" s="150" t="s">
        <v>296</v>
      </c>
      <c r="C25" s="152"/>
      <c r="D25" s="154"/>
      <c r="E25" s="154"/>
      <c r="F25" s="154"/>
      <c r="G25" s="154"/>
      <c r="H25" s="154"/>
      <c r="I25" s="154"/>
      <c r="J25" s="154"/>
      <c r="K25" s="154"/>
      <c r="L25" s="154"/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154"/>
      <c r="Z25" s="154"/>
      <c r="AA25" s="155"/>
      <c r="AB25" s="156"/>
      <c r="AC25" s="23"/>
      <c r="AD25" s="147"/>
      <c r="AE25" s="147"/>
    </row>
    <row r="26" spans="1:31" s="148" customFormat="1" ht="13.6" customHeight="1">
      <c r="A26" s="125"/>
      <c r="B26" s="150" t="s">
        <v>297</v>
      </c>
      <c r="C26" s="152"/>
      <c r="D26" s="154"/>
      <c r="E26" s="154"/>
      <c r="F26" s="154"/>
      <c r="G26" s="154"/>
      <c r="H26" s="154"/>
      <c r="I26" s="154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4"/>
      <c r="V26" s="154"/>
      <c r="W26" s="154"/>
      <c r="X26" s="154"/>
      <c r="Y26" s="154"/>
      <c r="Z26" s="154"/>
      <c r="AA26" s="155"/>
      <c r="AB26" s="156"/>
      <c r="AC26" s="23"/>
      <c r="AD26" s="147"/>
      <c r="AE26" s="147"/>
    </row>
    <row r="27" spans="1:31" s="148" customFormat="1" ht="13.6" customHeight="1">
      <c r="A27" s="125"/>
      <c r="B27" s="150" t="s">
        <v>298</v>
      </c>
      <c r="C27" s="152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54"/>
      <c r="T27" s="154"/>
      <c r="U27" s="154"/>
      <c r="V27" s="154"/>
      <c r="W27" s="154"/>
      <c r="X27" s="154"/>
      <c r="Y27" s="154"/>
      <c r="Z27" s="154"/>
      <c r="AA27" s="155"/>
      <c r="AB27" s="156"/>
      <c r="AC27" s="23"/>
      <c r="AD27" s="147"/>
      <c r="AE27" s="147"/>
    </row>
    <row r="28" spans="1:31" s="148" customFormat="1" ht="13.6" customHeight="1">
      <c r="A28" s="125"/>
      <c r="B28" s="150" t="s">
        <v>43</v>
      </c>
      <c r="C28" s="152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5"/>
      <c r="AB28" s="156"/>
      <c r="AC28" s="23"/>
      <c r="AD28" s="147"/>
      <c r="AE28" s="147"/>
    </row>
    <row r="29" spans="1:31" s="148" customFormat="1" ht="13.6" customHeight="1">
      <c r="A29" s="125"/>
      <c r="B29" s="150" t="s">
        <v>45</v>
      </c>
      <c r="C29" s="152"/>
      <c r="D29" s="154"/>
      <c r="E29" s="154"/>
      <c r="F29" s="154"/>
      <c r="G29" s="154"/>
      <c r="H29" s="154"/>
      <c r="I29" s="154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4"/>
      <c r="V29" s="154"/>
      <c r="W29" s="154"/>
      <c r="X29" s="154"/>
      <c r="Y29" s="154"/>
      <c r="Z29" s="154"/>
      <c r="AA29" s="155"/>
      <c r="AB29" s="156"/>
      <c r="AC29" s="23"/>
      <c r="AD29" s="147"/>
      <c r="AE29" s="147"/>
    </row>
    <row r="30" spans="1:31" s="148" customFormat="1" ht="13.6" customHeight="1">
      <c r="A30" s="125"/>
      <c r="B30" s="150" t="s">
        <v>299</v>
      </c>
      <c r="C30" s="152"/>
      <c r="D30" s="154"/>
      <c r="E30" s="154"/>
      <c r="F30" s="154"/>
      <c r="G30" s="154"/>
      <c r="H30" s="154"/>
      <c r="I30" s="154"/>
      <c r="J30" s="154"/>
      <c r="K30" s="154"/>
      <c r="L30" s="154"/>
      <c r="M30" s="154"/>
      <c r="N30" s="154"/>
      <c r="O30" s="154"/>
      <c r="P30" s="154"/>
      <c r="Q30" s="154"/>
      <c r="R30" s="154"/>
      <c r="S30" s="154"/>
      <c r="T30" s="154"/>
      <c r="U30" s="154"/>
      <c r="V30" s="154"/>
      <c r="W30" s="154"/>
      <c r="X30" s="154"/>
      <c r="Y30" s="154"/>
      <c r="Z30" s="154"/>
      <c r="AA30" s="155"/>
      <c r="AB30" s="156"/>
      <c r="AC30" s="23"/>
      <c r="AD30" s="147"/>
      <c r="AE30" s="147"/>
    </row>
    <row r="31" spans="1:31" s="148" customFormat="1" ht="14.25" customHeight="1">
      <c r="A31" s="125"/>
      <c r="B31" s="150" t="s">
        <v>300</v>
      </c>
      <c r="C31" s="152"/>
      <c r="D31" s="154"/>
      <c r="E31" s="154"/>
      <c r="F31" s="154"/>
      <c r="G31" s="154"/>
      <c r="H31" s="154"/>
      <c r="I31" s="154"/>
      <c r="J31" s="154"/>
      <c r="K31" s="154"/>
      <c r="L31" s="154"/>
      <c r="M31" s="154"/>
      <c r="N31" s="154"/>
      <c r="O31" s="154"/>
      <c r="P31" s="154"/>
      <c r="Q31" s="154"/>
      <c r="R31" s="154"/>
      <c r="S31" s="154"/>
      <c r="T31" s="154"/>
      <c r="U31" s="154"/>
      <c r="V31" s="154"/>
      <c r="W31" s="154"/>
      <c r="X31" s="154"/>
      <c r="Y31" s="154"/>
      <c r="Z31" s="154"/>
      <c r="AA31" s="155"/>
      <c r="AB31" s="156"/>
      <c r="AC31" s="23"/>
      <c r="AD31" s="147"/>
      <c r="AE31" s="147"/>
    </row>
    <row r="32" spans="1:31" s="148" customFormat="1" ht="13.6" customHeight="1">
      <c r="A32" s="125"/>
      <c r="B32" s="150" t="s">
        <v>301</v>
      </c>
      <c r="C32" s="152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4"/>
      <c r="W32" s="154"/>
      <c r="X32" s="154"/>
      <c r="Y32" s="154"/>
      <c r="Z32" s="154"/>
      <c r="AA32" s="155"/>
      <c r="AB32" s="156"/>
      <c r="AC32" s="23"/>
      <c r="AD32" s="147"/>
      <c r="AE32" s="147"/>
    </row>
    <row r="33" spans="1:31" s="148" customFormat="1" ht="13.6" customHeight="1">
      <c r="A33" s="125"/>
      <c r="B33" s="150" t="s">
        <v>8</v>
      </c>
      <c r="C33" s="152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5"/>
      <c r="AB33" s="156"/>
      <c r="AC33" s="23"/>
      <c r="AD33" s="147"/>
      <c r="AE33" s="147"/>
    </row>
    <row r="34" spans="1:31" s="148" customFormat="1" ht="13.6" customHeight="1">
      <c r="A34" s="125"/>
      <c r="B34" s="150" t="s">
        <v>10</v>
      </c>
      <c r="C34" s="152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5"/>
      <c r="AB34" s="156"/>
      <c r="AC34" s="23"/>
      <c r="AD34" s="147"/>
      <c r="AE34" s="147"/>
    </row>
    <row r="35" spans="1:31" s="148" customFormat="1" ht="13.6" customHeight="1">
      <c r="A35" s="125"/>
      <c r="B35" s="150" t="s">
        <v>12</v>
      </c>
      <c r="C35" s="152"/>
      <c r="D35" s="154"/>
      <c r="E35" s="154"/>
      <c r="F35" s="154"/>
      <c r="G35" s="154"/>
      <c r="H35" s="154"/>
      <c r="I35" s="154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4"/>
      <c r="V35" s="154"/>
      <c r="W35" s="154"/>
      <c r="X35" s="154"/>
      <c r="Y35" s="154"/>
      <c r="Z35" s="154"/>
      <c r="AA35" s="155"/>
      <c r="AB35" s="156"/>
      <c r="AC35" s="23"/>
      <c r="AD35" s="147"/>
      <c r="AE35" s="147"/>
    </row>
    <row r="36" spans="1:31" s="148" customFormat="1" ht="13.6" customHeight="1">
      <c r="A36" s="125"/>
      <c r="B36" s="150" t="s">
        <v>14</v>
      </c>
      <c r="C36" s="152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4"/>
      <c r="R36" s="154"/>
      <c r="S36" s="154"/>
      <c r="T36" s="154"/>
      <c r="U36" s="154"/>
      <c r="V36" s="154"/>
      <c r="W36" s="154"/>
      <c r="X36" s="154"/>
      <c r="Y36" s="154"/>
      <c r="Z36" s="154"/>
      <c r="AA36" s="155"/>
      <c r="AB36" s="156"/>
      <c r="AC36" s="23"/>
      <c r="AD36" s="147"/>
      <c r="AE36" s="147"/>
    </row>
    <row r="37" spans="1:31" s="148" customFormat="1" ht="13.6" customHeight="1">
      <c r="A37" s="125"/>
      <c r="B37" s="151" t="s">
        <v>16</v>
      </c>
      <c r="C37" s="152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5"/>
      <c r="AB37" s="156"/>
      <c r="AC37" s="23"/>
      <c r="AD37" s="147"/>
      <c r="AE37" s="147"/>
    </row>
    <row r="38" spans="1:31" s="148" customFormat="1" ht="13.6" customHeight="1">
      <c r="A38" s="125"/>
      <c r="B38" s="150" t="s">
        <v>18</v>
      </c>
      <c r="C38" s="152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5"/>
      <c r="AB38" s="156"/>
      <c r="AC38" s="23"/>
      <c r="AD38" s="147"/>
      <c r="AE38" s="147"/>
    </row>
    <row r="39" spans="1:31" s="148" customFormat="1" ht="13.6" customHeight="1">
      <c r="A39" s="125"/>
      <c r="B39" s="150" t="s">
        <v>21</v>
      </c>
      <c r="C39" s="152"/>
      <c r="D39" s="154"/>
      <c r="E39" s="154"/>
      <c r="F39" s="154"/>
      <c r="G39" s="154"/>
      <c r="H39" s="154"/>
      <c r="I39" s="154"/>
      <c r="J39" s="154"/>
      <c r="K39" s="154"/>
      <c r="L39" s="154"/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154"/>
      <c r="Z39" s="154"/>
      <c r="AA39" s="155"/>
      <c r="AB39" s="156"/>
      <c r="AC39" s="23"/>
      <c r="AD39" s="147"/>
      <c r="AE39" s="147"/>
    </row>
    <row r="40" spans="1:31" s="148" customFormat="1" ht="13.6" customHeight="1">
      <c r="A40" s="125"/>
      <c r="B40" s="150" t="s">
        <v>23</v>
      </c>
      <c r="C40" s="152"/>
      <c r="D40" s="155"/>
      <c r="E40" s="155"/>
      <c r="F40" s="155"/>
      <c r="G40" s="155"/>
      <c r="H40" s="155"/>
      <c r="I40" s="155"/>
      <c r="J40" s="155"/>
      <c r="K40" s="155"/>
      <c r="L40" s="155"/>
      <c r="M40" s="155"/>
      <c r="N40" s="155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7"/>
      <c r="AC40" s="23"/>
      <c r="AD40" s="147"/>
      <c r="AE40" s="147"/>
    </row>
    <row r="41" spans="1:31" s="148" customFormat="1">
      <c r="A41" s="125"/>
      <c r="B41" s="150" t="s">
        <v>302</v>
      </c>
      <c r="C41" s="152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5"/>
      <c r="AB41" s="156"/>
      <c r="AC41" s="23"/>
      <c r="AD41" s="147"/>
      <c r="AE41" s="147"/>
    </row>
    <row r="42" spans="1:31" ht="13.6" customHeight="1">
      <c r="B42" s="150" t="s">
        <v>303</v>
      </c>
      <c r="C42" s="152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154"/>
      <c r="Z42" s="154"/>
      <c r="AA42" s="155"/>
      <c r="AB42" s="156"/>
      <c r="AC42" s="23"/>
      <c r="AD42" s="21"/>
      <c r="AE42" s="21"/>
    </row>
    <row r="43" spans="1:31" ht="13.6" customHeight="1">
      <c r="B43" s="150" t="s">
        <v>304</v>
      </c>
      <c r="C43" s="152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154"/>
      <c r="Z43" s="154"/>
      <c r="AA43" s="155"/>
      <c r="AB43" s="156"/>
      <c r="AC43" s="23"/>
      <c r="AD43" s="21"/>
      <c r="AE43" s="21"/>
    </row>
    <row r="44" spans="1:31" ht="14.25" customHeight="1">
      <c r="B44" s="150" t="s">
        <v>305</v>
      </c>
      <c r="C44" s="152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54"/>
      <c r="Q44" s="154"/>
      <c r="R44" s="154"/>
      <c r="S44" s="154"/>
      <c r="T44" s="154"/>
      <c r="U44" s="154"/>
      <c r="V44" s="154"/>
      <c r="W44" s="154"/>
      <c r="X44" s="154"/>
      <c r="Y44" s="154"/>
      <c r="Z44" s="154"/>
      <c r="AA44" s="155"/>
      <c r="AB44" s="156"/>
      <c r="AC44" s="23"/>
      <c r="AD44" s="21"/>
      <c r="AE44" s="21"/>
    </row>
    <row r="45" spans="1:31" ht="13.6" customHeight="1">
      <c r="B45" s="150" t="s">
        <v>306</v>
      </c>
      <c r="C45" s="152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5"/>
      <c r="AB45" s="156"/>
      <c r="AC45" s="23"/>
      <c r="AD45" s="21"/>
      <c r="AE45" s="21"/>
    </row>
    <row r="46" spans="1:31" ht="13.6" customHeight="1">
      <c r="B46" s="150" t="s">
        <v>26</v>
      </c>
      <c r="C46" s="152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154"/>
      <c r="T46" s="154"/>
      <c r="U46" s="154"/>
      <c r="V46" s="154"/>
      <c r="W46" s="154"/>
      <c r="X46" s="154"/>
      <c r="Y46" s="154"/>
      <c r="Z46" s="154"/>
      <c r="AA46" s="155"/>
      <c r="AB46" s="156"/>
      <c r="AC46" s="23"/>
      <c r="AD46" s="21"/>
      <c r="AE46" s="21"/>
    </row>
    <row r="47" spans="1:31" ht="13.6" customHeight="1">
      <c r="B47" s="150" t="s">
        <v>307</v>
      </c>
      <c r="C47" s="152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154"/>
      <c r="T47" s="154"/>
      <c r="U47" s="154"/>
      <c r="V47" s="154"/>
      <c r="W47" s="154"/>
      <c r="X47" s="154"/>
      <c r="Y47" s="154"/>
      <c r="Z47" s="154"/>
      <c r="AA47" s="155"/>
      <c r="AB47" s="156"/>
      <c r="AC47" s="23"/>
      <c r="AD47" s="21"/>
      <c r="AE47" s="21"/>
    </row>
    <row r="48" spans="1:31" ht="13.6" customHeight="1">
      <c r="B48" s="150" t="s">
        <v>35</v>
      </c>
      <c r="C48" s="152"/>
      <c r="D48" s="154"/>
      <c r="E48" s="154"/>
      <c r="F48" s="154"/>
      <c r="G48" s="154"/>
      <c r="H48" s="154"/>
      <c r="I48" s="154"/>
      <c r="J48" s="154"/>
      <c r="K48" s="154"/>
      <c r="L48" s="154"/>
      <c r="M48" s="154"/>
      <c r="N48" s="154"/>
      <c r="O48" s="154"/>
      <c r="P48" s="154"/>
      <c r="Q48" s="154"/>
      <c r="R48" s="154"/>
      <c r="S48" s="154"/>
      <c r="T48" s="154"/>
      <c r="U48" s="154"/>
      <c r="V48" s="154"/>
      <c r="W48" s="154"/>
      <c r="X48" s="154"/>
      <c r="Y48" s="154"/>
      <c r="Z48" s="154"/>
      <c r="AA48" s="154"/>
      <c r="AB48" s="154"/>
      <c r="AC48" s="23"/>
      <c r="AD48" s="21"/>
      <c r="AE48" s="21"/>
    </row>
    <row r="49" spans="1:31" ht="13.6" customHeight="1">
      <c r="B49" s="150" t="s">
        <v>308</v>
      </c>
      <c r="C49" s="152"/>
      <c r="D49" s="154"/>
      <c r="E49" s="154"/>
      <c r="F49" s="154"/>
      <c r="G49" s="154"/>
      <c r="H49" s="154"/>
      <c r="I49" s="154"/>
      <c r="J49" s="154"/>
      <c r="K49" s="154"/>
      <c r="L49" s="154"/>
      <c r="M49" s="154"/>
      <c r="N49" s="154"/>
      <c r="O49" s="154"/>
      <c r="P49" s="154"/>
      <c r="Q49" s="154"/>
      <c r="R49" s="154"/>
      <c r="S49" s="154"/>
      <c r="T49" s="154"/>
      <c r="U49" s="154"/>
      <c r="V49" s="154"/>
      <c r="W49" s="154"/>
      <c r="X49" s="154"/>
      <c r="Y49" s="154"/>
      <c r="Z49" s="154"/>
      <c r="AA49" s="154"/>
      <c r="AB49" s="154"/>
      <c r="AC49" s="23"/>
      <c r="AD49" s="21"/>
      <c r="AE49" s="21"/>
    </row>
    <row r="50" spans="1:31" ht="13.6" customHeight="1">
      <c r="B50" s="150" t="s">
        <v>309</v>
      </c>
      <c r="C50" s="152"/>
      <c r="D50" s="154"/>
      <c r="E50" s="154"/>
      <c r="F50" s="154"/>
      <c r="G50" s="154"/>
      <c r="H50" s="154"/>
      <c r="I50" s="154"/>
      <c r="J50" s="154"/>
      <c r="K50" s="154"/>
      <c r="L50" s="154"/>
      <c r="M50" s="154"/>
      <c r="N50" s="154"/>
      <c r="O50" s="154"/>
      <c r="P50" s="154"/>
      <c r="Q50" s="154"/>
      <c r="R50" s="154"/>
      <c r="S50" s="154"/>
      <c r="T50" s="154"/>
      <c r="U50" s="154"/>
      <c r="V50" s="154"/>
      <c r="W50" s="154"/>
      <c r="X50" s="154"/>
      <c r="Y50" s="154"/>
      <c r="Z50" s="154"/>
      <c r="AA50" s="155"/>
      <c r="AB50" s="156"/>
      <c r="AC50" s="23"/>
      <c r="AD50" s="21"/>
      <c r="AE50" s="21"/>
    </row>
    <row r="51" spans="1:31" ht="13.6" customHeight="1">
      <c r="B51" s="150" t="s">
        <v>310</v>
      </c>
      <c r="C51" s="152"/>
      <c r="D51" s="154"/>
      <c r="E51" s="154"/>
      <c r="F51" s="154"/>
      <c r="G51" s="154"/>
      <c r="H51" s="154"/>
      <c r="I51" s="154"/>
      <c r="J51" s="154"/>
      <c r="K51" s="154"/>
      <c r="L51" s="154"/>
      <c r="M51" s="154"/>
      <c r="N51" s="154"/>
      <c r="O51" s="154"/>
      <c r="P51" s="154"/>
      <c r="Q51" s="154"/>
      <c r="R51" s="154"/>
      <c r="S51" s="154"/>
      <c r="T51" s="154"/>
      <c r="U51" s="154"/>
      <c r="V51" s="154"/>
      <c r="W51" s="154"/>
      <c r="X51" s="154"/>
      <c r="Y51" s="154"/>
      <c r="Z51" s="154"/>
      <c r="AA51" s="155"/>
      <c r="AB51" s="156"/>
      <c r="AC51" s="23"/>
      <c r="AD51" s="21"/>
      <c r="AE51" s="21"/>
    </row>
    <row r="52" spans="1:31" ht="13.6" customHeight="1">
      <c r="B52" s="150" t="s">
        <v>311</v>
      </c>
      <c r="C52" s="152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4"/>
      <c r="Q52" s="154"/>
      <c r="R52" s="154"/>
      <c r="S52" s="154"/>
      <c r="T52" s="154"/>
      <c r="U52" s="154"/>
      <c r="V52" s="154"/>
      <c r="W52" s="154"/>
      <c r="X52" s="154"/>
      <c r="Y52" s="154"/>
      <c r="Z52" s="154"/>
      <c r="AA52" s="155"/>
      <c r="AB52" s="156"/>
      <c r="AC52" s="23"/>
      <c r="AD52" s="21"/>
      <c r="AE52" s="21"/>
    </row>
    <row r="53" spans="1:31" ht="13.6" hidden="1" customHeight="1">
      <c r="B53" s="150" t="s">
        <v>312</v>
      </c>
      <c r="C53" s="152"/>
      <c r="D53" s="154"/>
      <c r="E53" s="154"/>
      <c r="F53" s="154"/>
      <c r="G53" s="154"/>
      <c r="H53" s="154"/>
      <c r="I53" s="154"/>
      <c r="J53" s="154"/>
      <c r="K53" s="154"/>
      <c r="L53" s="154"/>
      <c r="M53" s="154"/>
      <c r="N53" s="154"/>
      <c r="O53" s="154"/>
      <c r="P53" s="154"/>
      <c r="Q53" s="154"/>
      <c r="R53" s="154"/>
      <c r="S53" s="154"/>
      <c r="T53" s="154"/>
      <c r="U53" s="154"/>
      <c r="V53" s="154"/>
      <c r="W53" s="154"/>
      <c r="X53" s="154"/>
      <c r="Y53" s="154"/>
      <c r="Z53" s="154"/>
      <c r="AA53" s="155"/>
      <c r="AB53" s="156"/>
      <c r="AC53" s="23"/>
      <c r="AD53" s="21"/>
      <c r="AE53" s="21"/>
    </row>
    <row r="54" spans="1:31" ht="13.6" hidden="1" customHeight="1">
      <c r="B54" s="150" t="s">
        <v>312</v>
      </c>
      <c r="C54" s="152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154"/>
      <c r="Q54" s="154"/>
      <c r="R54" s="154"/>
      <c r="S54" s="154"/>
      <c r="T54" s="154"/>
      <c r="U54" s="154"/>
      <c r="V54" s="154"/>
      <c r="W54" s="154"/>
      <c r="X54" s="154"/>
      <c r="Y54" s="154"/>
      <c r="Z54" s="154"/>
      <c r="AA54" s="155"/>
      <c r="AB54" s="156"/>
      <c r="AC54" s="23"/>
      <c r="AD54" s="21"/>
      <c r="AE54" s="21"/>
    </row>
    <row r="55" spans="1:31" ht="13.6" hidden="1" customHeight="1">
      <c r="B55" s="149" t="s">
        <v>312</v>
      </c>
      <c r="C55" s="152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154"/>
      <c r="Q55" s="154"/>
      <c r="R55" s="154"/>
      <c r="S55" s="154"/>
      <c r="T55" s="154"/>
      <c r="U55" s="154"/>
      <c r="V55" s="154"/>
      <c r="W55" s="154"/>
      <c r="X55" s="154"/>
      <c r="Y55" s="154"/>
      <c r="Z55" s="154"/>
      <c r="AA55" s="155"/>
      <c r="AB55" s="156"/>
      <c r="AC55" s="23"/>
      <c r="AD55" s="21"/>
      <c r="AE55" s="21"/>
    </row>
    <row r="56" spans="1:31" ht="13.6" hidden="1" customHeight="1">
      <c r="B56" s="150" t="s">
        <v>312</v>
      </c>
      <c r="C56" s="152"/>
      <c r="D56" s="154"/>
      <c r="E56" s="154"/>
      <c r="F56" s="154"/>
      <c r="G56" s="154"/>
      <c r="H56" s="154"/>
      <c r="I56" s="154"/>
      <c r="J56" s="154"/>
      <c r="K56" s="154"/>
      <c r="L56" s="154"/>
      <c r="M56" s="154"/>
      <c r="N56" s="154"/>
      <c r="O56" s="154"/>
      <c r="P56" s="154"/>
      <c r="Q56" s="154"/>
      <c r="R56" s="154"/>
      <c r="S56" s="154"/>
      <c r="T56" s="154"/>
      <c r="U56" s="154"/>
      <c r="V56" s="154"/>
      <c r="W56" s="154"/>
      <c r="X56" s="154"/>
      <c r="Y56" s="154"/>
      <c r="Z56" s="154"/>
      <c r="AA56" s="155"/>
      <c r="AB56" s="156"/>
      <c r="AC56" s="23"/>
      <c r="AD56" s="21"/>
      <c r="AE56" s="21"/>
    </row>
    <row r="57" spans="1:31" ht="13.6" hidden="1" customHeight="1">
      <c r="B57" s="150" t="s">
        <v>312</v>
      </c>
      <c r="C57" s="152"/>
      <c r="D57" s="154"/>
      <c r="E57" s="154"/>
      <c r="F57" s="154"/>
      <c r="G57" s="154"/>
      <c r="H57" s="154"/>
      <c r="I57" s="154"/>
      <c r="J57" s="154"/>
      <c r="K57" s="154"/>
      <c r="L57" s="154"/>
      <c r="M57" s="154"/>
      <c r="N57" s="154"/>
      <c r="O57" s="154"/>
      <c r="P57" s="154"/>
      <c r="Q57" s="154"/>
      <c r="R57" s="154"/>
      <c r="S57" s="154"/>
      <c r="T57" s="154"/>
      <c r="U57" s="154"/>
      <c r="V57" s="154"/>
      <c r="W57" s="154"/>
      <c r="X57" s="154"/>
      <c r="Y57" s="154"/>
      <c r="Z57" s="154"/>
      <c r="AA57" s="155"/>
      <c r="AB57" s="156"/>
      <c r="AC57" s="23"/>
      <c r="AD57" s="21"/>
      <c r="AE57" s="21"/>
    </row>
    <row r="58" spans="1:31" hidden="1">
      <c r="B58" s="149" t="s">
        <v>312</v>
      </c>
      <c r="C58" s="152"/>
      <c r="D58" s="154"/>
      <c r="E58" s="154"/>
      <c r="F58" s="154"/>
      <c r="G58" s="154"/>
      <c r="H58" s="154"/>
      <c r="I58" s="154"/>
      <c r="J58" s="154"/>
      <c r="K58" s="154"/>
      <c r="L58" s="154"/>
      <c r="M58" s="154"/>
      <c r="N58" s="154"/>
      <c r="O58" s="154"/>
      <c r="P58" s="154"/>
      <c r="Q58" s="154"/>
      <c r="R58" s="154"/>
      <c r="S58" s="154"/>
      <c r="T58" s="154"/>
      <c r="U58" s="154"/>
      <c r="V58" s="154"/>
      <c r="W58" s="154"/>
      <c r="X58" s="154"/>
      <c r="Y58" s="154"/>
      <c r="Z58" s="154"/>
      <c r="AA58" s="154"/>
      <c r="AB58" s="157"/>
      <c r="AC58" s="24"/>
      <c r="AD58" s="21"/>
      <c r="AE58" s="21"/>
    </row>
    <row r="59" spans="1:31" ht="13.6" customHeight="1" thickBot="1">
      <c r="B59" s="158" t="s">
        <v>313</v>
      </c>
      <c r="C59" s="159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O59" s="160"/>
      <c r="P59" s="160"/>
      <c r="Q59" s="160"/>
      <c r="R59" s="160"/>
      <c r="S59" s="160"/>
      <c r="T59" s="160"/>
      <c r="U59" s="160"/>
      <c r="V59" s="160"/>
      <c r="W59" s="160"/>
      <c r="X59" s="160"/>
      <c r="Y59" s="160"/>
      <c r="Z59" s="160"/>
      <c r="AA59" s="160"/>
      <c r="AB59" s="161"/>
      <c r="AC59" s="22"/>
      <c r="AD59" s="21"/>
      <c r="AE59" s="21"/>
    </row>
    <row r="60" spans="1:31" s="148" customFormat="1" ht="11.8" thickTop="1">
      <c r="A60" s="125"/>
      <c r="B60" s="162" t="s">
        <v>314</v>
      </c>
      <c r="C60" s="142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4"/>
      <c r="AB60" s="145"/>
      <c r="AC60" s="146"/>
      <c r="AD60" s="147"/>
      <c r="AE60" s="147"/>
    </row>
    <row r="61" spans="1:31" s="148" customFormat="1" ht="13.6" customHeight="1">
      <c r="A61" s="125"/>
      <c r="B61" s="149" t="s">
        <v>99</v>
      </c>
      <c r="C61" s="152"/>
      <c r="D61" s="154"/>
      <c r="E61" s="154"/>
      <c r="F61" s="154"/>
      <c r="G61" s="154"/>
      <c r="H61" s="154"/>
      <c r="I61" s="154"/>
      <c r="J61" s="154"/>
      <c r="K61" s="154"/>
      <c r="L61" s="154"/>
      <c r="M61" s="154"/>
      <c r="N61" s="154"/>
      <c r="O61" s="154"/>
      <c r="P61" s="154"/>
      <c r="Q61" s="154"/>
      <c r="R61" s="154"/>
      <c r="S61" s="154"/>
      <c r="T61" s="154"/>
      <c r="U61" s="154"/>
      <c r="V61" s="154"/>
      <c r="W61" s="154"/>
      <c r="X61" s="154"/>
      <c r="Y61" s="154"/>
      <c r="Z61" s="154"/>
      <c r="AA61" s="155"/>
      <c r="AB61" s="156"/>
      <c r="AC61" s="23"/>
      <c r="AD61" s="147"/>
      <c r="AE61" s="147"/>
    </row>
    <row r="62" spans="1:31" s="148" customFormat="1" ht="13.6" customHeight="1">
      <c r="A62" s="125"/>
      <c r="B62" s="150" t="s">
        <v>51</v>
      </c>
      <c r="C62" s="152"/>
      <c r="D62" s="154"/>
      <c r="E62" s="154"/>
      <c r="F62" s="154"/>
      <c r="G62" s="154"/>
      <c r="H62" s="154"/>
      <c r="I62" s="154"/>
      <c r="J62" s="154"/>
      <c r="K62" s="154"/>
      <c r="L62" s="154"/>
      <c r="M62" s="154"/>
      <c r="N62" s="154"/>
      <c r="O62" s="154"/>
      <c r="P62" s="154"/>
      <c r="Q62" s="154"/>
      <c r="R62" s="154"/>
      <c r="S62" s="154"/>
      <c r="T62" s="154"/>
      <c r="U62" s="154"/>
      <c r="V62" s="154"/>
      <c r="W62" s="154"/>
      <c r="X62" s="154"/>
      <c r="Y62" s="154"/>
      <c r="Z62" s="154"/>
      <c r="AA62" s="155"/>
      <c r="AB62" s="156"/>
      <c r="AC62" s="23"/>
      <c r="AD62" s="147"/>
      <c r="AE62" s="147"/>
    </row>
    <row r="63" spans="1:31" s="148" customFormat="1" ht="13.6" customHeight="1">
      <c r="A63" s="125"/>
      <c r="B63" s="150" t="s">
        <v>52</v>
      </c>
      <c r="C63" s="152"/>
      <c r="D63" s="154"/>
      <c r="E63" s="154"/>
      <c r="F63" s="154"/>
      <c r="G63" s="154"/>
      <c r="H63" s="154"/>
      <c r="I63" s="154"/>
      <c r="J63" s="154"/>
      <c r="K63" s="154"/>
      <c r="L63" s="154"/>
      <c r="M63" s="154"/>
      <c r="N63" s="154"/>
      <c r="O63" s="154"/>
      <c r="P63" s="154"/>
      <c r="Q63" s="154"/>
      <c r="R63" s="154"/>
      <c r="S63" s="154"/>
      <c r="T63" s="154"/>
      <c r="U63" s="154"/>
      <c r="V63" s="154"/>
      <c r="W63" s="154"/>
      <c r="X63" s="154"/>
      <c r="Y63" s="154"/>
      <c r="Z63" s="154"/>
      <c r="AA63" s="155"/>
      <c r="AB63" s="156"/>
      <c r="AC63" s="23"/>
      <c r="AD63" s="147"/>
      <c r="AE63" s="147"/>
    </row>
    <row r="64" spans="1:31" s="148" customFormat="1" ht="13.6" customHeight="1">
      <c r="A64" s="125"/>
      <c r="B64" s="151" t="s">
        <v>315</v>
      </c>
      <c r="C64" s="152"/>
      <c r="D64" s="154"/>
      <c r="E64" s="154"/>
      <c r="F64" s="154"/>
      <c r="G64" s="154"/>
      <c r="H64" s="154"/>
      <c r="I64" s="154"/>
      <c r="J64" s="154"/>
      <c r="K64" s="154"/>
      <c r="L64" s="154"/>
      <c r="M64" s="154"/>
      <c r="N64" s="154"/>
      <c r="O64" s="154"/>
      <c r="P64" s="154"/>
      <c r="Q64" s="154"/>
      <c r="R64" s="154"/>
      <c r="S64" s="154"/>
      <c r="T64" s="154"/>
      <c r="U64" s="154"/>
      <c r="V64" s="154"/>
      <c r="W64" s="154"/>
      <c r="X64" s="154"/>
      <c r="Y64" s="154"/>
      <c r="Z64" s="154"/>
      <c r="AA64" s="155"/>
      <c r="AB64" s="156"/>
      <c r="AC64" s="23"/>
      <c r="AD64" s="147"/>
      <c r="AE64" s="147"/>
    </row>
    <row r="65" spans="1:31" s="148" customFormat="1" ht="13.6" customHeight="1">
      <c r="A65" s="125"/>
      <c r="B65" s="150" t="s">
        <v>54</v>
      </c>
      <c r="C65" s="152"/>
      <c r="D65" s="154"/>
      <c r="E65" s="154"/>
      <c r="F65" s="154"/>
      <c r="G65" s="154"/>
      <c r="H65" s="154"/>
      <c r="I65" s="154"/>
      <c r="J65" s="154"/>
      <c r="K65" s="154"/>
      <c r="L65" s="154"/>
      <c r="M65" s="154"/>
      <c r="N65" s="154"/>
      <c r="O65" s="154"/>
      <c r="P65" s="154"/>
      <c r="Q65" s="154"/>
      <c r="R65" s="154"/>
      <c r="S65" s="154"/>
      <c r="T65" s="154"/>
      <c r="U65" s="154"/>
      <c r="V65" s="154"/>
      <c r="W65" s="154"/>
      <c r="X65" s="154"/>
      <c r="Y65" s="154"/>
      <c r="Z65" s="154"/>
      <c r="AA65" s="155"/>
      <c r="AB65" s="156"/>
      <c r="AC65" s="23"/>
      <c r="AD65" s="147"/>
      <c r="AE65" s="147"/>
    </row>
    <row r="66" spans="1:31" s="148" customFormat="1" ht="13.6" customHeight="1">
      <c r="A66" s="125"/>
      <c r="B66" s="150" t="s">
        <v>56</v>
      </c>
      <c r="C66" s="152"/>
      <c r="D66" s="154"/>
      <c r="E66" s="154"/>
      <c r="F66" s="154"/>
      <c r="G66" s="154"/>
      <c r="H66" s="154"/>
      <c r="I66" s="154"/>
      <c r="J66" s="154"/>
      <c r="K66" s="154"/>
      <c r="L66" s="154"/>
      <c r="M66" s="154"/>
      <c r="N66" s="154"/>
      <c r="O66" s="154"/>
      <c r="P66" s="154"/>
      <c r="Q66" s="154"/>
      <c r="R66" s="154"/>
      <c r="S66" s="154"/>
      <c r="T66" s="154"/>
      <c r="U66" s="154"/>
      <c r="V66" s="154"/>
      <c r="W66" s="154"/>
      <c r="X66" s="154"/>
      <c r="Y66" s="154"/>
      <c r="Z66" s="154"/>
      <c r="AA66" s="155"/>
      <c r="AB66" s="156"/>
      <c r="AC66" s="23"/>
      <c r="AD66" s="147"/>
      <c r="AE66" s="147"/>
    </row>
    <row r="67" spans="1:31" s="148" customFormat="1" ht="13.6" customHeight="1">
      <c r="A67" s="125"/>
      <c r="B67" s="150" t="s">
        <v>57</v>
      </c>
      <c r="C67" s="152"/>
      <c r="D67" s="154"/>
      <c r="E67" s="154"/>
      <c r="F67" s="154"/>
      <c r="G67" s="154"/>
      <c r="H67" s="154"/>
      <c r="I67" s="154"/>
      <c r="J67" s="154"/>
      <c r="K67" s="154"/>
      <c r="L67" s="154"/>
      <c r="M67" s="154"/>
      <c r="N67" s="154"/>
      <c r="O67" s="154"/>
      <c r="P67" s="154"/>
      <c r="Q67" s="154"/>
      <c r="R67" s="154"/>
      <c r="S67" s="154"/>
      <c r="T67" s="154"/>
      <c r="U67" s="154"/>
      <c r="V67" s="154"/>
      <c r="W67" s="154"/>
      <c r="X67" s="154"/>
      <c r="Y67" s="154"/>
      <c r="Z67" s="154"/>
      <c r="AA67" s="155"/>
      <c r="AB67" s="156"/>
      <c r="AC67" s="23"/>
      <c r="AD67" s="147"/>
      <c r="AE67" s="147"/>
    </row>
    <row r="68" spans="1:31" s="148" customFormat="1" ht="13.6" customHeight="1">
      <c r="A68" s="125"/>
      <c r="B68" s="150" t="s">
        <v>316</v>
      </c>
      <c r="C68" s="152"/>
      <c r="D68" s="154"/>
      <c r="E68" s="154"/>
      <c r="F68" s="154"/>
      <c r="G68" s="154"/>
      <c r="H68" s="154"/>
      <c r="I68" s="154"/>
      <c r="J68" s="154"/>
      <c r="K68" s="154"/>
      <c r="L68" s="154"/>
      <c r="M68" s="154"/>
      <c r="N68" s="154"/>
      <c r="O68" s="154"/>
      <c r="P68" s="154"/>
      <c r="Q68" s="154"/>
      <c r="R68" s="154"/>
      <c r="S68" s="154"/>
      <c r="T68" s="154"/>
      <c r="U68" s="154"/>
      <c r="V68" s="154"/>
      <c r="W68" s="154"/>
      <c r="X68" s="154"/>
      <c r="Y68" s="154"/>
      <c r="Z68" s="154"/>
      <c r="AA68" s="155"/>
      <c r="AB68" s="156"/>
      <c r="AC68" s="23"/>
      <c r="AD68" s="147"/>
      <c r="AE68" s="147"/>
    </row>
    <row r="69" spans="1:31" s="148" customFormat="1" ht="13.6" customHeight="1">
      <c r="A69" s="125"/>
      <c r="B69" s="150" t="s">
        <v>58</v>
      </c>
      <c r="C69" s="152"/>
      <c r="D69" s="154"/>
      <c r="E69" s="154"/>
      <c r="F69" s="154"/>
      <c r="G69" s="154"/>
      <c r="H69" s="154"/>
      <c r="I69" s="154"/>
      <c r="J69" s="154"/>
      <c r="K69" s="154"/>
      <c r="L69" s="154"/>
      <c r="M69" s="154"/>
      <c r="N69" s="154"/>
      <c r="O69" s="154"/>
      <c r="P69" s="154"/>
      <c r="Q69" s="154"/>
      <c r="R69" s="154"/>
      <c r="S69" s="154"/>
      <c r="T69" s="154"/>
      <c r="U69" s="154"/>
      <c r="V69" s="154"/>
      <c r="W69" s="154"/>
      <c r="X69" s="154"/>
      <c r="Y69" s="154"/>
      <c r="Z69" s="154"/>
      <c r="AA69" s="155"/>
      <c r="AB69" s="156"/>
      <c r="AC69" s="23"/>
      <c r="AD69" s="147"/>
      <c r="AE69" s="147"/>
    </row>
    <row r="70" spans="1:31" s="148" customFormat="1" ht="13.6" customHeight="1">
      <c r="A70" s="125"/>
      <c r="B70" s="150" t="s">
        <v>59</v>
      </c>
      <c r="C70" s="152"/>
      <c r="D70" s="154"/>
      <c r="E70" s="154"/>
      <c r="F70" s="154"/>
      <c r="G70" s="154"/>
      <c r="H70" s="154"/>
      <c r="I70" s="154"/>
      <c r="J70" s="154"/>
      <c r="K70" s="154"/>
      <c r="L70" s="154"/>
      <c r="M70" s="154"/>
      <c r="N70" s="154"/>
      <c r="O70" s="154"/>
      <c r="P70" s="154"/>
      <c r="Q70" s="154"/>
      <c r="R70" s="154"/>
      <c r="S70" s="154"/>
      <c r="T70" s="154"/>
      <c r="U70" s="154"/>
      <c r="V70" s="154"/>
      <c r="W70" s="154"/>
      <c r="X70" s="154"/>
      <c r="Y70" s="154"/>
      <c r="Z70" s="154"/>
      <c r="AA70" s="155"/>
      <c r="AB70" s="156"/>
      <c r="AC70" s="23"/>
      <c r="AD70" s="147"/>
      <c r="AE70" s="147"/>
    </row>
    <row r="71" spans="1:31" s="148" customFormat="1" ht="13.6" customHeight="1">
      <c r="A71" s="125"/>
      <c r="B71" s="150" t="s">
        <v>60</v>
      </c>
      <c r="C71" s="152"/>
      <c r="D71" s="154"/>
      <c r="E71" s="154"/>
      <c r="F71" s="154"/>
      <c r="G71" s="154"/>
      <c r="H71" s="154"/>
      <c r="I71" s="154"/>
      <c r="J71" s="154"/>
      <c r="K71" s="154"/>
      <c r="L71" s="154"/>
      <c r="M71" s="154"/>
      <c r="N71" s="154"/>
      <c r="O71" s="154"/>
      <c r="P71" s="154"/>
      <c r="Q71" s="154"/>
      <c r="R71" s="154"/>
      <c r="S71" s="154"/>
      <c r="T71" s="154"/>
      <c r="U71" s="154"/>
      <c r="V71" s="154"/>
      <c r="W71" s="154"/>
      <c r="X71" s="154"/>
      <c r="Y71" s="154"/>
      <c r="Z71" s="154"/>
      <c r="AA71" s="155"/>
      <c r="AB71" s="156"/>
      <c r="AC71" s="23"/>
      <c r="AD71" s="147"/>
      <c r="AE71" s="147"/>
    </row>
    <row r="72" spans="1:31" s="148" customFormat="1" ht="13.6" customHeight="1">
      <c r="A72" s="125"/>
      <c r="B72" s="151" t="s">
        <v>62</v>
      </c>
      <c r="C72" s="152"/>
      <c r="D72" s="154"/>
      <c r="E72" s="154"/>
      <c r="F72" s="154"/>
      <c r="G72" s="154"/>
      <c r="H72" s="154"/>
      <c r="I72" s="154"/>
      <c r="J72" s="154"/>
      <c r="K72" s="154"/>
      <c r="L72" s="154"/>
      <c r="M72" s="154"/>
      <c r="N72" s="154"/>
      <c r="O72" s="154"/>
      <c r="P72" s="154"/>
      <c r="Q72" s="154"/>
      <c r="R72" s="154"/>
      <c r="S72" s="154"/>
      <c r="T72" s="154"/>
      <c r="U72" s="154"/>
      <c r="V72" s="154"/>
      <c r="W72" s="154"/>
      <c r="X72" s="154"/>
      <c r="Y72" s="154"/>
      <c r="Z72" s="154"/>
      <c r="AA72" s="155"/>
      <c r="AB72" s="156"/>
      <c r="AC72" s="23"/>
      <c r="AD72" s="147"/>
      <c r="AE72" s="147"/>
    </row>
    <row r="73" spans="1:31" s="148" customFormat="1" ht="13.6" customHeight="1">
      <c r="A73" s="125"/>
      <c r="B73" s="150" t="s">
        <v>63</v>
      </c>
      <c r="C73" s="152"/>
      <c r="D73" s="154"/>
      <c r="E73" s="154"/>
      <c r="F73" s="154"/>
      <c r="G73" s="154"/>
      <c r="H73" s="154"/>
      <c r="I73" s="154"/>
      <c r="J73" s="154"/>
      <c r="K73" s="154"/>
      <c r="L73" s="154"/>
      <c r="M73" s="154"/>
      <c r="N73" s="154"/>
      <c r="O73" s="154"/>
      <c r="P73" s="154"/>
      <c r="Q73" s="154"/>
      <c r="R73" s="154"/>
      <c r="S73" s="154"/>
      <c r="T73" s="154"/>
      <c r="U73" s="154"/>
      <c r="V73" s="154"/>
      <c r="W73" s="154"/>
      <c r="X73" s="154"/>
      <c r="Y73" s="154"/>
      <c r="Z73" s="154"/>
      <c r="AA73" s="155"/>
      <c r="AB73" s="156"/>
      <c r="AC73" s="23"/>
      <c r="AD73" s="147"/>
      <c r="AE73" s="147"/>
    </row>
    <row r="74" spans="1:31" s="148" customFormat="1" ht="13.6" customHeight="1">
      <c r="A74" s="125"/>
      <c r="B74" s="150" t="s">
        <v>64</v>
      </c>
      <c r="C74" s="152"/>
      <c r="D74" s="155"/>
      <c r="E74" s="155"/>
      <c r="F74" s="155"/>
      <c r="G74" s="155"/>
      <c r="H74" s="155"/>
      <c r="I74" s="155"/>
      <c r="J74" s="155"/>
      <c r="K74" s="155"/>
      <c r="L74" s="155"/>
      <c r="M74" s="155"/>
      <c r="N74" s="155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7"/>
      <c r="AC74" s="23"/>
      <c r="AD74" s="147"/>
      <c r="AE74" s="163"/>
    </row>
    <row r="75" spans="1:31" s="148" customFormat="1" ht="13.6" customHeight="1">
      <c r="A75" s="125"/>
      <c r="B75" s="151" t="s">
        <v>317</v>
      </c>
      <c r="C75" s="152"/>
      <c r="D75" s="155"/>
      <c r="E75" s="155"/>
      <c r="F75" s="155"/>
      <c r="G75" s="155"/>
      <c r="H75" s="155"/>
      <c r="I75" s="155"/>
      <c r="J75" s="155"/>
      <c r="K75" s="155"/>
      <c r="L75" s="155"/>
      <c r="M75" s="155"/>
      <c r="N75" s="155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7"/>
      <c r="AC75" s="23"/>
      <c r="AD75" s="147"/>
      <c r="AE75" s="147"/>
    </row>
    <row r="76" spans="1:31" s="148" customFormat="1" ht="13.6" customHeight="1">
      <c r="A76" s="125"/>
      <c r="B76" s="150" t="s">
        <v>67</v>
      </c>
      <c r="C76" s="152"/>
      <c r="D76" s="154"/>
      <c r="E76" s="154"/>
      <c r="F76" s="154"/>
      <c r="G76" s="154"/>
      <c r="H76" s="154"/>
      <c r="I76" s="154"/>
      <c r="J76" s="154"/>
      <c r="K76" s="154"/>
      <c r="L76" s="154"/>
      <c r="M76" s="154"/>
      <c r="N76" s="154"/>
      <c r="O76" s="154"/>
      <c r="P76" s="154"/>
      <c r="Q76" s="154"/>
      <c r="R76" s="154"/>
      <c r="S76" s="154"/>
      <c r="T76" s="154"/>
      <c r="U76" s="154"/>
      <c r="V76" s="154"/>
      <c r="W76" s="154"/>
      <c r="X76" s="154"/>
      <c r="Y76" s="154"/>
      <c r="Z76" s="154"/>
      <c r="AA76" s="155"/>
      <c r="AB76" s="156"/>
      <c r="AC76" s="23"/>
      <c r="AD76" s="147"/>
      <c r="AE76" s="147"/>
    </row>
    <row r="77" spans="1:31" s="148" customFormat="1" ht="13.6" customHeight="1">
      <c r="A77" s="125"/>
      <c r="B77" s="150" t="s">
        <v>318</v>
      </c>
      <c r="C77" s="152"/>
      <c r="D77" s="154"/>
      <c r="E77" s="154"/>
      <c r="F77" s="154"/>
      <c r="G77" s="154"/>
      <c r="H77" s="154"/>
      <c r="I77" s="154"/>
      <c r="J77" s="154"/>
      <c r="K77" s="154"/>
      <c r="L77" s="154"/>
      <c r="M77" s="154"/>
      <c r="N77" s="154"/>
      <c r="O77" s="154"/>
      <c r="P77" s="154"/>
      <c r="Q77" s="154"/>
      <c r="R77" s="154"/>
      <c r="S77" s="154"/>
      <c r="T77" s="154"/>
      <c r="U77" s="154"/>
      <c r="V77" s="154"/>
      <c r="W77" s="154"/>
      <c r="X77" s="154"/>
      <c r="Y77" s="154"/>
      <c r="Z77" s="154"/>
      <c r="AA77" s="155"/>
      <c r="AB77" s="156"/>
      <c r="AC77" s="23"/>
      <c r="AD77" s="147"/>
      <c r="AE77" s="147"/>
    </row>
    <row r="78" spans="1:31" s="148" customFormat="1" ht="13.6" customHeight="1">
      <c r="A78" s="125"/>
      <c r="B78" s="150" t="s">
        <v>55</v>
      </c>
      <c r="C78" s="152"/>
      <c r="D78" s="154"/>
      <c r="E78" s="154"/>
      <c r="F78" s="154"/>
      <c r="G78" s="154"/>
      <c r="H78" s="154"/>
      <c r="I78" s="154"/>
      <c r="J78" s="154"/>
      <c r="K78" s="154"/>
      <c r="L78" s="154"/>
      <c r="M78" s="154"/>
      <c r="N78" s="154"/>
      <c r="O78" s="154"/>
      <c r="P78" s="154"/>
      <c r="Q78" s="154"/>
      <c r="R78" s="154"/>
      <c r="S78" s="154"/>
      <c r="T78" s="154"/>
      <c r="U78" s="154"/>
      <c r="V78" s="154"/>
      <c r="W78" s="154"/>
      <c r="X78" s="154"/>
      <c r="Y78" s="154"/>
      <c r="Z78" s="154"/>
      <c r="AA78" s="155"/>
      <c r="AB78" s="156"/>
      <c r="AC78" s="23"/>
      <c r="AD78" s="147"/>
      <c r="AE78" s="147"/>
    </row>
    <row r="79" spans="1:31" s="148" customFormat="1" ht="13.6" customHeight="1">
      <c r="A79" s="125"/>
      <c r="B79" s="150" t="s">
        <v>68</v>
      </c>
      <c r="C79" s="152"/>
      <c r="D79" s="154"/>
      <c r="E79" s="154"/>
      <c r="F79" s="154"/>
      <c r="G79" s="154"/>
      <c r="H79" s="154"/>
      <c r="I79" s="154"/>
      <c r="J79" s="154"/>
      <c r="K79" s="154"/>
      <c r="L79" s="154"/>
      <c r="M79" s="154"/>
      <c r="N79" s="154"/>
      <c r="O79" s="154"/>
      <c r="P79" s="154"/>
      <c r="Q79" s="154"/>
      <c r="R79" s="154"/>
      <c r="S79" s="154"/>
      <c r="T79" s="154"/>
      <c r="U79" s="154"/>
      <c r="V79" s="154"/>
      <c r="W79" s="154"/>
      <c r="X79" s="154"/>
      <c r="Y79" s="154"/>
      <c r="Z79" s="154"/>
      <c r="AA79" s="155"/>
      <c r="AB79" s="156"/>
      <c r="AC79" s="23"/>
      <c r="AD79" s="147"/>
      <c r="AE79" s="147"/>
    </row>
    <row r="80" spans="1:31" s="148" customFormat="1" ht="13.6" customHeight="1">
      <c r="A80" s="125"/>
      <c r="B80" s="150" t="s">
        <v>70</v>
      </c>
      <c r="C80" s="152"/>
      <c r="D80" s="154"/>
      <c r="E80" s="154"/>
      <c r="F80" s="154"/>
      <c r="G80" s="154"/>
      <c r="H80" s="154"/>
      <c r="I80" s="154"/>
      <c r="J80" s="154"/>
      <c r="K80" s="154"/>
      <c r="L80" s="154"/>
      <c r="M80" s="154"/>
      <c r="N80" s="154"/>
      <c r="O80" s="154"/>
      <c r="P80" s="154"/>
      <c r="Q80" s="154"/>
      <c r="R80" s="154"/>
      <c r="S80" s="154"/>
      <c r="T80" s="154"/>
      <c r="U80" s="154"/>
      <c r="V80" s="154"/>
      <c r="W80" s="154"/>
      <c r="X80" s="154"/>
      <c r="Y80" s="154"/>
      <c r="Z80" s="154"/>
      <c r="AA80" s="155"/>
      <c r="AB80" s="156"/>
      <c r="AC80" s="23"/>
      <c r="AD80" s="147"/>
      <c r="AE80" s="147"/>
    </row>
    <row r="81" spans="1:31" s="148" customFormat="1" ht="13.6" customHeight="1">
      <c r="A81" s="125"/>
      <c r="B81" s="150" t="s">
        <v>65</v>
      </c>
      <c r="C81" s="152"/>
      <c r="D81" s="154"/>
      <c r="E81" s="154"/>
      <c r="F81" s="154"/>
      <c r="G81" s="154"/>
      <c r="H81" s="154"/>
      <c r="I81" s="154"/>
      <c r="J81" s="154"/>
      <c r="K81" s="154"/>
      <c r="L81" s="154"/>
      <c r="M81" s="154"/>
      <c r="N81" s="154"/>
      <c r="O81" s="154"/>
      <c r="P81" s="154"/>
      <c r="Q81" s="154"/>
      <c r="R81" s="154"/>
      <c r="S81" s="154"/>
      <c r="T81" s="154"/>
      <c r="U81" s="154"/>
      <c r="V81" s="154"/>
      <c r="W81" s="154"/>
      <c r="X81" s="154"/>
      <c r="Y81" s="154"/>
      <c r="Z81" s="154"/>
      <c r="AA81" s="155"/>
      <c r="AB81" s="156"/>
      <c r="AC81" s="23"/>
      <c r="AD81" s="147"/>
      <c r="AE81" s="147"/>
    </row>
    <row r="82" spans="1:31" s="148" customFormat="1" ht="13.6" customHeight="1">
      <c r="A82" s="125"/>
      <c r="B82" s="150" t="s">
        <v>319</v>
      </c>
      <c r="C82" s="152"/>
      <c r="D82" s="154"/>
      <c r="E82" s="154"/>
      <c r="F82" s="154"/>
      <c r="G82" s="154"/>
      <c r="H82" s="154"/>
      <c r="I82" s="154"/>
      <c r="J82" s="154"/>
      <c r="K82" s="154"/>
      <c r="L82" s="154"/>
      <c r="M82" s="154"/>
      <c r="N82" s="154"/>
      <c r="O82" s="154"/>
      <c r="P82" s="154"/>
      <c r="Q82" s="154"/>
      <c r="R82" s="154"/>
      <c r="S82" s="154"/>
      <c r="T82" s="154"/>
      <c r="U82" s="154"/>
      <c r="V82" s="154"/>
      <c r="W82" s="154"/>
      <c r="X82" s="154"/>
      <c r="Y82" s="154"/>
      <c r="Z82" s="154"/>
      <c r="AA82" s="155"/>
      <c r="AB82" s="156"/>
      <c r="AC82" s="23"/>
      <c r="AD82" s="147"/>
      <c r="AE82" s="147"/>
    </row>
    <row r="83" spans="1:31" s="148" customFormat="1" ht="14.25" customHeight="1">
      <c r="A83" s="125"/>
      <c r="B83" s="150" t="s">
        <v>320</v>
      </c>
      <c r="C83" s="152"/>
      <c r="D83" s="154"/>
      <c r="E83" s="154"/>
      <c r="F83" s="154"/>
      <c r="G83" s="154"/>
      <c r="H83" s="154"/>
      <c r="I83" s="154"/>
      <c r="J83" s="154"/>
      <c r="K83" s="154"/>
      <c r="L83" s="154"/>
      <c r="M83" s="154"/>
      <c r="N83" s="154"/>
      <c r="O83" s="154"/>
      <c r="P83" s="154"/>
      <c r="Q83" s="154"/>
      <c r="R83" s="154"/>
      <c r="S83" s="154"/>
      <c r="T83" s="154"/>
      <c r="U83" s="154"/>
      <c r="V83" s="154"/>
      <c r="W83" s="154"/>
      <c r="X83" s="154"/>
      <c r="Y83" s="154"/>
      <c r="Z83" s="154"/>
      <c r="AA83" s="155"/>
      <c r="AB83" s="156"/>
      <c r="AC83" s="23"/>
      <c r="AD83" s="147"/>
      <c r="AE83" s="147"/>
    </row>
    <row r="84" spans="1:31" s="148" customFormat="1" ht="13.6" customHeight="1">
      <c r="A84" s="125"/>
      <c r="B84" s="150" t="s">
        <v>69</v>
      </c>
      <c r="C84" s="152"/>
      <c r="D84" s="154"/>
      <c r="E84" s="154"/>
      <c r="F84" s="154"/>
      <c r="G84" s="154"/>
      <c r="H84" s="154"/>
      <c r="I84" s="154"/>
      <c r="J84" s="154"/>
      <c r="K84" s="154"/>
      <c r="L84" s="154"/>
      <c r="M84" s="154"/>
      <c r="N84" s="154"/>
      <c r="O84" s="154"/>
      <c r="P84" s="154"/>
      <c r="Q84" s="154"/>
      <c r="R84" s="154"/>
      <c r="S84" s="154"/>
      <c r="T84" s="154"/>
      <c r="U84" s="154"/>
      <c r="V84" s="154"/>
      <c r="W84" s="154"/>
      <c r="X84" s="154"/>
      <c r="Y84" s="154"/>
      <c r="Z84" s="154"/>
      <c r="AA84" s="155"/>
      <c r="AB84" s="156"/>
      <c r="AC84" s="23"/>
      <c r="AD84" s="147"/>
      <c r="AE84" s="147"/>
    </row>
    <row r="85" spans="1:31" s="148" customFormat="1" ht="13.6" customHeight="1">
      <c r="A85" s="125"/>
      <c r="B85" s="150" t="s">
        <v>321</v>
      </c>
      <c r="C85" s="152"/>
      <c r="D85" s="154"/>
      <c r="E85" s="154"/>
      <c r="F85" s="154"/>
      <c r="G85" s="154"/>
      <c r="H85" s="154"/>
      <c r="I85" s="154"/>
      <c r="J85" s="154"/>
      <c r="K85" s="154"/>
      <c r="L85" s="154"/>
      <c r="M85" s="154"/>
      <c r="N85" s="154"/>
      <c r="O85" s="154"/>
      <c r="P85" s="154"/>
      <c r="Q85" s="154"/>
      <c r="R85" s="154"/>
      <c r="S85" s="154"/>
      <c r="T85" s="154"/>
      <c r="U85" s="154"/>
      <c r="V85" s="154"/>
      <c r="W85" s="154"/>
      <c r="X85" s="154"/>
      <c r="Y85" s="154"/>
      <c r="Z85" s="154"/>
      <c r="AA85" s="155"/>
      <c r="AB85" s="156"/>
      <c r="AC85" s="23"/>
      <c r="AD85" s="147"/>
      <c r="AE85" s="147"/>
    </row>
    <row r="86" spans="1:31" s="148" customFormat="1" ht="13.6" customHeight="1">
      <c r="A86" s="125"/>
      <c r="B86" s="150" t="s">
        <v>322</v>
      </c>
      <c r="C86" s="152"/>
      <c r="D86" s="154"/>
      <c r="E86" s="154"/>
      <c r="F86" s="154"/>
      <c r="G86" s="154"/>
      <c r="H86" s="154"/>
      <c r="I86" s="154"/>
      <c r="J86" s="154"/>
      <c r="K86" s="154"/>
      <c r="L86" s="154"/>
      <c r="M86" s="154"/>
      <c r="N86" s="154"/>
      <c r="O86" s="154"/>
      <c r="P86" s="154"/>
      <c r="Q86" s="154"/>
      <c r="R86" s="154"/>
      <c r="S86" s="154"/>
      <c r="T86" s="154"/>
      <c r="U86" s="154"/>
      <c r="V86" s="154"/>
      <c r="W86" s="154"/>
      <c r="X86" s="154"/>
      <c r="Y86" s="154"/>
      <c r="Z86" s="154"/>
      <c r="AA86" s="155"/>
      <c r="AB86" s="156"/>
      <c r="AC86" s="23"/>
      <c r="AD86" s="147"/>
      <c r="AE86" s="147"/>
    </row>
    <row r="87" spans="1:31" s="148" customFormat="1" ht="13.6" customHeight="1">
      <c r="A87" s="125"/>
      <c r="B87" s="150" t="s">
        <v>323</v>
      </c>
      <c r="C87" s="152"/>
      <c r="D87" s="154"/>
      <c r="E87" s="154"/>
      <c r="F87" s="154"/>
      <c r="G87" s="154"/>
      <c r="H87" s="154"/>
      <c r="I87" s="154"/>
      <c r="J87" s="154"/>
      <c r="K87" s="154"/>
      <c r="L87" s="154"/>
      <c r="M87" s="154"/>
      <c r="N87" s="154"/>
      <c r="O87" s="154"/>
      <c r="P87" s="154"/>
      <c r="Q87" s="154"/>
      <c r="R87" s="154"/>
      <c r="S87" s="154"/>
      <c r="T87" s="154"/>
      <c r="U87" s="154"/>
      <c r="V87" s="154"/>
      <c r="W87" s="154"/>
      <c r="X87" s="154"/>
      <c r="Y87" s="154"/>
      <c r="Z87" s="154"/>
      <c r="AA87" s="155"/>
      <c r="AB87" s="156"/>
      <c r="AC87" s="23"/>
      <c r="AD87" s="147"/>
      <c r="AE87" s="147"/>
    </row>
    <row r="88" spans="1:31" s="148" customFormat="1" ht="13.6" customHeight="1">
      <c r="A88" s="125"/>
      <c r="B88" s="150" t="s">
        <v>91</v>
      </c>
      <c r="C88" s="152"/>
      <c r="D88" s="154"/>
      <c r="E88" s="154"/>
      <c r="F88" s="154"/>
      <c r="G88" s="154"/>
      <c r="H88" s="154"/>
      <c r="I88" s="154"/>
      <c r="J88" s="154"/>
      <c r="K88" s="154"/>
      <c r="L88" s="154"/>
      <c r="M88" s="154"/>
      <c r="N88" s="154"/>
      <c r="O88" s="154"/>
      <c r="P88" s="154"/>
      <c r="Q88" s="154"/>
      <c r="R88" s="154"/>
      <c r="S88" s="154"/>
      <c r="T88" s="154"/>
      <c r="U88" s="154"/>
      <c r="V88" s="154"/>
      <c r="W88" s="154"/>
      <c r="X88" s="154"/>
      <c r="Y88" s="154"/>
      <c r="Z88" s="154"/>
      <c r="AA88" s="155"/>
      <c r="AB88" s="156"/>
      <c r="AC88" s="23"/>
      <c r="AD88" s="147"/>
      <c r="AE88" s="147"/>
    </row>
    <row r="89" spans="1:31" s="148" customFormat="1" ht="13.6" customHeight="1">
      <c r="A89" s="125"/>
      <c r="B89" s="150" t="s">
        <v>92</v>
      </c>
      <c r="C89" s="152"/>
      <c r="D89" s="154"/>
      <c r="E89" s="154"/>
      <c r="F89" s="154"/>
      <c r="G89" s="154"/>
      <c r="H89" s="154"/>
      <c r="I89" s="154"/>
      <c r="J89" s="154"/>
      <c r="K89" s="154"/>
      <c r="L89" s="154"/>
      <c r="M89" s="154"/>
      <c r="N89" s="154"/>
      <c r="O89" s="154"/>
      <c r="P89" s="154"/>
      <c r="Q89" s="154"/>
      <c r="R89" s="154"/>
      <c r="S89" s="154"/>
      <c r="T89" s="154"/>
      <c r="U89" s="154"/>
      <c r="V89" s="154"/>
      <c r="W89" s="154"/>
      <c r="X89" s="154"/>
      <c r="Y89" s="154"/>
      <c r="Z89" s="154"/>
      <c r="AA89" s="155"/>
      <c r="AB89" s="156"/>
      <c r="AC89" s="23"/>
      <c r="AD89" s="147"/>
      <c r="AE89" s="147"/>
    </row>
    <row r="90" spans="1:31" s="148" customFormat="1" ht="13.6" customHeight="1">
      <c r="A90" s="125"/>
      <c r="B90" s="150" t="s">
        <v>324</v>
      </c>
      <c r="C90" s="152"/>
      <c r="D90" s="154"/>
      <c r="E90" s="154"/>
      <c r="F90" s="154"/>
      <c r="G90" s="154"/>
      <c r="H90" s="154"/>
      <c r="I90" s="154"/>
      <c r="J90" s="154"/>
      <c r="K90" s="154"/>
      <c r="L90" s="154"/>
      <c r="M90" s="154"/>
      <c r="N90" s="154"/>
      <c r="O90" s="154"/>
      <c r="P90" s="154"/>
      <c r="Q90" s="154"/>
      <c r="R90" s="154"/>
      <c r="S90" s="154"/>
      <c r="T90" s="154"/>
      <c r="U90" s="154"/>
      <c r="V90" s="154"/>
      <c r="W90" s="154"/>
      <c r="X90" s="154"/>
      <c r="Y90" s="154"/>
      <c r="Z90" s="154"/>
      <c r="AA90" s="155"/>
      <c r="AB90" s="156"/>
      <c r="AC90" s="23"/>
      <c r="AD90" s="147"/>
      <c r="AE90" s="147"/>
    </row>
    <row r="91" spans="1:31" s="148" customFormat="1" ht="13.6" customHeight="1">
      <c r="A91" s="125"/>
      <c r="B91" s="150" t="s">
        <v>325</v>
      </c>
      <c r="C91" s="152"/>
      <c r="D91" s="154"/>
      <c r="E91" s="154"/>
      <c r="F91" s="154"/>
      <c r="G91" s="154"/>
      <c r="H91" s="154"/>
      <c r="I91" s="154"/>
      <c r="J91" s="154"/>
      <c r="K91" s="154"/>
      <c r="L91" s="154"/>
      <c r="M91" s="154"/>
      <c r="N91" s="154"/>
      <c r="O91" s="154"/>
      <c r="P91" s="154"/>
      <c r="Q91" s="154"/>
      <c r="R91" s="154"/>
      <c r="S91" s="154"/>
      <c r="T91" s="154"/>
      <c r="U91" s="154"/>
      <c r="V91" s="154"/>
      <c r="W91" s="154"/>
      <c r="X91" s="154"/>
      <c r="Y91" s="154"/>
      <c r="Z91" s="154"/>
      <c r="AA91" s="155"/>
      <c r="AB91" s="156"/>
      <c r="AC91" s="23"/>
      <c r="AD91" s="147"/>
      <c r="AE91" s="147"/>
    </row>
    <row r="92" spans="1:31" s="148" customFormat="1" ht="13.6" customHeight="1">
      <c r="A92" s="125"/>
      <c r="B92" s="150" t="s">
        <v>326</v>
      </c>
      <c r="C92" s="152"/>
      <c r="D92" s="155"/>
      <c r="E92" s="155"/>
      <c r="F92" s="155"/>
      <c r="G92" s="155"/>
      <c r="H92" s="155"/>
      <c r="I92" s="155"/>
      <c r="J92" s="155"/>
      <c r="K92" s="155"/>
      <c r="L92" s="155"/>
      <c r="M92" s="155"/>
      <c r="N92" s="155"/>
      <c r="O92" s="155"/>
      <c r="P92" s="155"/>
      <c r="Q92" s="155"/>
      <c r="R92" s="155"/>
      <c r="S92" s="155"/>
      <c r="T92" s="155"/>
      <c r="U92" s="155"/>
      <c r="V92" s="155"/>
      <c r="W92" s="155"/>
      <c r="X92" s="155"/>
      <c r="Y92" s="155"/>
      <c r="Z92" s="155"/>
      <c r="AA92" s="155"/>
      <c r="AB92" s="157"/>
      <c r="AC92" s="23"/>
      <c r="AD92" s="147"/>
      <c r="AE92" s="147"/>
    </row>
    <row r="93" spans="1:31" s="148" customFormat="1" ht="13.6" customHeight="1">
      <c r="A93" s="125"/>
      <c r="B93" s="150" t="s">
        <v>327</v>
      </c>
      <c r="C93" s="152"/>
      <c r="D93" s="154"/>
      <c r="E93" s="154"/>
      <c r="F93" s="154"/>
      <c r="G93" s="154"/>
      <c r="H93" s="154"/>
      <c r="I93" s="154"/>
      <c r="J93" s="154"/>
      <c r="K93" s="154"/>
      <c r="L93" s="154"/>
      <c r="M93" s="154"/>
      <c r="N93" s="154"/>
      <c r="O93" s="154"/>
      <c r="P93" s="154"/>
      <c r="Q93" s="154"/>
      <c r="R93" s="154"/>
      <c r="S93" s="154"/>
      <c r="T93" s="154"/>
      <c r="U93" s="154"/>
      <c r="V93" s="154"/>
      <c r="W93" s="154"/>
      <c r="X93" s="154"/>
      <c r="Y93" s="154"/>
      <c r="Z93" s="154"/>
      <c r="AA93" s="155"/>
      <c r="AB93" s="156"/>
      <c r="AC93" s="23"/>
      <c r="AD93" s="147"/>
      <c r="AE93" s="147"/>
    </row>
    <row r="94" spans="1:31" s="148" customFormat="1" ht="13.6" hidden="1" customHeight="1">
      <c r="A94" s="125"/>
      <c r="B94" s="150" t="s">
        <v>328</v>
      </c>
      <c r="C94" s="152"/>
      <c r="D94" s="154"/>
      <c r="E94" s="154"/>
      <c r="F94" s="154"/>
      <c r="G94" s="154"/>
      <c r="H94" s="154"/>
      <c r="I94" s="154"/>
      <c r="J94" s="154"/>
      <c r="K94" s="154"/>
      <c r="L94" s="154"/>
      <c r="M94" s="154"/>
      <c r="N94" s="154"/>
      <c r="O94" s="154"/>
      <c r="P94" s="154"/>
      <c r="Q94" s="154"/>
      <c r="R94" s="154"/>
      <c r="S94" s="154"/>
      <c r="T94" s="154"/>
      <c r="U94" s="154"/>
      <c r="V94" s="154"/>
      <c r="W94" s="154"/>
      <c r="X94" s="154"/>
      <c r="Y94" s="154"/>
      <c r="Z94" s="154"/>
      <c r="AA94" s="155"/>
      <c r="AB94" s="156"/>
      <c r="AC94" s="23"/>
      <c r="AD94" s="147"/>
      <c r="AE94" s="147"/>
    </row>
    <row r="95" spans="1:31" s="148" customFormat="1" ht="13.6" hidden="1" customHeight="1">
      <c r="A95" s="125"/>
      <c r="B95" s="150" t="s">
        <v>329</v>
      </c>
      <c r="C95" s="152"/>
      <c r="D95" s="154"/>
      <c r="E95" s="154"/>
      <c r="F95" s="154"/>
      <c r="G95" s="154"/>
      <c r="H95" s="154"/>
      <c r="I95" s="154"/>
      <c r="J95" s="154"/>
      <c r="K95" s="154"/>
      <c r="L95" s="154"/>
      <c r="M95" s="154"/>
      <c r="N95" s="154"/>
      <c r="O95" s="154"/>
      <c r="P95" s="154"/>
      <c r="Q95" s="154"/>
      <c r="R95" s="154"/>
      <c r="S95" s="154"/>
      <c r="T95" s="154"/>
      <c r="U95" s="154"/>
      <c r="V95" s="154"/>
      <c r="W95" s="154"/>
      <c r="X95" s="154"/>
      <c r="Y95" s="154"/>
      <c r="Z95" s="154"/>
      <c r="AA95" s="155"/>
      <c r="AB95" s="156"/>
      <c r="AC95" s="23"/>
      <c r="AD95" s="147"/>
      <c r="AE95" s="147"/>
    </row>
    <row r="96" spans="1:31" s="148" customFormat="1" ht="13.6" hidden="1" customHeight="1">
      <c r="A96" s="125"/>
      <c r="B96" s="151">
        <v>0</v>
      </c>
      <c r="C96" s="152"/>
      <c r="D96" s="154"/>
      <c r="E96" s="154"/>
      <c r="F96" s="154"/>
      <c r="G96" s="154"/>
      <c r="H96" s="154"/>
      <c r="I96" s="154"/>
      <c r="J96" s="154"/>
      <c r="K96" s="154"/>
      <c r="L96" s="154"/>
      <c r="M96" s="154"/>
      <c r="N96" s="154"/>
      <c r="O96" s="154"/>
      <c r="P96" s="154"/>
      <c r="Q96" s="154"/>
      <c r="R96" s="154"/>
      <c r="S96" s="154"/>
      <c r="T96" s="154"/>
      <c r="U96" s="154"/>
      <c r="V96" s="154"/>
      <c r="W96" s="154"/>
      <c r="X96" s="154"/>
      <c r="Y96" s="154"/>
      <c r="Z96" s="154"/>
      <c r="AA96" s="155"/>
      <c r="AB96" s="156"/>
      <c r="AC96" s="23"/>
      <c r="AD96" s="147"/>
      <c r="AE96" s="147"/>
    </row>
    <row r="97" spans="1:31" s="148" customFormat="1" ht="13.6" hidden="1" customHeight="1">
      <c r="A97" s="125"/>
      <c r="B97" s="150" t="s">
        <v>312</v>
      </c>
      <c r="C97" s="152"/>
      <c r="D97" s="154"/>
      <c r="E97" s="154"/>
      <c r="F97" s="154"/>
      <c r="G97" s="154"/>
      <c r="H97" s="154"/>
      <c r="I97" s="154"/>
      <c r="J97" s="154"/>
      <c r="K97" s="154"/>
      <c r="L97" s="154"/>
      <c r="M97" s="154"/>
      <c r="N97" s="154"/>
      <c r="O97" s="154"/>
      <c r="P97" s="154"/>
      <c r="Q97" s="154"/>
      <c r="R97" s="154"/>
      <c r="S97" s="154"/>
      <c r="T97" s="154"/>
      <c r="U97" s="154"/>
      <c r="V97" s="154"/>
      <c r="W97" s="154"/>
      <c r="X97" s="154"/>
      <c r="Y97" s="154"/>
      <c r="Z97" s="154"/>
      <c r="AA97" s="155"/>
      <c r="AB97" s="156"/>
      <c r="AC97" s="23"/>
      <c r="AD97" s="147"/>
      <c r="AE97" s="147"/>
    </row>
    <row r="98" spans="1:31" s="148" customFormat="1" ht="13.6" hidden="1" customHeight="1">
      <c r="A98" s="125"/>
      <c r="B98" s="150" t="s">
        <v>312</v>
      </c>
      <c r="C98" s="152"/>
      <c r="D98" s="154"/>
      <c r="E98" s="154"/>
      <c r="F98" s="154"/>
      <c r="G98" s="154"/>
      <c r="H98" s="154"/>
      <c r="I98" s="154"/>
      <c r="J98" s="154"/>
      <c r="K98" s="154"/>
      <c r="L98" s="154"/>
      <c r="M98" s="154"/>
      <c r="N98" s="154"/>
      <c r="O98" s="154"/>
      <c r="P98" s="154"/>
      <c r="Q98" s="154"/>
      <c r="R98" s="154"/>
      <c r="S98" s="154"/>
      <c r="T98" s="154"/>
      <c r="U98" s="154"/>
      <c r="V98" s="154"/>
      <c r="W98" s="154"/>
      <c r="X98" s="154"/>
      <c r="Y98" s="154"/>
      <c r="Z98" s="154"/>
      <c r="AA98" s="155"/>
      <c r="AB98" s="156"/>
      <c r="AC98" s="23"/>
      <c r="AD98" s="147"/>
      <c r="AE98" s="147"/>
    </row>
    <row r="99" spans="1:31" s="148" customFormat="1" ht="13.6" hidden="1" customHeight="1">
      <c r="A99" s="125"/>
      <c r="B99" s="150" t="s">
        <v>312</v>
      </c>
      <c r="C99" s="152"/>
      <c r="D99" s="154"/>
      <c r="E99" s="154"/>
      <c r="F99" s="154"/>
      <c r="G99" s="154"/>
      <c r="H99" s="154"/>
      <c r="I99" s="154"/>
      <c r="J99" s="154"/>
      <c r="K99" s="154"/>
      <c r="L99" s="154"/>
      <c r="M99" s="154"/>
      <c r="N99" s="154"/>
      <c r="O99" s="154"/>
      <c r="P99" s="154"/>
      <c r="Q99" s="154"/>
      <c r="R99" s="154"/>
      <c r="S99" s="154"/>
      <c r="T99" s="154"/>
      <c r="U99" s="154"/>
      <c r="V99" s="154"/>
      <c r="W99" s="154"/>
      <c r="X99" s="154"/>
      <c r="Y99" s="154"/>
      <c r="Z99" s="154"/>
      <c r="AA99" s="155"/>
      <c r="AB99" s="156"/>
      <c r="AC99" s="23"/>
      <c r="AD99" s="147"/>
      <c r="AE99" s="147"/>
    </row>
    <row r="100" spans="1:31" s="148" customFormat="1" ht="13.6" hidden="1" customHeight="1">
      <c r="A100" s="125"/>
      <c r="B100" s="150" t="s">
        <v>312</v>
      </c>
      <c r="C100" s="152"/>
      <c r="D100" s="154"/>
      <c r="E100" s="154"/>
      <c r="F100" s="154"/>
      <c r="G100" s="154"/>
      <c r="H100" s="154"/>
      <c r="I100" s="154"/>
      <c r="J100" s="154"/>
      <c r="K100" s="154"/>
      <c r="L100" s="154"/>
      <c r="M100" s="154"/>
      <c r="N100" s="154"/>
      <c r="O100" s="154"/>
      <c r="P100" s="154"/>
      <c r="Q100" s="154"/>
      <c r="R100" s="154"/>
      <c r="S100" s="154"/>
      <c r="T100" s="154"/>
      <c r="U100" s="154"/>
      <c r="V100" s="154"/>
      <c r="W100" s="154"/>
      <c r="X100" s="154"/>
      <c r="Y100" s="154"/>
      <c r="Z100" s="154"/>
      <c r="AA100" s="155"/>
      <c r="AB100" s="156"/>
      <c r="AC100" s="23"/>
      <c r="AD100" s="147"/>
      <c r="AE100" s="147"/>
    </row>
    <row r="101" spans="1:31" s="148" customFormat="1" ht="13.6" hidden="1" customHeight="1">
      <c r="A101" s="125"/>
      <c r="B101" s="150" t="s">
        <v>312</v>
      </c>
      <c r="C101" s="152"/>
      <c r="D101" s="154"/>
      <c r="E101" s="154"/>
      <c r="F101" s="154"/>
      <c r="G101" s="154"/>
      <c r="H101" s="154"/>
      <c r="I101" s="154"/>
      <c r="J101" s="154"/>
      <c r="K101" s="154"/>
      <c r="L101" s="154"/>
      <c r="M101" s="154"/>
      <c r="N101" s="154"/>
      <c r="O101" s="154"/>
      <c r="P101" s="154"/>
      <c r="Q101" s="154"/>
      <c r="R101" s="154"/>
      <c r="S101" s="154"/>
      <c r="T101" s="154"/>
      <c r="U101" s="154"/>
      <c r="V101" s="154"/>
      <c r="W101" s="154"/>
      <c r="X101" s="154"/>
      <c r="Y101" s="154"/>
      <c r="Z101" s="154"/>
      <c r="AA101" s="155"/>
      <c r="AB101" s="156"/>
      <c r="AC101" s="23"/>
      <c r="AD101" s="147"/>
      <c r="AE101" s="147"/>
    </row>
    <row r="102" spans="1:31" s="148" customFormat="1" ht="13.6" hidden="1" customHeight="1">
      <c r="A102" s="125"/>
      <c r="B102" s="150" t="s">
        <v>312</v>
      </c>
      <c r="C102" s="152"/>
      <c r="D102" s="154"/>
      <c r="E102" s="154"/>
      <c r="F102" s="154"/>
      <c r="G102" s="154"/>
      <c r="H102" s="154"/>
      <c r="I102" s="154"/>
      <c r="J102" s="154"/>
      <c r="K102" s="154"/>
      <c r="L102" s="154"/>
      <c r="M102" s="154"/>
      <c r="N102" s="154"/>
      <c r="O102" s="154"/>
      <c r="P102" s="154"/>
      <c r="Q102" s="154"/>
      <c r="R102" s="154"/>
      <c r="S102" s="154"/>
      <c r="T102" s="154"/>
      <c r="U102" s="154"/>
      <c r="V102" s="154"/>
      <c r="W102" s="154"/>
      <c r="X102" s="154"/>
      <c r="Y102" s="154"/>
      <c r="Z102" s="154"/>
      <c r="AA102" s="155"/>
      <c r="AB102" s="156"/>
      <c r="AC102" s="23"/>
      <c r="AD102" s="147"/>
      <c r="AE102" s="147"/>
    </row>
    <row r="103" spans="1:31" s="148" customFormat="1" ht="13.6" hidden="1" customHeight="1">
      <c r="A103" s="125"/>
      <c r="B103" s="150" t="s">
        <v>312</v>
      </c>
      <c r="C103" s="152"/>
      <c r="D103" s="154"/>
      <c r="E103" s="154"/>
      <c r="F103" s="154"/>
      <c r="G103" s="154"/>
      <c r="H103" s="154"/>
      <c r="I103" s="154"/>
      <c r="J103" s="154"/>
      <c r="K103" s="154"/>
      <c r="L103" s="154"/>
      <c r="M103" s="154"/>
      <c r="N103" s="154"/>
      <c r="O103" s="154"/>
      <c r="P103" s="154"/>
      <c r="Q103" s="154"/>
      <c r="R103" s="154"/>
      <c r="S103" s="154"/>
      <c r="T103" s="154"/>
      <c r="U103" s="154"/>
      <c r="V103" s="154"/>
      <c r="W103" s="154"/>
      <c r="X103" s="154"/>
      <c r="Y103" s="154"/>
      <c r="Z103" s="154"/>
      <c r="AA103" s="155"/>
      <c r="AB103" s="156"/>
      <c r="AC103" s="23"/>
      <c r="AD103" s="147"/>
      <c r="AE103" s="147"/>
    </row>
    <row r="104" spans="1:31" s="148" customFormat="1" ht="13.6" hidden="1" customHeight="1">
      <c r="A104" s="125"/>
      <c r="B104" s="150" t="s">
        <v>312</v>
      </c>
      <c r="C104" s="152"/>
      <c r="D104" s="154"/>
      <c r="E104" s="154"/>
      <c r="F104" s="154"/>
      <c r="G104" s="154"/>
      <c r="H104" s="154"/>
      <c r="I104" s="154"/>
      <c r="J104" s="154"/>
      <c r="K104" s="154"/>
      <c r="L104" s="154"/>
      <c r="M104" s="154"/>
      <c r="N104" s="154"/>
      <c r="O104" s="154"/>
      <c r="P104" s="154"/>
      <c r="Q104" s="154"/>
      <c r="R104" s="154"/>
      <c r="S104" s="154"/>
      <c r="T104" s="154"/>
      <c r="U104" s="154"/>
      <c r="V104" s="154"/>
      <c r="W104" s="154"/>
      <c r="X104" s="154"/>
      <c r="Y104" s="154"/>
      <c r="Z104" s="154"/>
      <c r="AA104" s="155"/>
      <c r="AB104" s="156"/>
      <c r="AC104" s="23"/>
      <c r="AD104" s="147"/>
      <c r="AE104" s="147"/>
    </row>
    <row r="105" spans="1:31" s="148" customFormat="1" ht="13.6" hidden="1" customHeight="1">
      <c r="A105" s="125"/>
      <c r="B105" s="150" t="s">
        <v>312</v>
      </c>
      <c r="C105" s="152"/>
      <c r="D105" s="154"/>
      <c r="E105" s="154"/>
      <c r="F105" s="154"/>
      <c r="G105" s="154"/>
      <c r="H105" s="154"/>
      <c r="I105" s="154"/>
      <c r="J105" s="154"/>
      <c r="K105" s="154"/>
      <c r="L105" s="154"/>
      <c r="M105" s="154"/>
      <c r="N105" s="154"/>
      <c r="O105" s="154"/>
      <c r="P105" s="154"/>
      <c r="Q105" s="154"/>
      <c r="R105" s="154"/>
      <c r="S105" s="154"/>
      <c r="T105" s="154"/>
      <c r="U105" s="154"/>
      <c r="V105" s="154"/>
      <c r="W105" s="154"/>
      <c r="X105" s="154"/>
      <c r="Y105" s="154"/>
      <c r="Z105" s="154"/>
      <c r="AA105" s="155"/>
      <c r="AB105" s="156"/>
      <c r="AC105" s="23"/>
      <c r="AD105" s="147"/>
      <c r="AE105" s="147"/>
    </row>
    <row r="106" spans="1:31" s="148" customFormat="1" ht="13.6" hidden="1" customHeight="1">
      <c r="A106" s="125"/>
      <c r="B106" s="150" t="s">
        <v>312</v>
      </c>
      <c r="C106" s="152"/>
      <c r="D106" s="154"/>
      <c r="E106" s="154"/>
      <c r="F106" s="154"/>
      <c r="G106" s="154"/>
      <c r="H106" s="154"/>
      <c r="I106" s="154"/>
      <c r="J106" s="154"/>
      <c r="K106" s="154"/>
      <c r="L106" s="154"/>
      <c r="M106" s="154"/>
      <c r="N106" s="154"/>
      <c r="O106" s="154"/>
      <c r="P106" s="154"/>
      <c r="Q106" s="154"/>
      <c r="R106" s="154"/>
      <c r="S106" s="154"/>
      <c r="T106" s="154"/>
      <c r="U106" s="154"/>
      <c r="V106" s="154"/>
      <c r="W106" s="154"/>
      <c r="X106" s="154"/>
      <c r="Y106" s="154"/>
      <c r="Z106" s="154"/>
      <c r="AA106" s="155"/>
      <c r="AB106" s="156"/>
      <c r="AC106" s="23"/>
      <c r="AD106" s="147"/>
      <c r="AE106" s="147"/>
    </row>
    <row r="107" spans="1:31" s="148" customFormat="1" ht="13.6" hidden="1" customHeight="1">
      <c r="A107" s="125"/>
      <c r="B107" s="149" t="s">
        <v>312</v>
      </c>
      <c r="C107" s="152"/>
      <c r="D107" s="154"/>
      <c r="E107" s="154"/>
      <c r="F107" s="154"/>
      <c r="G107" s="154"/>
      <c r="H107" s="154"/>
      <c r="I107" s="154"/>
      <c r="J107" s="154"/>
      <c r="K107" s="154"/>
      <c r="L107" s="154"/>
      <c r="M107" s="154"/>
      <c r="N107" s="154"/>
      <c r="O107" s="154"/>
      <c r="P107" s="154"/>
      <c r="Q107" s="154"/>
      <c r="R107" s="154"/>
      <c r="S107" s="154"/>
      <c r="T107" s="154"/>
      <c r="U107" s="154"/>
      <c r="V107" s="154"/>
      <c r="W107" s="154"/>
      <c r="X107" s="154"/>
      <c r="Y107" s="154"/>
      <c r="Z107" s="154"/>
      <c r="AA107" s="155"/>
      <c r="AB107" s="156"/>
      <c r="AC107" s="23"/>
      <c r="AD107" s="147"/>
      <c r="AE107" s="147"/>
    </row>
    <row r="108" spans="1:31" s="148" customFormat="1" ht="13.6" hidden="1" customHeight="1">
      <c r="A108" s="125"/>
      <c r="B108" s="150" t="s">
        <v>312</v>
      </c>
      <c r="C108" s="152"/>
      <c r="D108" s="154"/>
      <c r="E108" s="154"/>
      <c r="F108" s="154"/>
      <c r="G108" s="154"/>
      <c r="H108" s="154"/>
      <c r="I108" s="154"/>
      <c r="J108" s="154"/>
      <c r="K108" s="154"/>
      <c r="L108" s="154"/>
      <c r="M108" s="154"/>
      <c r="N108" s="154"/>
      <c r="O108" s="154"/>
      <c r="P108" s="154"/>
      <c r="Q108" s="154"/>
      <c r="R108" s="154"/>
      <c r="S108" s="154"/>
      <c r="T108" s="154"/>
      <c r="U108" s="154"/>
      <c r="V108" s="154"/>
      <c r="W108" s="154"/>
      <c r="X108" s="154"/>
      <c r="Y108" s="154"/>
      <c r="Z108" s="154"/>
      <c r="AA108" s="155"/>
      <c r="AB108" s="156"/>
      <c r="AC108" s="23"/>
      <c r="AD108" s="147"/>
      <c r="AE108" s="147"/>
    </row>
    <row r="109" spans="1:31" s="148" customFormat="1" ht="13.6" hidden="1" customHeight="1">
      <c r="A109" s="125"/>
      <c r="B109" s="150" t="s">
        <v>312</v>
      </c>
      <c r="C109" s="152"/>
      <c r="D109" s="154"/>
      <c r="E109" s="154"/>
      <c r="F109" s="154"/>
      <c r="G109" s="154"/>
      <c r="H109" s="154"/>
      <c r="I109" s="154"/>
      <c r="J109" s="154"/>
      <c r="K109" s="154"/>
      <c r="L109" s="154"/>
      <c r="M109" s="154"/>
      <c r="N109" s="154"/>
      <c r="O109" s="154"/>
      <c r="P109" s="154"/>
      <c r="Q109" s="154"/>
      <c r="R109" s="154"/>
      <c r="S109" s="154"/>
      <c r="T109" s="154"/>
      <c r="U109" s="154"/>
      <c r="V109" s="154"/>
      <c r="W109" s="154"/>
      <c r="X109" s="154"/>
      <c r="Y109" s="154"/>
      <c r="Z109" s="154"/>
      <c r="AA109" s="155"/>
      <c r="AB109" s="156"/>
      <c r="AC109" s="23"/>
      <c r="AD109" s="147"/>
      <c r="AE109" s="147"/>
    </row>
    <row r="110" spans="1:31" s="148" customFormat="1" ht="13.6" hidden="1" customHeight="1">
      <c r="A110" s="125"/>
      <c r="B110" s="149" t="s">
        <v>312</v>
      </c>
      <c r="C110" s="152"/>
      <c r="D110" s="154"/>
      <c r="E110" s="154"/>
      <c r="F110" s="154"/>
      <c r="G110" s="154"/>
      <c r="H110" s="154"/>
      <c r="I110" s="154"/>
      <c r="J110" s="154"/>
      <c r="K110" s="154"/>
      <c r="L110" s="154"/>
      <c r="M110" s="154"/>
      <c r="N110" s="154"/>
      <c r="O110" s="154"/>
      <c r="P110" s="154"/>
      <c r="Q110" s="154"/>
      <c r="R110" s="154"/>
      <c r="S110" s="154"/>
      <c r="T110" s="154"/>
      <c r="U110" s="154"/>
      <c r="V110" s="154"/>
      <c r="W110" s="154"/>
      <c r="X110" s="154"/>
      <c r="Y110" s="154"/>
      <c r="Z110" s="154"/>
      <c r="AA110" s="154"/>
      <c r="AB110" s="157"/>
      <c r="AC110" s="23"/>
      <c r="AD110" s="147"/>
      <c r="AE110" s="147"/>
    </row>
    <row r="111" spans="1:31" s="148" customFormat="1" ht="11.8" thickBot="1">
      <c r="A111" s="125"/>
      <c r="B111" s="164" t="s">
        <v>330</v>
      </c>
      <c r="C111" s="159"/>
      <c r="D111" s="159"/>
      <c r="E111" s="159"/>
      <c r="F111" s="159"/>
      <c r="G111" s="159"/>
      <c r="H111" s="159"/>
      <c r="I111" s="159"/>
      <c r="J111" s="159"/>
      <c r="K111" s="159"/>
      <c r="L111" s="159"/>
      <c r="M111" s="159"/>
      <c r="N111" s="159"/>
      <c r="O111" s="159"/>
      <c r="P111" s="159"/>
      <c r="Q111" s="159"/>
      <c r="R111" s="159"/>
      <c r="S111" s="159"/>
      <c r="T111" s="159"/>
      <c r="U111" s="159"/>
      <c r="V111" s="159"/>
      <c r="W111" s="159"/>
      <c r="X111" s="159"/>
      <c r="Y111" s="159"/>
      <c r="Z111" s="159"/>
      <c r="AA111" s="159"/>
      <c r="AB111" s="159"/>
      <c r="AC111" s="159"/>
      <c r="AD111" s="147"/>
      <c r="AE111" s="147"/>
    </row>
    <row r="112" spans="1:31" ht="11.8" thickTop="1">
      <c r="B112" s="141" t="s">
        <v>331</v>
      </c>
      <c r="C112" s="165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  <c r="N112" s="144"/>
      <c r="O112" s="144"/>
      <c r="P112" s="144"/>
      <c r="Q112" s="144"/>
      <c r="R112" s="144"/>
      <c r="S112" s="144"/>
      <c r="T112" s="144"/>
      <c r="U112" s="144"/>
      <c r="V112" s="144"/>
      <c r="W112" s="144"/>
      <c r="X112" s="144"/>
      <c r="Y112" s="144"/>
      <c r="Z112" s="144"/>
      <c r="AA112" s="144"/>
      <c r="AB112" s="166"/>
      <c r="AC112" s="146"/>
      <c r="AD112" s="21"/>
      <c r="AE112" s="21"/>
    </row>
    <row r="113" spans="2:31">
      <c r="B113" s="167" t="s">
        <v>332</v>
      </c>
      <c r="C113" s="155"/>
      <c r="D113" s="168"/>
      <c r="E113" s="155"/>
      <c r="F113" s="155"/>
      <c r="G113" s="155"/>
      <c r="H113" s="155"/>
      <c r="I113" s="155"/>
      <c r="J113" s="155"/>
      <c r="K113" s="155"/>
      <c r="L113" s="155"/>
      <c r="M113" s="155"/>
      <c r="N113" s="155"/>
      <c r="O113" s="155"/>
      <c r="P113" s="155"/>
      <c r="Q113" s="155"/>
      <c r="R113" s="155"/>
      <c r="S113" s="155"/>
      <c r="T113" s="155"/>
      <c r="U113" s="155"/>
      <c r="V113" s="155"/>
      <c r="W113" s="155"/>
      <c r="X113" s="155"/>
      <c r="Y113" s="155"/>
      <c r="Z113" s="155"/>
      <c r="AA113" s="155"/>
      <c r="AB113" s="157"/>
      <c r="AC113" s="23"/>
      <c r="AD113" s="21"/>
      <c r="AE113" s="21"/>
    </row>
    <row r="114" spans="2:31">
      <c r="B114" s="167" t="s">
        <v>333</v>
      </c>
      <c r="C114" s="155"/>
      <c r="D114" s="168"/>
      <c r="E114" s="155"/>
      <c r="F114" s="155"/>
      <c r="G114" s="155"/>
      <c r="H114" s="155"/>
      <c r="I114" s="155"/>
      <c r="J114" s="155"/>
      <c r="K114" s="155"/>
      <c r="L114" s="155"/>
      <c r="M114" s="155"/>
      <c r="N114" s="155"/>
      <c r="O114" s="155"/>
      <c r="P114" s="155"/>
      <c r="Q114" s="155"/>
      <c r="R114" s="155"/>
      <c r="S114" s="155"/>
      <c r="T114" s="155"/>
      <c r="U114" s="155"/>
      <c r="V114" s="155"/>
      <c r="W114" s="155"/>
      <c r="X114" s="155"/>
      <c r="Y114" s="155"/>
      <c r="Z114" s="155"/>
      <c r="AA114" s="155"/>
      <c r="AB114" s="157"/>
      <c r="AC114" s="23"/>
      <c r="AD114" s="21"/>
      <c r="AE114" s="21"/>
    </row>
    <row r="115" spans="2:31">
      <c r="B115" s="167" t="s">
        <v>334</v>
      </c>
      <c r="C115" s="155"/>
      <c r="D115" s="168"/>
      <c r="E115" s="155"/>
      <c r="F115" s="155"/>
      <c r="G115" s="155"/>
      <c r="H115" s="155"/>
      <c r="I115" s="155"/>
      <c r="J115" s="155"/>
      <c r="K115" s="155"/>
      <c r="L115" s="155"/>
      <c r="M115" s="155"/>
      <c r="N115" s="155"/>
      <c r="O115" s="155"/>
      <c r="P115" s="155"/>
      <c r="Q115" s="155"/>
      <c r="R115" s="155"/>
      <c r="S115" s="155"/>
      <c r="T115" s="155"/>
      <c r="U115" s="155"/>
      <c r="V115" s="155"/>
      <c r="W115" s="155"/>
      <c r="X115" s="155"/>
      <c r="Y115" s="155"/>
      <c r="Z115" s="155"/>
      <c r="AA115" s="155"/>
      <c r="AB115" s="157"/>
      <c r="AC115" s="23"/>
      <c r="AD115" s="21"/>
      <c r="AE115" s="21"/>
    </row>
    <row r="116" spans="2:31" ht="23.25" customHeight="1">
      <c r="B116" s="169" t="s">
        <v>335</v>
      </c>
      <c r="C116" s="152"/>
      <c r="D116" s="170"/>
      <c r="E116" s="152"/>
      <c r="F116" s="152"/>
      <c r="G116" s="152"/>
      <c r="H116" s="152"/>
      <c r="I116" s="152"/>
      <c r="J116" s="152"/>
      <c r="K116" s="152"/>
      <c r="L116" s="152"/>
      <c r="M116" s="152"/>
      <c r="N116" s="152"/>
      <c r="O116" s="152"/>
      <c r="P116" s="152"/>
      <c r="Q116" s="152"/>
      <c r="R116" s="152"/>
      <c r="S116" s="152"/>
      <c r="T116" s="152"/>
      <c r="U116" s="152"/>
      <c r="V116" s="152"/>
      <c r="W116" s="152"/>
      <c r="X116" s="152"/>
      <c r="Y116" s="152"/>
      <c r="Z116" s="152"/>
      <c r="AA116" s="152"/>
      <c r="AB116" s="152"/>
      <c r="AC116" s="23"/>
      <c r="AD116" s="21"/>
      <c r="AE116" s="21"/>
    </row>
    <row r="117" spans="2:31" ht="22.25">
      <c r="B117" s="171" t="s">
        <v>336</v>
      </c>
      <c r="C117" s="155"/>
      <c r="D117" s="168"/>
      <c r="E117" s="155"/>
      <c r="F117" s="155"/>
      <c r="G117" s="155"/>
      <c r="H117" s="155"/>
      <c r="I117" s="155"/>
      <c r="J117" s="155"/>
      <c r="K117" s="155"/>
      <c r="L117" s="155"/>
      <c r="M117" s="155"/>
      <c r="N117" s="155"/>
      <c r="O117" s="155"/>
      <c r="P117" s="155"/>
      <c r="Q117" s="155"/>
      <c r="R117" s="155"/>
      <c r="S117" s="155"/>
      <c r="T117" s="155"/>
      <c r="U117" s="155"/>
      <c r="V117" s="155"/>
      <c r="W117" s="155"/>
      <c r="X117" s="155"/>
      <c r="Y117" s="155"/>
      <c r="Z117" s="155"/>
      <c r="AA117" s="155"/>
      <c r="AB117" s="157"/>
      <c r="AC117" s="23"/>
      <c r="AD117" s="21"/>
      <c r="AE117" s="21"/>
    </row>
    <row r="118" spans="2:31">
      <c r="B118" s="167" t="s">
        <v>337</v>
      </c>
      <c r="C118" s="152"/>
      <c r="D118" s="152"/>
      <c r="E118" s="152"/>
      <c r="F118" s="152"/>
      <c r="G118" s="152"/>
      <c r="H118" s="152"/>
      <c r="I118" s="152"/>
      <c r="J118" s="152"/>
      <c r="K118" s="152"/>
      <c r="L118" s="152"/>
      <c r="M118" s="152"/>
      <c r="N118" s="152"/>
      <c r="O118" s="152"/>
      <c r="P118" s="152"/>
      <c r="Q118" s="152"/>
      <c r="R118" s="152"/>
      <c r="S118" s="152"/>
      <c r="T118" s="152"/>
      <c r="U118" s="152"/>
      <c r="V118" s="152"/>
      <c r="W118" s="152"/>
      <c r="X118" s="152"/>
      <c r="Y118" s="152"/>
      <c r="Z118" s="152"/>
      <c r="AA118" s="152"/>
      <c r="AB118" s="152"/>
      <c r="AC118" s="23"/>
      <c r="AD118" s="21"/>
      <c r="AE118" s="21"/>
    </row>
    <row r="119" spans="2:31" ht="13.6" customHeight="1">
      <c r="B119" s="172" t="s">
        <v>338</v>
      </c>
      <c r="C119" s="152">
        <v>0</v>
      </c>
      <c r="D119" s="152">
        <v>0</v>
      </c>
      <c r="E119" s="152">
        <v>0</v>
      </c>
      <c r="F119" s="152">
        <v>0</v>
      </c>
      <c r="G119" s="152">
        <v>0</v>
      </c>
      <c r="H119" s="152">
        <v>0</v>
      </c>
      <c r="I119" s="152">
        <v>0</v>
      </c>
      <c r="J119" s="152">
        <v>0</v>
      </c>
      <c r="K119" s="152">
        <v>0</v>
      </c>
      <c r="L119" s="152">
        <v>0</v>
      </c>
      <c r="M119" s="152">
        <v>0</v>
      </c>
      <c r="N119" s="152">
        <v>0</v>
      </c>
      <c r="O119" s="152">
        <v>0</v>
      </c>
      <c r="P119" s="152">
        <v>0</v>
      </c>
      <c r="Q119" s="152">
        <v>0</v>
      </c>
      <c r="R119" s="152">
        <v>0</v>
      </c>
      <c r="S119" s="152">
        <v>0</v>
      </c>
      <c r="T119" s="152">
        <v>0</v>
      </c>
      <c r="U119" s="152">
        <v>0</v>
      </c>
      <c r="V119" s="152">
        <v>0</v>
      </c>
      <c r="W119" s="152">
        <v>0</v>
      </c>
      <c r="X119" s="152">
        <v>0</v>
      </c>
      <c r="Y119" s="152">
        <v>0</v>
      </c>
      <c r="Z119" s="152">
        <v>0</v>
      </c>
      <c r="AA119" s="152">
        <v>0</v>
      </c>
      <c r="AB119" s="152">
        <v>0</v>
      </c>
      <c r="AC119" s="152">
        <v>0</v>
      </c>
      <c r="AD119" s="21"/>
      <c r="AE119" s="21"/>
    </row>
    <row r="120" spans="2:31" ht="13.6" hidden="1" customHeight="1">
      <c r="C120" s="21"/>
      <c r="D120" s="21"/>
      <c r="E120" s="21"/>
      <c r="F120" s="21"/>
      <c r="G120" s="21"/>
      <c r="H120" s="2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1"/>
      <c r="X120" s="21"/>
      <c r="Y120" s="21"/>
      <c r="Z120" s="21"/>
      <c r="AA120" s="21"/>
      <c r="AB120" s="21"/>
      <c r="AC120" s="21"/>
      <c r="AD120" s="21"/>
      <c r="AE120" s="21"/>
    </row>
    <row r="121" spans="2:31" ht="13.6" hidden="1" customHeight="1">
      <c r="C121" s="21"/>
      <c r="D121" s="21"/>
      <c r="E121" s="21"/>
      <c r="F121" s="21"/>
      <c r="G121" s="21"/>
      <c r="H121" s="21"/>
      <c r="I121" s="21"/>
      <c r="J121" s="21"/>
      <c r="K121" s="21"/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</row>
    <row r="122" spans="2:31" s="173" customFormat="1" ht="13.6" customHeight="1"/>
    <row r="123" spans="2:31" ht="13.6" customHeight="1">
      <c r="B123" s="174" t="s">
        <v>339</v>
      </c>
      <c r="C123" s="173" t="s">
        <v>340</v>
      </c>
      <c r="D123" s="173" t="s">
        <v>341</v>
      </c>
      <c r="E123" s="173" t="s">
        <v>342</v>
      </c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 s="21"/>
      <c r="V123" s="21"/>
      <c r="W123" s="21"/>
      <c r="X123" s="21"/>
      <c r="Y123" s="21"/>
      <c r="Z123" s="21"/>
      <c r="AA123" s="21"/>
      <c r="AB123" s="21"/>
      <c r="AC123" s="21"/>
      <c r="AD123" s="21"/>
      <c r="AE123" s="21"/>
    </row>
    <row r="124" spans="2:31" ht="13.6" customHeight="1">
      <c r="B124" s="175" t="s">
        <v>343</v>
      </c>
      <c r="C124" s="176"/>
      <c r="D124" s="176"/>
      <c r="E124" s="213"/>
      <c r="I124" s="21"/>
      <c r="J124" s="21"/>
      <c r="K124" s="21"/>
      <c r="L124" s="21"/>
      <c r="M124" s="21"/>
      <c r="N124" s="21"/>
      <c r="O124" s="21"/>
      <c r="P124" s="21"/>
      <c r="Q124" s="21"/>
      <c r="R124" s="21"/>
      <c r="S124" s="21"/>
      <c r="T124" s="21"/>
      <c r="U124" s="21"/>
      <c r="V124" s="21"/>
      <c r="W124" s="21"/>
      <c r="X124" s="21"/>
      <c r="Y124" s="21"/>
      <c r="Z124" s="21"/>
      <c r="AA124" s="21"/>
      <c r="AB124" s="21"/>
      <c r="AC124" s="21"/>
      <c r="AD124" s="21"/>
      <c r="AE124" s="21"/>
    </row>
    <row r="125" spans="2:31" ht="13.6" customHeight="1">
      <c r="B125" s="175" t="s">
        <v>344</v>
      </c>
      <c r="C125" s="176"/>
      <c r="D125" s="176"/>
      <c r="E125" s="213"/>
      <c r="I125" s="21"/>
      <c r="J125" s="21"/>
      <c r="K125" s="21"/>
      <c r="L125" s="21"/>
      <c r="M125" s="21"/>
      <c r="N125" s="21"/>
      <c r="O125" s="21"/>
      <c r="P125" s="21"/>
      <c r="Q125" s="21"/>
      <c r="R125" s="21"/>
      <c r="S125" s="21"/>
      <c r="T125" s="21"/>
      <c r="U125" s="21"/>
      <c r="V125" s="21"/>
      <c r="W125" s="21"/>
      <c r="X125" s="21"/>
      <c r="Y125" s="21"/>
      <c r="Z125" s="21"/>
      <c r="AA125" s="21"/>
      <c r="AB125" s="21"/>
      <c r="AC125" s="21"/>
      <c r="AD125" s="21"/>
      <c r="AE125" s="21"/>
    </row>
    <row r="126" spans="2:31" ht="13.6" customHeight="1">
      <c r="B126" s="175" t="s">
        <v>151</v>
      </c>
      <c r="C126" s="176"/>
      <c r="D126" s="176"/>
      <c r="E126" s="213"/>
      <c r="I126" s="21"/>
      <c r="J126" s="21"/>
      <c r="K126" s="2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</row>
    <row r="127" spans="2:31" ht="13.6" customHeight="1" thickBot="1">
      <c r="B127" s="175" t="s">
        <v>345</v>
      </c>
      <c r="C127" s="176"/>
      <c r="D127" s="176"/>
      <c r="E127" s="177"/>
      <c r="F127" s="178"/>
      <c r="I127" s="21"/>
      <c r="J127" s="21"/>
      <c r="K127" s="2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</row>
    <row r="128" spans="2:31" ht="13.6" customHeight="1" thickBot="1">
      <c r="B128" s="175" t="s">
        <v>346</v>
      </c>
      <c r="C128" s="176"/>
      <c r="D128" s="176"/>
      <c r="E128" s="213"/>
      <c r="F128" s="214"/>
      <c r="G128" s="179"/>
      <c r="H128" s="180"/>
      <c r="I128" s="181"/>
      <c r="J128" s="21"/>
      <c r="K128" s="2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  <c r="AD128" s="21"/>
      <c r="AE128" s="21"/>
    </row>
    <row r="129" spans="2:31" ht="13.6" customHeight="1" thickBot="1">
      <c r="B129" s="175" t="s">
        <v>347</v>
      </c>
      <c r="C129" s="176"/>
      <c r="D129" s="176"/>
      <c r="E129" s="213"/>
      <c r="F129" s="214"/>
      <c r="G129" s="25"/>
      <c r="H129" s="21"/>
      <c r="I129" s="21"/>
      <c r="J129" s="21"/>
      <c r="K129" s="21"/>
      <c r="L129" s="21"/>
      <c r="M129" s="21"/>
      <c r="N129" s="21"/>
      <c r="O129" s="21"/>
      <c r="P129" s="21"/>
      <c r="Q129" s="21"/>
      <c r="R129" s="21"/>
      <c r="S129" s="21"/>
      <c r="T129" s="21"/>
      <c r="U129" s="21"/>
      <c r="V129" s="21"/>
      <c r="W129" s="21"/>
      <c r="X129" s="21"/>
      <c r="Y129" s="21"/>
      <c r="Z129" s="21"/>
      <c r="AA129" s="21"/>
      <c r="AB129" s="21"/>
      <c r="AC129" s="21"/>
      <c r="AD129" s="21"/>
      <c r="AE129" s="21"/>
    </row>
    <row r="130" spans="2:31" ht="13.6" customHeight="1" thickBot="1">
      <c r="B130" s="175" t="s">
        <v>348</v>
      </c>
      <c r="C130" s="176"/>
      <c r="D130" s="176"/>
      <c r="E130" s="213"/>
      <c r="F130" s="214"/>
      <c r="G130" s="179"/>
      <c r="H130" s="182"/>
      <c r="I130" s="183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 s="21"/>
      <c r="V130" s="21"/>
      <c r="W130" s="21"/>
      <c r="X130" s="21"/>
      <c r="Y130" s="21"/>
      <c r="Z130" s="21"/>
      <c r="AA130" s="21"/>
      <c r="AB130" s="21"/>
      <c r="AC130" s="21"/>
      <c r="AD130" s="21"/>
      <c r="AE130" s="21"/>
    </row>
    <row r="131" spans="2:31" ht="13.6" customHeight="1" thickBot="1">
      <c r="B131" s="175" t="s">
        <v>349</v>
      </c>
      <c r="C131" s="176"/>
      <c r="D131" s="176"/>
      <c r="E131" s="213"/>
      <c r="F131" s="214"/>
      <c r="G131" s="179"/>
      <c r="H131" s="182"/>
      <c r="I131" s="21"/>
      <c r="J131" s="21"/>
      <c r="K131" s="21"/>
      <c r="L131" s="21"/>
      <c r="M131" s="21"/>
      <c r="N131" s="21"/>
      <c r="O131" s="21"/>
      <c r="P131" s="21"/>
      <c r="Q131" s="21"/>
      <c r="R131" s="21"/>
      <c r="S131" s="21"/>
      <c r="T131" s="21"/>
      <c r="U131" s="21"/>
      <c r="V131" s="21"/>
      <c r="W131" s="21"/>
      <c r="X131" s="21"/>
      <c r="Y131" s="21"/>
      <c r="Z131" s="21"/>
      <c r="AA131" s="21"/>
      <c r="AB131" s="21"/>
      <c r="AC131" s="21"/>
      <c r="AD131" s="21"/>
      <c r="AE131" s="21"/>
    </row>
    <row r="132" spans="2:31" ht="13.6" customHeight="1" thickBot="1">
      <c r="B132" s="175" t="s">
        <v>350</v>
      </c>
      <c r="C132" s="176"/>
      <c r="D132" s="176"/>
      <c r="E132" s="177"/>
      <c r="F132" s="178"/>
      <c r="G132" s="179"/>
      <c r="H132" s="182"/>
      <c r="I132" s="181"/>
      <c r="J132" s="21"/>
      <c r="K132" s="21"/>
      <c r="L132" s="21"/>
      <c r="M132" s="21"/>
      <c r="N132" s="21"/>
      <c r="O132" s="21"/>
      <c r="P132" s="21"/>
      <c r="Q132" s="21"/>
      <c r="R132" s="21"/>
      <c r="S132" s="21"/>
      <c r="T132" s="21"/>
      <c r="U132" s="21"/>
      <c r="V132" s="21"/>
      <c r="W132" s="21"/>
      <c r="X132" s="21"/>
      <c r="Y132" s="21"/>
      <c r="Z132" s="21"/>
      <c r="AA132" s="21"/>
      <c r="AB132" s="21"/>
      <c r="AC132" s="21"/>
      <c r="AD132" s="21"/>
      <c r="AE132" s="21"/>
    </row>
    <row r="133" spans="2:31" ht="13.6" customHeight="1">
      <c r="B133" s="175" t="s">
        <v>351</v>
      </c>
      <c r="C133" s="176"/>
      <c r="D133" s="176"/>
      <c r="E133" s="184"/>
      <c r="F133" s="185"/>
      <c r="G133" s="25"/>
      <c r="H133" s="21"/>
      <c r="I133" s="21"/>
      <c r="J133" s="21"/>
      <c r="K133" s="21"/>
      <c r="L133" s="21"/>
      <c r="M133" s="21"/>
      <c r="N133" s="21"/>
      <c r="O133" s="21"/>
      <c r="P133" s="21"/>
      <c r="Q133" s="21"/>
      <c r="R133" s="21"/>
      <c r="S133" s="21"/>
      <c r="T133" s="21"/>
      <c r="U133" s="21"/>
      <c r="V133" s="21"/>
      <c r="W133" s="21"/>
      <c r="X133" s="21"/>
      <c r="Y133" s="21"/>
      <c r="Z133" s="21"/>
      <c r="AA133" s="21"/>
      <c r="AB133" s="21"/>
      <c r="AC133" s="21"/>
      <c r="AD133" s="21"/>
      <c r="AE133" s="21"/>
    </row>
    <row r="134" spans="2:31" ht="13.6" customHeight="1">
      <c r="B134" s="175" t="s">
        <v>352</v>
      </c>
      <c r="C134" s="176"/>
      <c r="D134" s="176"/>
      <c r="E134" s="184"/>
      <c r="F134" s="183"/>
      <c r="G134" s="245"/>
      <c r="H134" s="245"/>
      <c r="I134" s="186"/>
      <c r="J134" s="21"/>
      <c r="K134" s="21"/>
      <c r="L134" s="21"/>
      <c r="M134" s="21"/>
      <c r="N134" s="21"/>
      <c r="O134" s="21"/>
      <c r="P134" s="21"/>
      <c r="Q134" s="21"/>
      <c r="R134" s="21"/>
      <c r="S134" s="21"/>
      <c r="T134" s="21"/>
      <c r="U134" s="21"/>
      <c r="V134" s="21"/>
      <c r="W134" s="21"/>
      <c r="X134" s="21"/>
      <c r="Y134" s="21"/>
      <c r="Z134" s="21"/>
      <c r="AA134" s="21"/>
      <c r="AB134" s="21"/>
      <c r="AC134" s="21"/>
      <c r="AD134" s="21"/>
      <c r="AE134" s="21"/>
    </row>
    <row r="135" spans="2:31" ht="13.6" customHeight="1">
      <c r="B135" s="175" t="s">
        <v>149</v>
      </c>
      <c r="C135" s="176"/>
      <c r="D135" s="176"/>
      <c r="E135" s="177"/>
      <c r="F135" s="181"/>
      <c r="G135" s="246"/>
      <c r="H135" s="246"/>
      <c r="I135" s="21"/>
      <c r="J135" s="21"/>
      <c r="K135" s="21"/>
      <c r="L135" s="21"/>
      <c r="M135" s="21"/>
      <c r="N135" s="21"/>
      <c r="O135" s="21"/>
      <c r="P135" s="21"/>
      <c r="Q135" s="21"/>
      <c r="R135" s="21"/>
      <c r="S135" s="21"/>
      <c r="T135" s="21"/>
      <c r="U135" s="21"/>
      <c r="V135" s="21"/>
      <c r="W135" s="21"/>
      <c r="X135" s="21"/>
      <c r="Y135" s="21"/>
      <c r="Z135" s="21"/>
      <c r="AA135" s="21"/>
      <c r="AB135" s="21"/>
      <c r="AC135" s="21"/>
      <c r="AD135" s="21"/>
      <c r="AE135" s="21"/>
    </row>
    <row r="136" spans="2:31" ht="17.2" customHeight="1">
      <c r="B136" s="175" t="s">
        <v>353</v>
      </c>
      <c r="C136" s="176"/>
      <c r="D136" s="176"/>
      <c r="E136" s="213"/>
      <c r="F136" s="21"/>
      <c r="G136" s="247"/>
      <c r="H136" s="245"/>
      <c r="I136" s="131"/>
      <c r="J136" s="131"/>
      <c r="K136" s="131"/>
      <c r="L136" s="131"/>
      <c r="M136" s="21"/>
      <c r="N136" s="21"/>
      <c r="O136" s="21"/>
      <c r="P136" s="21"/>
      <c r="Q136" s="21"/>
      <c r="R136" s="21"/>
      <c r="S136" s="21"/>
      <c r="T136" s="21"/>
      <c r="U136" s="21"/>
      <c r="V136" s="21"/>
      <c r="W136" s="21"/>
      <c r="X136" s="21"/>
      <c r="Y136" s="21"/>
      <c r="Z136" s="21"/>
      <c r="AA136" s="21"/>
      <c r="AB136" s="21"/>
      <c r="AC136" s="21"/>
      <c r="AD136" s="21"/>
      <c r="AE136" s="21"/>
    </row>
    <row r="137" spans="2:31" ht="17.2" customHeight="1">
      <c r="B137" s="175" t="s">
        <v>354</v>
      </c>
      <c r="C137" s="176"/>
      <c r="D137" s="176"/>
      <c r="E137" s="213"/>
      <c r="F137" s="21"/>
      <c r="G137" s="248"/>
      <c r="H137" s="249"/>
      <c r="I137" s="131"/>
      <c r="J137" s="131"/>
      <c r="K137" s="131"/>
      <c r="L137" s="131"/>
      <c r="M137" s="21"/>
      <c r="N137" s="21"/>
      <c r="O137" s="21"/>
      <c r="P137" s="21"/>
      <c r="Q137" s="21"/>
      <c r="R137" s="21"/>
      <c r="S137" s="21"/>
      <c r="T137" s="21"/>
      <c r="U137" s="21"/>
      <c r="V137" s="21"/>
      <c r="W137" s="21"/>
      <c r="X137" s="21"/>
      <c r="Y137" s="21"/>
      <c r="Z137" s="21"/>
      <c r="AA137" s="21"/>
      <c r="AB137" s="21"/>
      <c r="AC137" s="21"/>
      <c r="AD137" s="21"/>
      <c r="AE137" s="21"/>
    </row>
    <row r="138" spans="2:31" ht="13.6" customHeight="1">
      <c r="B138" s="175" t="s">
        <v>355</v>
      </c>
      <c r="C138" s="176"/>
      <c r="D138" s="176"/>
      <c r="E138" s="213"/>
      <c r="F138" s="21"/>
      <c r="H138" s="26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 s="21"/>
      <c r="V138" s="21"/>
      <c r="W138" s="21"/>
      <c r="X138" s="21"/>
      <c r="Y138" s="21"/>
      <c r="Z138" s="21"/>
      <c r="AA138" s="21"/>
      <c r="AB138" s="21"/>
      <c r="AC138" s="21"/>
      <c r="AD138" s="21"/>
      <c r="AE138" s="21"/>
    </row>
    <row r="139" spans="2:31" ht="13.6" customHeight="1">
      <c r="B139" s="187" t="s">
        <v>356</v>
      </c>
      <c r="C139" s="176"/>
      <c r="D139" s="176"/>
      <c r="E139" s="213"/>
      <c r="F139" s="21"/>
      <c r="H139" s="26"/>
      <c r="I139" s="21"/>
      <c r="J139" s="21"/>
      <c r="K139" s="21"/>
      <c r="L139" s="21"/>
      <c r="M139" s="21"/>
      <c r="N139" s="21"/>
      <c r="O139" s="21"/>
      <c r="P139" s="21"/>
      <c r="Q139" s="21"/>
      <c r="R139" s="21"/>
      <c r="S139" s="21"/>
      <c r="T139" s="21"/>
      <c r="U139" s="21"/>
      <c r="V139" s="21"/>
      <c r="W139" s="21"/>
      <c r="X139" s="21"/>
      <c r="Y139" s="21"/>
      <c r="Z139" s="21"/>
      <c r="AA139" s="21"/>
      <c r="AB139" s="21"/>
      <c r="AC139" s="21"/>
      <c r="AD139" s="21"/>
      <c r="AE139" s="21"/>
    </row>
    <row r="140" spans="2:31" ht="13.6" customHeight="1">
      <c r="B140" s="175" t="s">
        <v>357</v>
      </c>
      <c r="C140" s="176"/>
      <c r="D140" s="176"/>
      <c r="E140" s="213"/>
      <c r="F140" s="26"/>
      <c r="H140" s="26"/>
      <c r="I140" s="21"/>
      <c r="J140" s="21"/>
      <c r="K140" s="21"/>
      <c r="L140" s="21"/>
      <c r="M140" s="21"/>
      <c r="N140" s="21"/>
      <c r="O140" s="21"/>
      <c r="P140" s="21"/>
      <c r="Q140" s="21"/>
      <c r="R140" s="21"/>
      <c r="S140" s="21"/>
      <c r="T140" s="21"/>
      <c r="U140" s="21"/>
      <c r="V140" s="21"/>
      <c r="W140" s="21"/>
      <c r="X140" s="21"/>
      <c r="Y140" s="21"/>
      <c r="Z140" s="21"/>
      <c r="AA140" s="21"/>
      <c r="AB140" s="21"/>
      <c r="AC140" s="21"/>
      <c r="AD140" s="21"/>
      <c r="AE140" s="21"/>
    </row>
    <row r="141" spans="2:31" ht="13.6" customHeight="1">
      <c r="B141" s="175" t="s">
        <v>358</v>
      </c>
      <c r="C141" s="176"/>
      <c r="D141" s="176"/>
      <c r="E141" s="213"/>
      <c r="F141" s="21"/>
      <c r="H141" s="26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 s="21"/>
      <c r="V141" s="21"/>
      <c r="W141" s="21"/>
      <c r="X141" s="21"/>
      <c r="Y141" s="21"/>
      <c r="Z141" s="21"/>
      <c r="AA141" s="21"/>
      <c r="AB141" s="21"/>
      <c r="AC141" s="21"/>
      <c r="AD141" s="21"/>
      <c r="AE141" s="21"/>
    </row>
    <row r="142" spans="2:31" ht="13.6" customHeight="1">
      <c r="B142" s="175" t="s">
        <v>359</v>
      </c>
      <c r="C142" s="176"/>
      <c r="D142" s="176"/>
      <c r="E142" s="213"/>
      <c r="F142" s="21"/>
      <c r="H142" s="26"/>
      <c r="I142" s="21"/>
      <c r="J142" s="21"/>
      <c r="K142" s="21"/>
      <c r="L142" s="21"/>
      <c r="M142" s="21"/>
      <c r="N142" s="21"/>
      <c r="O142" s="21"/>
      <c r="P142" s="21"/>
      <c r="Q142" s="21"/>
      <c r="R142" s="21"/>
      <c r="S142" s="21"/>
      <c r="T142" s="21"/>
      <c r="U142" s="21"/>
      <c r="V142" s="21"/>
      <c r="W142" s="21"/>
      <c r="X142" s="21"/>
      <c r="Y142" s="21"/>
      <c r="Z142" s="21"/>
      <c r="AA142" s="21"/>
      <c r="AB142" s="21"/>
      <c r="AC142" s="21"/>
      <c r="AD142" s="21"/>
      <c r="AE142" s="21"/>
    </row>
    <row r="143" spans="2:31" ht="13.6" customHeight="1">
      <c r="B143" s="125" t="s">
        <v>224</v>
      </c>
      <c r="C143" s="21"/>
      <c r="D143" s="21"/>
      <c r="E143" s="21"/>
      <c r="F143" s="21"/>
      <c r="H143" s="26"/>
      <c r="I143" s="21"/>
      <c r="J143" s="21"/>
      <c r="K143" s="21"/>
      <c r="L143" s="21"/>
      <c r="M143" s="21"/>
      <c r="N143" s="21"/>
      <c r="O143" s="21"/>
      <c r="P143" s="21"/>
      <c r="Q143" s="21"/>
      <c r="R143" s="21"/>
      <c r="S143" s="21"/>
      <c r="T143" s="21"/>
      <c r="U143" s="21"/>
      <c r="V143" s="21"/>
      <c r="W143" s="21"/>
      <c r="X143" s="21"/>
      <c r="Y143" s="21"/>
      <c r="Z143" s="21"/>
      <c r="AA143" s="21"/>
      <c r="AB143" s="21"/>
      <c r="AC143" s="21"/>
      <c r="AD143" s="21"/>
      <c r="AE143" s="21"/>
    </row>
    <row r="144" spans="2:31" ht="13.6" customHeight="1" thickBot="1">
      <c r="C144" s="21"/>
      <c r="D144" s="21"/>
      <c r="E144" s="21"/>
      <c r="F144" s="21"/>
      <c r="G144" s="188"/>
      <c r="H144" s="242"/>
      <c r="I144" s="242"/>
      <c r="J144" s="21"/>
      <c r="K144" s="21"/>
      <c r="L144" s="21"/>
      <c r="M144" s="21"/>
      <c r="N144" s="21"/>
      <c r="O144" s="21"/>
      <c r="P144" s="21"/>
      <c r="Q144" s="21"/>
      <c r="R144" s="21"/>
      <c r="S144" s="21"/>
      <c r="T144" s="21"/>
      <c r="U144" s="21"/>
      <c r="V144" s="21"/>
      <c r="W144" s="21"/>
      <c r="X144" s="21"/>
      <c r="Y144" s="21"/>
      <c r="Z144" s="21"/>
      <c r="AA144" s="21"/>
      <c r="AB144" s="21"/>
      <c r="AC144" s="21"/>
      <c r="AD144" s="21"/>
      <c r="AE144" s="21"/>
    </row>
    <row r="145" spans="3:31" ht="13.6" customHeight="1" thickTop="1">
      <c r="C145" s="21"/>
      <c r="D145" s="21"/>
      <c r="E145" s="21"/>
      <c r="F145" s="21"/>
      <c r="G145" s="21"/>
      <c r="H145" s="21"/>
      <c r="I145" s="21"/>
      <c r="J145" s="21"/>
      <c r="K145" s="21"/>
      <c r="L145" s="21"/>
      <c r="M145" s="21"/>
      <c r="N145" s="21"/>
      <c r="O145" s="21"/>
      <c r="P145" s="21"/>
      <c r="Q145" s="21"/>
      <c r="R145" s="21"/>
      <c r="S145" s="21"/>
      <c r="T145" s="21"/>
      <c r="U145" s="21"/>
      <c r="V145" s="21"/>
      <c r="W145" s="21"/>
      <c r="X145" s="21"/>
      <c r="Y145" s="21"/>
      <c r="Z145" s="21"/>
      <c r="AA145" s="21"/>
      <c r="AB145" s="21"/>
      <c r="AC145" s="21"/>
      <c r="AD145" s="21"/>
      <c r="AE145" s="21"/>
    </row>
    <row r="146" spans="3:31" ht="13.6" customHeight="1">
      <c r="C146" s="21"/>
      <c r="D146" s="21"/>
      <c r="E146" s="21"/>
      <c r="F146" s="21"/>
      <c r="G146" s="21"/>
      <c r="H146" s="21"/>
      <c r="I146" s="21"/>
      <c r="J146" s="21"/>
      <c r="K146" s="21"/>
      <c r="L146" s="21"/>
      <c r="M146" s="21"/>
      <c r="N146" s="21"/>
      <c r="O146" s="21"/>
      <c r="P146" s="21"/>
      <c r="Q146" s="21"/>
      <c r="R146" s="21"/>
      <c r="S146" s="21"/>
      <c r="T146" s="21"/>
      <c r="U146" s="21"/>
      <c r="V146" s="21"/>
      <c r="W146" s="21"/>
      <c r="X146" s="21"/>
      <c r="Y146" s="21"/>
      <c r="Z146" s="21"/>
      <c r="AA146" s="21"/>
      <c r="AB146" s="21"/>
      <c r="AC146" s="21"/>
      <c r="AD146" s="21"/>
      <c r="AE146" s="21"/>
    </row>
    <row r="147" spans="3:31" ht="13.6" customHeight="1">
      <c r="C147" s="21"/>
      <c r="D147" s="21"/>
      <c r="E147" s="21"/>
      <c r="F147" s="21"/>
      <c r="G147" s="21"/>
      <c r="H147" s="21"/>
      <c r="I147" s="21"/>
      <c r="J147" s="21"/>
      <c r="K147" s="21"/>
      <c r="L147" s="21"/>
      <c r="M147" s="21"/>
      <c r="N147" s="21"/>
      <c r="O147" s="21"/>
      <c r="P147" s="21"/>
      <c r="Q147" s="21"/>
      <c r="R147" s="21"/>
      <c r="S147" s="21"/>
      <c r="T147" s="21"/>
      <c r="U147" s="21"/>
      <c r="V147" s="21"/>
      <c r="W147" s="21"/>
      <c r="X147" s="21"/>
      <c r="Y147" s="21"/>
      <c r="Z147" s="21"/>
      <c r="AA147" s="21"/>
      <c r="AB147" s="21"/>
      <c r="AC147" s="21"/>
      <c r="AD147" s="21"/>
      <c r="AE147" s="21"/>
    </row>
    <row r="148" spans="3:31" ht="13.6" customHeight="1">
      <c r="C148" s="21"/>
      <c r="D148" s="21"/>
      <c r="E148" s="21"/>
      <c r="F148" s="21"/>
      <c r="G148" s="21"/>
      <c r="H148" s="21"/>
      <c r="I148" s="21"/>
      <c r="J148" s="21"/>
      <c r="K148" s="21"/>
      <c r="L148" s="21"/>
      <c r="M148" s="21"/>
      <c r="N148" s="21"/>
      <c r="O148" s="21"/>
      <c r="P148" s="21"/>
      <c r="Q148" s="21"/>
      <c r="R148" s="21"/>
      <c r="S148" s="21"/>
      <c r="T148" s="21"/>
      <c r="U148" s="21"/>
      <c r="V148" s="21"/>
      <c r="W148" s="21"/>
      <c r="X148" s="21"/>
      <c r="Y148" s="21"/>
      <c r="Z148" s="21"/>
      <c r="AA148" s="21"/>
      <c r="AB148" s="21"/>
      <c r="AC148" s="21"/>
      <c r="AD148" s="21"/>
      <c r="AE148" s="21"/>
    </row>
    <row r="149" spans="3:31" ht="13.6" customHeight="1">
      <c r="C149" s="21"/>
      <c r="D149" s="21"/>
      <c r="E149" s="21"/>
      <c r="F149" s="21"/>
      <c r="G149" s="21"/>
      <c r="H149" s="21"/>
      <c r="I149" s="21"/>
      <c r="J149" s="21"/>
      <c r="K149" s="21"/>
      <c r="L149" s="21"/>
      <c r="M149" s="21"/>
      <c r="N149" s="21"/>
      <c r="O149" s="21"/>
      <c r="P149" s="21"/>
      <c r="Q149" s="21"/>
      <c r="R149" s="21"/>
      <c r="S149" s="21"/>
      <c r="T149" s="21"/>
      <c r="U149" s="21"/>
      <c r="V149" s="21"/>
      <c r="W149" s="21"/>
      <c r="X149" s="21"/>
      <c r="Y149" s="21"/>
      <c r="Z149" s="21"/>
      <c r="AA149" s="21"/>
      <c r="AB149" s="21"/>
      <c r="AC149" s="21"/>
      <c r="AD149" s="21"/>
      <c r="AE149" s="21"/>
    </row>
    <row r="150" spans="3:31" ht="13.6" customHeight="1">
      <c r="C150" s="21"/>
      <c r="D150" s="21"/>
      <c r="E150" s="21"/>
      <c r="F150" s="21"/>
      <c r="G150" s="21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 s="21"/>
      <c r="V150" s="21"/>
      <c r="W150" s="21"/>
      <c r="X150" s="21"/>
      <c r="Y150" s="21"/>
      <c r="Z150" s="21"/>
      <c r="AA150" s="21"/>
      <c r="AB150" s="21"/>
      <c r="AC150" s="21"/>
      <c r="AD150" s="21"/>
      <c r="AE150" s="21"/>
    </row>
    <row r="151" spans="3:31" ht="13.6" customHeight="1">
      <c r="C151" s="21"/>
      <c r="D151" s="21"/>
      <c r="E151" s="21"/>
      <c r="F151" s="21"/>
      <c r="G151" s="21"/>
      <c r="H151" s="21"/>
      <c r="I151" s="21"/>
      <c r="J151" s="21"/>
      <c r="K151" s="21"/>
      <c r="L151" s="21"/>
      <c r="M151" s="21"/>
      <c r="N151" s="21"/>
      <c r="O151" s="21"/>
      <c r="P151" s="21"/>
      <c r="Q151" s="21"/>
      <c r="R151" s="21"/>
      <c r="S151" s="21"/>
      <c r="T151" s="21"/>
      <c r="U151" s="21"/>
      <c r="V151" s="21"/>
      <c r="W151" s="21"/>
      <c r="X151" s="21"/>
      <c r="Y151" s="21"/>
      <c r="Z151" s="21"/>
      <c r="AA151" s="21"/>
      <c r="AB151" s="21"/>
      <c r="AC151" s="21"/>
      <c r="AD151" s="21"/>
      <c r="AE151" s="21"/>
    </row>
    <row r="152" spans="3:31" ht="13.6" customHeight="1">
      <c r="C152" s="21"/>
      <c r="D152" s="21"/>
      <c r="E152" s="21"/>
      <c r="F152" s="21"/>
      <c r="G152" s="21"/>
      <c r="H152" s="21"/>
      <c r="I152" s="21"/>
      <c r="J152" s="21"/>
      <c r="K152" s="21"/>
      <c r="L152" s="21"/>
      <c r="M152" s="21"/>
      <c r="N152" s="21"/>
      <c r="O152" s="21"/>
      <c r="P152" s="21"/>
      <c r="Q152" s="21"/>
      <c r="R152" s="21"/>
      <c r="S152" s="21"/>
      <c r="T152" s="21"/>
      <c r="U152" s="21"/>
      <c r="V152" s="21"/>
      <c r="W152" s="21"/>
      <c r="X152" s="21"/>
      <c r="Y152" s="21"/>
      <c r="Z152" s="21"/>
      <c r="AA152" s="21"/>
      <c r="AB152" s="21"/>
      <c r="AC152" s="21"/>
      <c r="AD152" s="21"/>
      <c r="AE152" s="21"/>
    </row>
    <row r="153" spans="3:31" ht="13.6" customHeight="1">
      <c r="C153" s="21"/>
      <c r="D153" s="21"/>
      <c r="E153" s="21"/>
      <c r="F153" s="21"/>
      <c r="G153" s="21"/>
      <c r="H153" s="21"/>
      <c r="I153" s="21"/>
      <c r="J153" s="21"/>
      <c r="K153" s="21"/>
      <c r="L153" s="21"/>
      <c r="M153" s="21"/>
      <c r="N153" s="21"/>
      <c r="O153" s="21"/>
      <c r="P153" s="21"/>
      <c r="Q153" s="21"/>
      <c r="R153" s="21"/>
      <c r="S153" s="21"/>
      <c r="T153" s="21"/>
      <c r="U153" s="21"/>
      <c r="V153" s="21"/>
      <c r="W153" s="21"/>
      <c r="X153" s="21"/>
      <c r="Y153" s="21"/>
      <c r="Z153" s="21"/>
      <c r="AA153" s="21"/>
      <c r="AB153" s="21"/>
      <c r="AC153" s="21"/>
      <c r="AD153" s="21"/>
      <c r="AE153" s="21"/>
    </row>
    <row r="154" spans="3:31" ht="13.6" customHeight="1">
      <c r="C154" s="21"/>
      <c r="D154" s="21"/>
      <c r="E154" s="21"/>
      <c r="F154" s="21"/>
      <c r="G154" s="21"/>
      <c r="H154" s="21"/>
      <c r="I154" s="21"/>
      <c r="J154" s="21"/>
      <c r="K154" s="21"/>
      <c r="L154" s="21"/>
      <c r="M154" s="21"/>
      <c r="N154" s="21"/>
      <c r="O154" s="21"/>
      <c r="P154" s="21"/>
      <c r="Q154" s="21"/>
      <c r="R154" s="21"/>
      <c r="S154" s="21"/>
      <c r="T154" s="21"/>
      <c r="U154" s="21"/>
      <c r="V154" s="21"/>
      <c r="W154" s="21"/>
      <c r="X154" s="21"/>
      <c r="Y154" s="21"/>
      <c r="Z154" s="21"/>
      <c r="AA154" s="21"/>
      <c r="AB154" s="21"/>
      <c r="AC154" s="21"/>
      <c r="AD154" s="21"/>
      <c r="AE154" s="21"/>
    </row>
    <row r="155" spans="3:31" ht="13.6" customHeight="1">
      <c r="C155" s="21"/>
      <c r="D155" s="21"/>
      <c r="E155" s="21"/>
      <c r="F155" s="21"/>
      <c r="G155" s="21"/>
      <c r="H155" s="21"/>
      <c r="I155" s="21"/>
      <c r="J155" s="21"/>
      <c r="K155" s="21"/>
      <c r="L155" s="21"/>
      <c r="M155" s="21"/>
      <c r="N155" s="21"/>
      <c r="O155" s="21"/>
      <c r="P155" s="21"/>
      <c r="Q155" s="21"/>
      <c r="R155" s="21"/>
      <c r="S155" s="21"/>
      <c r="T155" s="21"/>
      <c r="U155" s="21"/>
      <c r="V155" s="21"/>
      <c r="W155" s="21"/>
      <c r="X155" s="21"/>
      <c r="Y155" s="21"/>
      <c r="Z155" s="21"/>
      <c r="AA155" s="21"/>
      <c r="AB155" s="21"/>
      <c r="AC155" s="21"/>
      <c r="AD155" s="21"/>
      <c r="AE155" s="21"/>
    </row>
    <row r="156" spans="3:31" ht="13.6" customHeight="1">
      <c r="C156" s="21"/>
      <c r="D156" s="21"/>
      <c r="E156" s="21"/>
      <c r="F156" s="21"/>
      <c r="G156" s="21"/>
      <c r="H156" s="21"/>
      <c r="I156" s="21"/>
      <c r="J156" s="21"/>
      <c r="K156" s="21"/>
      <c r="L156" s="21"/>
      <c r="M156" s="21"/>
      <c r="N156" s="21"/>
      <c r="O156" s="21"/>
      <c r="P156" s="21"/>
      <c r="Q156" s="21"/>
      <c r="R156" s="21"/>
      <c r="S156" s="21"/>
      <c r="T156" s="21"/>
      <c r="U156" s="21"/>
      <c r="V156" s="21"/>
      <c r="W156" s="21"/>
      <c r="X156" s="21"/>
      <c r="Y156" s="21"/>
      <c r="Z156" s="21"/>
      <c r="AA156" s="21"/>
      <c r="AB156" s="21"/>
      <c r="AC156" s="21"/>
      <c r="AD156" s="21"/>
      <c r="AE156" s="21"/>
    </row>
    <row r="157" spans="3:31" ht="13.6" customHeight="1">
      <c r="C157" s="21"/>
      <c r="D157" s="21"/>
      <c r="E157" s="21"/>
      <c r="F157" s="21"/>
      <c r="G157" s="21"/>
      <c r="H157" s="21"/>
      <c r="I157" s="21"/>
      <c r="J157" s="21"/>
      <c r="K157" s="21"/>
      <c r="L157" s="21"/>
      <c r="M157" s="21"/>
      <c r="N157" s="21"/>
      <c r="O157" s="21"/>
      <c r="P157" s="21"/>
      <c r="Q157" s="21"/>
      <c r="R157" s="21"/>
      <c r="S157" s="21"/>
      <c r="T157" s="21"/>
      <c r="U157" s="21"/>
      <c r="V157" s="21"/>
      <c r="W157" s="21"/>
      <c r="X157" s="21"/>
      <c r="Y157" s="21"/>
      <c r="Z157" s="21"/>
      <c r="AA157" s="21"/>
      <c r="AB157" s="21"/>
      <c r="AC157" s="21"/>
      <c r="AD157" s="21"/>
      <c r="AE157" s="21"/>
    </row>
    <row r="158" spans="3:31" ht="13.6" customHeight="1">
      <c r="C158" s="21"/>
      <c r="D158" s="21"/>
      <c r="E158" s="21"/>
      <c r="F158" s="21"/>
      <c r="G158" s="21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 s="21"/>
      <c r="V158" s="21"/>
      <c r="W158" s="21"/>
      <c r="X158" s="21"/>
      <c r="Y158" s="21"/>
      <c r="Z158" s="21"/>
      <c r="AA158" s="21"/>
      <c r="AB158" s="21"/>
      <c r="AC158" s="21"/>
      <c r="AD158" s="21"/>
      <c r="AE158" s="21"/>
    </row>
    <row r="159" spans="3:31" ht="13.6" customHeight="1">
      <c r="C159" s="21"/>
      <c r="D159" s="21"/>
      <c r="E159" s="21"/>
      <c r="F159" s="21"/>
      <c r="G159" s="21"/>
      <c r="H159" s="21"/>
      <c r="I159" s="21"/>
      <c r="J159" s="21"/>
      <c r="K159" s="21"/>
      <c r="L159" s="21"/>
      <c r="M159" s="21"/>
      <c r="N159" s="21"/>
      <c r="O159" s="21"/>
      <c r="P159" s="21"/>
      <c r="Q159" s="21"/>
      <c r="R159" s="21"/>
      <c r="S159" s="21"/>
      <c r="T159" s="21"/>
      <c r="U159" s="21"/>
      <c r="V159" s="21"/>
      <c r="W159" s="21"/>
      <c r="X159" s="21"/>
      <c r="Y159" s="21"/>
      <c r="Z159" s="21"/>
      <c r="AA159" s="21"/>
      <c r="AB159" s="21"/>
      <c r="AC159" s="21"/>
      <c r="AD159" s="21"/>
      <c r="AE159" s="21"/>
    </row>
    <row r="160" spans="3:31" ht="13.6" customHeight="1">
      <c r="C160" s="21"/>
      <c r="D160" s="21"/>
      <c r="E160" s="21"/>
      <c r="F160" s="21"/>
      <c r="G160" s="21"/>
      <c r="H160" s="21"/>
      <c r="I160" s="21"/>
      <c r="J160" s="21"/>
      <c r="K160" s="21"/>
      <c r="L160" s="21"/>
      <c r="M160" s="21"/>
      <c r="N160" s="21"/>
      <c r="O160" s="21"/>
      <c r="P160" s="21"/>
      <c r="Q160" s="21"/>
      <c r="R160" s="21"/>
      <c r="S160" s="21"/>
      <c r="T160" s="21"/>
      <c r="U160" s="21"/>
      <c r="V160" s="21"/>
      <c r="W160" s="21"/>
      <c r="X160" s="21"/>
      <c r="Y160" s="21"/>
      <c r="Z160" s="21"/>
      <c r="AA160" s="21"/>
      <c r="AB160" s="21"/>
      <c r="AC160" s="21"/>
      <c r="AD160" s="21"/>
      <c r="AE160" s="21"/>
    </row>
    <row r="161" spans="3:31" ht="13.6" customHeight="1">
      <c r="C161" s="21"/>
      <c r="D161" s="21"/>
      <c r="E161" s="21"/>
      <c r="F161" s="21"/>
      <c r="G161" s="21"/>
      <c r="H161" s="21"/>
      <c r="I161" s="21"/>
      <c r="J161" s="21"/>
      <c r="K161" s="21"/>
      <c r="L161" s="21"/>
      <c r="M161" s="21"/>
      <c r="N161" s="21"/>
      <c r="O161" s="21"/>
      <c r="P161" s="21"/>
      <c r="Q161" s="21"/>
      <c r="R161" s="21"/>
      <c r="S161" s="21"/>
      <c r="T161" s="21"/>
      <c r="U161" s="21"/>
      <c r="V161" s="21"/>
      <c r="W161" s="21"/>
      <c r="X161" s="21"/>
      <c r="Y161" s="21"/>
      <c r="Z161" s="21"/>
      <c r="AA161" s="21"/>
      <c r="AB161" s="21"/>
      <c r="AC161" s="21"/>
      <c r="AD161" s="21"/>
      <c r="AE161" s="21"/>
    </row>
    <row r="162" spans="3:31" ht="13.6" customHeight="1">
      <c r="C162" s="21"/>
      <c r="D162" s="21"/>
      <c r="E162" s="21"/>
      <c r="F162" s="21"/>
      <c r="G162" s="21"/>
      <c r="H162" s="21"/>
      <c r="I162" s="21"/>
      <c r="J162" s="21"/>
      <c r="K162" s="21"/>
      <c r="L162" s="21"/>
      <c r="M162" s="21"/>
      <c r="N162" s="21"/>
      <c r="O162" s="21"/>
      <c r="P162" s="21"/>
      <c r="Q162" s="21"/>
      <c r="R162" s="21"/>
      <c r="S162" s="21"/>
      <c r="T162" s="21"/>
      <c r="U162" s="21"/>
      <c r="V162" s="21"/>
      <c r="W162" s="21"/>
      <c r="X162" s="21"/>
      <c r="Y162" s="21"/>
      <c r="Z162" s="21"/>
      <c r="AA162" s="21"/>
      <c r="AB162" s="21"/>
      <c r="AC162" s="21"/>
      <c r="AD162" s="21"/>
      <c r="AE162" s="21"/>
    </row>
    <row r="163" spans="3:31" ht="13.6" customHeight="1">
      <c r="C163" s="21"/>
      <c r="D163" s="21"/>
      <c r="E163" s="21"/>
      <c r="F163" s="21"/>
      <c r="G163" s="21"/>
      <c r="H163" s="21"/>
      <c r="I163" s="21"/>
      <c r="J163" s="21"/>
      <c r="K163" s="21"/>
      <c r="L163" s="21"/>
      <c r="M163" s="21"/>
      <c r="N163" s="21"/>
      <c r="O163" s="21"/>
      <c r="P163" s="21"/>
      <c r="Q163" s="21"/>
      <c r="R163" s="21"/>
      <c r="S163" s="21"/>
      <c r="T163" s="21"/>
      <c r="U163" s="21"/>
      <c r="V163" s="21"/>
      <c r="W163" s="21"/>
      <c r="X163" s="21"/>
      <c r="Y163" s="21"/>
      <c r="Z163" s="21"/>
      <c r="AA163" s="21"/>
      <c r="AB163" s="21"/>
      <c r="AC163" s="21"/>
      <c r="AD163" s="21"/>
      <c r="AE163" s="21"/>
    </row>
    <row r="164" spans="3:31" ht="13.6" customHeight="1">
      <c r="C164" s="21"/>
      <c r="D164" s="21"/>
      <c r="E164" s="21"/>
      <c r="F164" s="21"/>
      <c r="G164" s="21"/>
      <c r="H164" s="21"/>
      <c r="I164" s="21"/>
      <c r="J164" s="21"/>
      <c r="K164" s="21"/>
      <c r="L164" s="21"/>
      <c r="M164" s="21"/>
      <c r="N164" s="21"/>
      <c r="O164" s="21"/>
      <c r="P164" s="21"/>
      <c r="Q164" s="21"/>
      <c r="R164" s="21"/>
      <c r="S164" s="21"/>
      <c r="T164" s="21"/>
      <c r="U164" s="21"/>
      <c r="V164" s="21"/>
      <c r="W164" s="21"/>
      <c r="X164" s="21"/>
      <c r="Y164" s="21"/>
      <c r="Z164" s="21"/>
      <c r="AA164" s="21"/>
      <c r="AB164" s="21"/>
      <c r="AC164" s="21"/>
      <c r="AD164" s="21"/>
      <c r="AE164" s="21"/>
    </row>
    <row r="165" spans="3:31" ht="13.6" customHeight="1">
      <c r="C165" s="21"/>
      <c r="D165" s="21"/>
      <c r="E165" s="21"/>
      <c r="F165" s="21"/>
      <c r="G165" s="21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 s="21"/>
      <c r="V165" s="21"/>
      <c r="W165" s="21"/>
      <c r="X165" s="21"/>
      <c r="Y165" s="21"/>
      <c r="Z165" s="21"/>
      <c r="AA165" s="21"/>
      <c r="AB165" s="21"/>
      <c r="AC165" s="21"/>
      <c r="AD165" s="21"/>
      <c r="AE165" s="21"/>
    </row>
    <row r="166" spans="3:31" ht="13.6" customHeight="1">
      <c r="C166" s="21"/>
      <c r="D166" s="21"/>
      <c r="E166" s="21"/>
      <c r="F166" s="21"/>
      <c r="G166" s="21"/>
      <c r="H166" s="21"/>
      <c r="I166" s="21"/>
      <c r="J166" s="21"/>
      <c r="K166" s="21"/>
      <c r="L166" s="21"/>
      <c r="M166" s="21"/>
      <c r="N166" s="21"/>
      <c r="O166" s="21"/>
      <c r="P166" s="21"/>
      <c r="Q166" s="21"/>
      <c r="R166" s="21"/>
      <c r="S166" s="21"/>
      <c r="T166" s="21"/>
      <c r="U166" s="21"/>
      <c r="V166" s="21"/>
      <c r="W166" s="21"/>
      <c r="X166" s="21"/>
      <c r="Y166" s="21"/>
      <c r="Z166" s="21"/>
      <c r="AA166" s="21"/>
      <c r="AB166" s="21"/>
      <c r="AC166" s="21"/>
      <c r="AD166" s="21"/>
      <c r="AE166" s="21"/>
    </row>
    <row r="167" spans="3:31" ht="13.6" customHeight="1">
      <c r="C167" s="21"/>
      <c r="D167" s="21"/>
      <c r="E167" s="21"/>
      <c r="F167" s="21"/>
      <c r="G167" s="21"/>
      <c r="H167" s="21"/>
      <c r="I167" s="21"/>
      <c r="J167" s="21"/>
      <c r="K167" s="21"/>
      <c r="L167" s="21"/>
      <c r="M167" s="21"/>
      <c r="N167" s="21"/>
      <c r="O167" s="21"/>
      <c r="P167" s="21"/>
      <c r="Q167" s="21"/>
      <c r="R167" s="21"/>
      <c r="S167" s="21"/>
      <c r="T167" s="21"/>
      <c r="U167" s="21"/>
      <c r="V167" s="21"/>
      <c r="W167" s="21"/>
      <c r="X167" s="21"/>
      <c r="Y167" s="21"/>
      <c r="Z167" s="21"/>
      <c r="AA167" s="21"/>
      <c r="AB167" s="21"/>
      <c r="AC167" s="21"/>
      <c r="AD167" s="21"/>
      <c r="AE167" s="21"/>
    </row>
    <row r="168" spans="3:31" ht="13.6" customHeight="1">
      <c r="C168" s="21"/>
      <c r="D168" s="21"/>
      <c r="E168" s="21"/>
      <c r="F168" s="21"/>
      <c r="G168" s="21"/>
      <c r="H168" s="21"/>
      <c r="I168" s="21"/>
      <c r="J168" s="21"/>
      <c r="K168" s="21"/>
      <c r="L168" s="21"/>
      <c r="M168" s="21"/>
      <c r="N168" s="21"/>
      <c r="O168" s="21"/>
      <c r="P168" s="21"/>
      <c r="Q168" s="21"/>
      <c r="R168" s="21"/>
      <c r="S168" s="21"/>
      <c r="T168" s="21"/>
      <c r="U168" s="21"/>
      <c r="V168" s="21"/>
      <c r="W168" s="21"/>
      <c r="X168" s="21"/>
      <c r="Y168" s="21"/>
      <c r="Z168" s="21"/>
      <c r="AA168" s="21"/>
      <c r="AB168" s="21"/>
      <c r="AC168" s="21"/>
      <c r="AD168" s="21"/>
      <c r="AE168" s="21"/>
    </row>
    <row r="169" spans="3:31" ht="13.6" customHeight="1">
      <c r="G169" s="21"/>
      <c r="H169" s="21"/>
      <c r="I169" s="21"/>
    </row>
    <row r="170" spans="3:31" ht="13.6" customHeight="1">
      <c r="G170" s="21"/>
      <c r="H170" s="21"/>
    </row>
    <row r="171" spans="3:31" ht="13.6" customHeight="1">
      <c r="G171" s="21"/>
      <c r="H171" s="21"/>
    </row>
  </sheetData>
  <mergeCells count="7">
    <mergeCell ref="H144:I144"/>
    <mergeCell ref="C1:D1"/>
    <mergeCell ref="C2:D2"/>
    <mergeCell ref="C3:D3"/>
    <mergeCell ref="G134:H135"/>
    <mergeCell ref="G136:G137"/>
    <mergeCell ref="H136:H137"/>
  </mergeCells>
  <phoneticPr fontId="10"/>
  <pageMargins left="0.70866141732283472" right="0.70866141732283472" top="0.74803149606299213" bottom="0.74803149606299213" header="0.31496062992125984" footer="0.31496062992125984"/>
  <pageSetup paperSize="9" scale="75" fitToHeight="2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FF0000"/>
    <pageSetUpPr fitToPage="1"/>
  </sheetPr>
  <dimension ref="B1:K196"/>
  <sheetViews>
    <sheetView topLeftCell="A99" workbookViewId="0">
      <selection activeCell="C124" sqref="C124:I144"/>
    </sheetView>
  </sheetViews>
  <sheetFormatPr defaultRowHeight="13.1" outlineLevelRow="1"/>
  <cols>
    <col min="1" max="1" width="4.109375" style="125" customWidth="1"/>
    <col min="2" max="2" width="31.44140625" style="125" customWidth="1"/>
    <col min="3" max="3" width="18" style="125" bestFit="1" customWidth="1"/>
    <col min="4" max="4" width="17.5546875" style="125" customWidth="1"/>
    <col min="5" max="5" width="18.88671875" style="125" customWidth="1"/>
    <col min="6" max="6" width="16.109375" style="125" customWidth="1"/>
    <col min="7" max="7" width="16" style="125" customWidth="1"/>
    <col min="8" max="8" width="21.44140625" style="125" bestFit="1" customWidth="1"/>
    <col min="9" max="9" width="16.109375" style="125" customWidth="1"/>
    <col min="10" max="11" width="9" style="189"/>
    <col min="12" max="256" width="9" style="125"/>
    <col min="257" max="257" width="4.109375" style="125" customWidth="1"/>
    <col min="258" max="258" width="31.44140625" style="125" customWidth="1"/>
    <col min="259" max="259" width="18" style="125" bestFit="1" customWidth="1"/>
    <col min="260" max="260" width="17.5546875" style="125" customWidth="1"/>
    <col min="261" max="261" width="18.88671875" style="125" customWidth="1"/>
    <col min="262" max="262" width="16.109375" style="125" customWidth="1"/>
    <col min="263" max="263" width="16" style="125" bestFit="1" customWidth="1"/>
    <col min="264" max="264" width="21.44140625" style="125" bestFit="1" customWidth="1"/>
    <col min="265" max="265" width="16.109375" style="125" customWidth="1"/>
    <col min="266" max="512" width="9" style="125"/>
    <col min="513" max="513" width="4.109375" style="125" customWidth="1"/>
    <col min="514" max="514" width="31.44140625" style="125" customWidth="1"/>
    <col min="515" max="515" width="18" style="125" bestFit="1" customWidth="1"/>
    <col min="516" max="516" width="17.5546875" style="125" customWidth="1"/>
    <col min="517" max="517" width="18.88671875" style="125" customWidth="1"/>
    <col min="518" max="518" width="16.109375" style="125" customWidth="1"/>
    <col min="519" max="519" width="16" style="125" bestFit="1" customWidth="1"/>
    <col min="520" max="520" width="21.44140625" style="125" bestFit="1" customWidth="1"/>
    <col min="521" max="521" width="16.109375" style="125" customWidth="1"/>
    <col min="522" max="768" width="9" style="125"/>
    <col min="769" max="769" width="4.109375" style="125" customWidth="1"/>
    <col min="770" max="770" width="31.44140625" style="125" customWidth="1"/>
    <col min="771" max="771" width="18" style="125" bestFit="1" customWidth="1"/>
    <col min="772" max="772" width="17.5546875" style="125" customWidth="1"/>
    <col min="773" max="773" width="18.88671875" style="125" customWidth="1"/>
    <col min="774" max="774" width="16.109375" style="125" customWidth="1"/>
    <col min="775" max="775" width="16" style="125" bestFit="1" customWidth="1"/>
    <col min="776" max="776" width="21.44140625" style="125" bestFit="1" customWidth="1"/>
    <col min="777" max="777" width="16.109375" style="125" customWidth="1"/>
    <col min="778" max="1024" width="9" style="125"/>
    <col min="1025" max="1025" width="4.109375" style="125" customWidth="1"/>
    <col min="1026" max="1026" width="31.44140625" style="125" customWidth="1"/>
    <col min="1027" max="1027" width="18" style="125" bestFit="1" customWidth="1"/>
    <col min="1028" max="1028" width="17.5546875" style="125" customWidth="1"/>
    <col min="1029" max="1029" width="18.88671875" style="125" customWidth="1"/>
    <col min="1030" max="1030" width="16.109375" style="125" customWidth="1"/>
    <col min="1031" max="1031" width="16" style="125" bestFit="1" customWidth="1"/>
    <col min="1032" max="1032" width="21.44140625" style="125" bestFit="1" customWidth="1"/>
    <col min="1033" max="1033" width="16.109375" style="125" customWidth="1"/>
    <col min="1034" max="1280" width="9" style="125"/>
    <col min="1281" max="1281" width="4.109375" style="125" customWidth="1"/>
    <col min="1282" max="1282" width="31.44140625" style="125" customWidth="1"/>
    <col min="1283" max="1283" width="18" style="125" bestFit="1" customWidth="1"/>
    <col min="1284" max="1284" width="17.5546875" style="125" customWidth="1"/>
    <col min="1285" max="1285" width="18.88671875" style="125" customWidth="1"/>
    <col min="1286" max="1286" width="16.109375" style="125" customWidth="1"/>
    <col min="1287" max="1287" width="16" style="125" bestFit="1" customWidth="1"/>
    <col min="1288" max="1288" width="21.44140625" style="125" bestFit="1" customWidth="1"/>
    <col min="1289" max="1289" width="16.109375" style="125" customWidth="1"/>
    <col min="1290" max="1536" width="9" style="125"/>
    <col min="1537" max="1537" width="4.109375" style="125" customWidth="1"/>
    <col min="1538" max="1538" width="31.44140625" style="125" customWidth="1"/>
    <col min="1539" max="1539" width="18" style="125" bestFit="1" customWidth="1"/>
    <col min="1540" max="1540" width="17.5546875" style="125" customWidth="1"/>
    <col min="1541" max="1541" width="18.88671875" style="125" customWidth="1"/>
    <col min="1542" max="1542" width="16.109375" style="125" customWidth="1"/>
    <col min="1543" max="1543" width="16" style="125" bestFit="1" customWidth="1"/>
    <col min="1544" max="1544" width="21.44140625" style="125" bestFit="1" customWidth="1"/>
    <col min="1545" max="1545" width="16.109375" style="125" customWidth="1"/>
    <col min="1546" max="1792" width="9" style="125"/>
    <col min="1793" max="1793" width="4.109375" style="125" customWidth="1"/>
    <col min="1794" max="1794" width="31.44140625" style="125" customWidth="1"/>
    <col min="1795" max="1795" width="18" style="125" bestFit="1" customWidth="1"/>
    <col min="1796" max="1796" width="17.5546875" style="125" customWidth="1"/>
    <col min="1797" max="1797" width="18.88671875" style="125" customWidth="1"/>
    <col min="1798" max="1798" width="16.109375" style="125" customWidth="1"/>
    <col min="1799" max="1799" width="16" style="125" bestFit="1" customWidth="1"/>
    <col min="1800" max="1800" width="21.44140625" style="125" bestFit="1" customWidth="1"/>
    <col min="1801" max="1801" width="16.109375" style="125" customWidth="1"/>
    <col min="1802" max="2048" width="9" style="125"/>
    <col min="2049" max="2049" width="4.109375" style="125" customWidth="1"/>
    <col min="2050" max="2050" width="31.44140625" style="125" customWidth="1"/>
    <col min="2051" max="2051" width="18" style="125" bestFit="1" customWidth="1"/>
    <col min="2052" max="2052" width="17.5546875" style="125" customWidth="1"/>
    <col min="2053" max="2053" width="18.88671875" style="125" customWidth="1"/>
    <col min="2054" max="2054" width="16.109375" style="125" customWidth="1"/>
    <col min="2055" max="2055" width="16" style="125" bestFit="1" customWidth="1"/>
    <col min="2056" max="2056" width="21.44140625" style="125" bestFit="1" customWidth="1"/>
    <col min="2057" max="2057" width="16.109375" style="125" customWidth="1"/>
    <col min="2058" max="2304" width="9" style="125"/>
    <col min="2305" max="2305" width="4.109375" style="125" customWidth="1"/>
    <col min="2306" max="2306" width="31.44140625" style="125" customWidth="1"/>
    <col min="2307" max="2307" width="18" style="125" bestFit="1" customWidth="1"/>
    <col min="2308" max="2308" width="17.5546875" style="125" customWidth="1"/>
    <col min="2309" max="2309" width="18.88671875" style="125" customWidth="1"/>
    <col min="2310" max="2310" width="16.109375" style="125" customWidth="1"/>
    <col min="2311" max="2311" width="16" style="125" bestFit="1" customWidth="1"/>
    <col min="2312" max="2312" width="21.44140625" style="125" bestFit="1" customWidth="1"/>
    <col min="2313" max="2313" width="16.109375" style="125" customWidth="1"/>
    <col min="2314" max="2560" width="9" style="125"/>
    <col min="2561" max="2561" width="4.109375" style="125" customWidth="1"/>
    <col min="2562" max="2562" width="31.44140625" style="125" customWidth="1"/>
    <col min="2563" max="2563" width="18" style="125" bestFit="1" customWidth="1"/>
    <col min="2564" max="2564" width="17.5546875" style="125" customWidth="1"/>
    <col min="2565" max="2565" width="18.88671875" style="125" customWidth="1"/>
    <col min="2566" max="2566" width="16.109375" style="125" customWidth="1"/>
    <col min="2567" max="2567" width="16" style="125" bestFit="1" customWidth="1"/>
    <col min="2568" max="2568" width="21.44140625" style="125" bestFit="1" customWidth="1"/>
    <col min="2569" max="2569" width="16.109375" style="125" customWidth="1"/>
    <col min="2570" max="2816" width="9" style="125"/>
    <col min="2817" max="2817" width="4.109375" style="125" customWidth="1"/>
    <col min="2818" max="2818" width="31.44140625" style="125" customWidth="1"/>
    <col min="2819" max="2819" width="18" style="125" bestFit="1" customWidth="1"/>
    <col min="2820" max="2820" width="17.5546875" style="125" customWidth="1"/>
    <col min="2821" max="2821" width="18.88671875" style="125" customWidth="1"/>
    <col min="2822" max="2822" width="16.109375" style="125" customWidth="1"/>
    <col min="2823" max="2823" width="16" style="125" bestFit="1" customWidth="1"/>
    <col min="2824" max="2824" width="21.44140625" style="125" bestFit="1" customWidth="1"/>
    <col min="2825" max="2825" width="16.109375" style="125" customWidth="1"/>
    <col min="2826" max="3072" width="9" style="125"/>
    <col min="3073" max="3073" width="4.109375" style="125" customWidth="1"/>
    <col min="3074" max="3074" width="31.44140625" style="125" customWidth="1"/>
    <col min="3075" max="3075" width="18" style="125" bestFit="1" customWidth="1"/>
    <col min="3076" max="3076" width="17.5546875" style="125" customWidth="1"/>
    <col min="3077" max="3077" width="18.88671875" style="125" customWidth="1"/>
    <col min="3078" max="3078" width="16.109375" style="125" customWidth="1"/>
    <col min="3079" max="3079" width="16" style="125" bestFit="1" customWidth="1"/>
    <col min="3080" max="3080" width="21.44140625" style="125" bestFit="1" customWidth="1"/>
    <col min="3081" max="3081" width="16.109375" style="125" customWidth="1"/>
    <col min="3082" max="3328" width="9" style="125"/>
    <col min="3329" max="3329" width="4.109375" style="125" customWidth="1"/>
    <col min="3330" max="3330" width="31.44140625" style="125" customWidth="1"/>
    <col min="3331" max="3331" width="18" style="125" bestFit="1" customWidth="1"/>
    <col min="3332" max="3332" width="17.5546875" style="125" customWidth="1"/>
    <col min="3333" max="3333" width="18.88671875" style="125" customWidth="1"/>
    <col min="3334" max="3334" width="16.109375" style="125" customWidth="1"/>
    <col min="3335" max="3335" width="16" style="125" bestFit="1" customWidth="1"/>
    <col min="3336" max="3336" width="21.44140625" style="125" bestFit="1" customWidth="1"/>
    <col min="3337" max="3337" width="16.109375" style="125" customWidth="1"/>
    <col min="3338" max="3584" width="9" style="125"/>
    <col min="3585" max="3585" width="4.109375" style="125" customWidth="1"/>
    <col min="3586" max="3586" width="31.44140625" style="125" customWidth="1"/>
    <col min="3587" max="3587" width="18" style="125" bestFit="1" customWidth="1"/>
    <col min="3588" max="3588" width="17.5546875" style="125" customWidth="1"/>
    <col min="3589" max="3589" width="18.88671875" style="125" customWidth="1"/>
    <col min="3590" max="3590" width="16.109375" style="125" customWidth="1"/>
    <col min="3591" max="3591" width="16" style="125" bestFit="1" customWidth="1"/>
    <col min="3592" max="3592" width="21.44140625" style="125" bestFit="1" customWidth="1"/>
    <col min="3593" max="3593" width="16.109375" style="125" customWidth="1"/>
    <col min="3594" max="3840" width="9" style="125"/>
    <col min="3841" max="3841" width="4.109375" style="125" customWidth="1"/>
    <col min="3842" max="3842" width="31.44140625" style="125" customWidth="1"/>
    <col min="3843" max="3843" width="18" style="125" bestFit="1" customWidth="1"/>
    <col min="3844" max="3844" width="17.5546875" style="125" customWidth="1"/>
    <col min="3845" max="3845" width="18.88671875" style="125" customWidth="1"/>
    <col min="3846" max="3846" width="16.109375" style="125" customWidth="1"/>
    <col min="3847" max="3847" width="16" style="125" bestFit="1" customWidth="1"/>
    <col min="3848" max="3848" width="21.44140625" style="125" bestFit="1" customWidth="1"/>
    <col min="3849" max="3849" width="16.109375" style="125" customWidth="1"/>
    <col min="3850" max="4096" width="9" style="125"/>
    <col min="4097" max="4097" width="4.109375" style="125" customWidth="1"/>
    <col min="4098" max="4098" width="31.44140625" style="125" customWidth="1"/>
    <col min="4099" max="4099" width="18" style="125" bestFit="1" customWidth="1"/>
    <col min="4100" max="4100" width="17.5546875" style="125" customWidth="1"/>
    <col min="4101" max="4101" width="18.88671875" style="125" customWidth="1"/>
    <col min="4102" max="4102" width="16.109375" style="125" customWidth="1"/>
    <col min="4103" max="4103" width="16" style="125" bestFit="1" customWidth="1"/>
    <col min="4104" max="4104" width="21.44140625" style="125" bestFit="1" customWidth="1"/>
    <col min="4105" max="4105" width="16.109375" style="125" customWidth="1"/>
    <col min="4106" max="4352" width="9" style="125"/>
    <col min="4353" max="4353" width="4.109375" style="125" customWidth="1"/>
    <col min="4354" max="4354" width="31.44140625" style="125" customWidth="1"/>
    <col min="4355" max="4355" width="18" style="125" bestFit="1" customWidth="1"/>
    <col min="4356" max="4356" width="17.5546875" style="125" customWidth="1"/>
    <col min="4357" max="4357" width="18.88671875" style="125" customWidth="1"/>
    <col min="4358" max="4358" width="16.109375" style="125" customWidth="1"/>
    <col min="4359" max="4359" width="16" style="125" bestFit="1" customWidth="1"/>
    <col min="4360" max="4360" width="21.44140625" style="125" bestFit="1" customWidth="1"/>
    <col min="4361" max="4361" width="16.109375" style="125" customWidth="1"/>
    <col min="4362" max="4608" width="9" style="125"/>
    <col min="4609" max="4609" width="4.109375" style="125" customWidth="1"/>
    <col min="4610" max="4610" width="31.44140625" style="125" customWidth="1"/>
    <col min="4611" max="4611" width="18" style="125" bestFit="1" customWidth="1"/>
    <col min="4612" max="4612" width="17.5546875" style="125" customWidth="1"/>
    <col min="4613" max="4613" width="18.88671875" style="125" customWidth="1"/>
    <col min="4614" max="4614" width="16.109375" style="125" customWidth="1"/>
    <col min="4615" max="4615" width="16" style="125" bestFit="1" customWidth="1"/>
    <col min="4616" max="4616" width="21.44140625" style="125" bestFit="1" customWidth="1"/>
    <col min="4617" max="4617" width="16.109375" style="125" customWidth="1"/>
    <col min="4618" max="4864" width="9" style="125"/>
    <col min="4865" max="4865" width="4.109375" style="125" customWidth="1"/>
    <col min="4866" max="4866" width="31.44140625" style="125" customWidth="1"/>
    <col min="4867" max="4867" width="18" style="125" bestFit="1" customWidth="1"/>
    <col min="4868" max="4868" width="17.5546875" style="125" customWidth="1"/>
    <col min="4869" max="4869" width="18.88671875" style="125" customWidth="1"/>
    <col min="4870" max="4870" width="16.109375" style="125" customWidth="1"/>
    <col min="4871" max="4871" width="16" style="125" bestFit="1" customWidth="1"/>
    <col min="4872" max="4872" width="21.44140625" style="125" bestFit="1" customWidth="1"/>
    <col min="4873" max="4873" width="16.109375" style="125" customWidth="1"/>
    <col min="4874" max="5120" width="9" style="125"/>
    <col min="5121" max="5121" width="4.109375" style="125" customWidth="1"/>
    <col min="5122" max="5122" width="31.44140625" style="125" customWidth="1"/>
    <col min="5123" max="5123" width="18" style="125" bestFit="1" customWidth="1"/>
    <col min="5124" max="5124" width="17.5546875" style="125" customWidth="1"/>
    <col min="5125" max="5125" width="18.88671875" style="125" customWidth="1"/>
    <col min="5126" max="5126" width="16.109375" style="125" customWidth="1"/>
    <col min="5127" max="5127" width="16" style="125" bestFit="1" customWidth="1"/>
    <col min="5128" max="5128" width="21.44140625" style="125" bestFit="1" customWidth="1"/>
    <col min="5129" max="5129" width="16.109375" style="125" customWidth="1"/>
    <col min="5130" max="5376" width="9" style="125"/>
    <col min="5377" max="5377" width="4.109375" style="125" customWidth="1"/>
    <col min="5378" max="5378" width="31.44140625" style="125" customWidth="1"/>
    <col min="5379" max="5379" width="18" style="125" bestFit="1" customWidth="1"/>
    <col min="5380" max="5380" width="17.5546875" style="125" customWidth="1"/>
    <col min="5381" max="5381" width="18.88671875" style="125" customWidth="1"/>
    <col min="5382" max="5382" width="16.109375" style="125" customWidth="1"/>
    <col min="5383" max="5383" width="16" style="125" bestFit="1" customWidth="1"/>
    <col min="5384" max="5384" width="21.44140625" style="125" bestFit="1" customWidth="1"/>
    <col min="5385" max="5385" width="16.109375" style="125" customWidth="1"/>
    <col min="5386" max="5632" width="9" style="125"/>
    <col min="5633" max="5633" width="4.109375" style="125" customWidth="1"/>
    <col min="5634" max="5634" width="31.44140625" style="125" customWidth="1"/>
    <col min="5635" max="5635" width="18" style="125" bestFit="1" customWidth="1"/>
    <col min="5636" max="5636" width="17.5546875" style="125" customWidth="1"/>
    <col min="5637" max="5637" width="18.88671875" style="125" customWidth="1"/>
    <col min="5638" max="5638" width="16.109375" style="125" customWidth="1"/>
    <col min="5639" max="5639" width="16" style="125" bestFit="1" customWidth="1"/>
    <col min="5640" max="5640" width="21.44140625" style="125" bestFit="1" customWidth="1"/>
    <col min="5641" max="5641" width="16.109375" style="125" customWidth="1"/>
    <col min="5642" max="5888" width="9" style="125"/>
    <col min="5889" max="5889" width="4.109375" style="125" customWidth="1"/>
    <col min="5890" max="5890" width="31.44140625" style="125" customWidth="1"/>
    <col min="5891" max="5891" width="18" style="125" bestFit="1" customWidth="1"/>
    <col min="5892" max="5892" width="17.5546875" style="125" customWidth="1"/>
    <col min="5893" max="5893" width="18.88671875" style="125" customWidth="1"/>
    <col min="5894" max="5894" width="16.109375" style="125" customWidth="1"/>
    <col min="5895" max="5895" width="16" style="125" bestFit="1" customWidth="1"/>
    <col min="5896" max="5896" width="21.44140625" style="125" bestFit="1" customWidth="1"/>
    <col min="5897" max="5897" width="16.109375" style="125" customWidth="1"/>
    <col min="5898" max="6144" width="9" style="125"/>
    <col min="6145" max="6145" width="4.109375" style="125" customWidth="1"/>
    <col min="6146" max="6146" width="31.44140625" style="125" customWidth="1"/>
    <col min="6147" max="6147" width="18" style="125" bestFit="1" customWidth="1"/>
    <col min="6148" max="6148" width="17.5546875" style="125" customWidth="1"/>
    <col min="6149" max="6149" width="18.88671875" style="125" customWidth="1"/>
    <col min="6150" max="6150" width="16.109375" style="125" customWidth="1"/>
    <col min="6151" max="6151" width="16" style="125" bestFit="1" customWidth="1"/>
    <col min="6152" max="6152" width="21.44140625" style="125" bestFit="1" customWidth="1"/>
    <col min="6153" max="6153" width="16.109375" style="125" customWidth="1"/>
    <col min="6154" max="6400" width="9" style="125"/>
    <col min="6401" max="6401" width="4.109375" style="125" customWidth="1"/>
    <col min="6402" max="6402" width="31.44140625" style="125" customWidth="1"/>
    <col min="6403" max="6403" width="18" style="125" bestFit="1" customWidth="1"/>
    <col min="6404" max="6404" width="17.5546875" style="125" customWidth="1"/>
    <col min="6405" max="6405" width="18.88671875" style="125" customWidth="1"/>
    <col min="6406" max="6406" width="16.109375" style="125" customWidth="1"/>
    <col min="6407" max="6407" width="16" style="125" bestFit="1" customWidth="1"/>
    <col min="6408" max="6408" width="21.44140625" style="125" bestFit="1" customWidth="1"/>
    <col min="6409" max="6409" width="16.109375" style="125" customWidth="1"/>
    <col min="6410" max="6656" width="9" style="125"/>
    <col min="6657" max="6657" width="4.109375" style="125" customWidth="1"/>
    <col min="6658" max="6658" width="31.44140625" style="125" customWidth="1"/>
    <col min="6659" max="6659" width="18" style="125" bestFit="1" customWidth="1"/>
    <col min="6660" max="6660" width="17.5546875" style="125" customWidth="1"/>
    <col min="6661" max="6661" width="18.88671875" style="125" customWidth="1"/>
    <col min="6662" max="6662" width="16.109375" style="125" customWidth="1"/>
    <col min="6663" max="6663" width="16" style="125" bestFit="1" customWidth="1"/>
    <col min="6664" max="6664" width="21.44140625" style="125" bestFit="1" customWidth="1"/>
    <col min="6665" max="6665" width="16.109375" style="125" customWidth="1"/>
    <col min="6666" max="6912" width="9" style="125"/>
    <col min="6913" max="6913" width="4.109375" style="125" customWidth="1"/>
    <col min="6914" max="6914" width="31.44140625" style="125" customWidth="1"/>
    <col min="6915" max="6915" width="18" style="125" bestFit="1" customWidth="1"/>
    <col min="6916" max="6916" width="17.5546875" style="125" customWidth="1"/>
    <col min="6917" max="6917" width="18.88671875" style="125" customWidth="1"/>
    <col min="6918" max="6918" width="16.109375" style="125" customWidth="1"/>
    <col min="6919" max="6919" width="16" style="125" bestFit="1" customWidth="1"/>
    <col min="6920" max="6920" width="21.44140625" style="125" bestFit="1" customWidth="1"/>
    <col min="6921" max="6921" width="16.109375" style="125" customWidth="1"/>
    <col min="6922" max="7168" width="9" style="125"/>
    <col min="7169" max="7169" width="4.109375" style="125" customWidth="1"/>
    <col min="7170" max="7170" width="31.44140625" style="125" customWidth="1"/>
    <col min="7171" max="7171" width="18" style="125" bestFit="1" customWidth="1"/>
    <col min="7172" max="7172" width="17.5546875" style="125" customWidth="1"/>
    <col min="7173" max="7173" width="18.88671875" style="125" customWidth="1"/>
    <col min="7174" max="7174" width="16.109375" style="125" customWidth="1"/>
    <col min="7175" max="7175" width="16" style="125" bestFit="1" customWidth="1"/>
    <col min="7176" max="7176" width="21.44140625" style="125" bestFit="1" customWidth="1"/>
    <col min="7177" max="7177" width="16.109375" style="125" customWidth="1"/>
    <col min="7178" max="7424" width="9" style="125"/>
    <col min="7425" max="7425" width="4.109375" style="125" customWidth="1"/>
    <col min="7426" max="7426" width="31.44140625" style="125" customWidth="1"/>
    <col min="7427" max="7427" width="18" style="125" bestFit="1" customWidth="1"/>
    <col min="7428" max="7428" width="17.5546875" style="125" customWidth="1"/>
    <col min="7429" max="7429" width="18.88671875" style="125" customWidth="1"/>
    <col min="7430" max="7430" width="16.109375" style="125" customWidth="1"/>
    <col min="7431" max="7431" width="16" style="125" bestFit="1" customWidth="1"/>
    <col min="7432" max="7432" width="21.44140625" style="125" bestFit="1" customWidth="1"/>
    <col min="7433" max="7433" width="16.109375" style="125" customWidth="1"/>
    <col min="7434" max="7680" width="9" style="125"/>
    <col min="7681" max="7681" width="4.109375" style="125" customWidth="1"/>
    <col min="7682" max="7682" width="31.44140625" style="125" customWidth="1"/>
    <col min="7683" max="7683" width="18" style="125" bestFit="1" customWidth="1"/>
    <col min="7684" max="7684" width="17.5546875" style="125" customWidth="1"/>
    <col min="7685" max="7685" width="18.88671875" style="125" customWidth="1"/>
    <col min="7686" max="7686" width="16.109375" style="125" customWidth="1"/>
    <col min="7687" max="7687" width="16" style="125" bestFit="1" customWidth="1"/>
    <col min="7688" max="7688" width="21.44140625" style="125" bestFit="1" customWidth="1"/>
    <col min="7689" max="7689" width="16.109375" style="125" customWidth="1"/>
    <col min="7690" max="7936" width="9" style="125"/>
    <col min="7937" max="7937" width="4.109375" style="125" customWidth="1"/>
    <col min="7938" max="7938" width="31.44140625" style="125" customWidth="1"/>
    <col min="7939" max="7939" width="18" style="125" bestFit="1" customWidth="1"/>
    <col min="7940" max="7940" width="17.5546875" style="125" customWidth="1"/>
    <col min="7941" max="7941" width="18.88671875" style="125" customWidth="1"/>
    <col min="7942" max="7942" width="16.109375" style="125" customWidth="1"/>
    <col min="7943" max="7943" width="16" style="125" bestFit="1" customWidth="1"/>
    <col min="7944" max="7944" width="21.44140625" style="125" bestFit="1" customWidth="1"/>
    <col min="7945" max="7945" width="16.109375" style="125" customWidth="1"/>
    <col min="7946" max="8192" width="9" style="125"/>
    <col min="8193" max="8193" width="4.109375" style="125" customWidth="1"/>
    <col min="8194" max="8194" width="31.44140625" style="125" customWidth="1"/>
    <col min="8195" max="8195" width="18" style="125" bestFit="1" customWidth="1"/>
    <col min="8196" max="8196" width="17.5546875" style="125" customWidth="1"/>
    <col min="8197" max="8197" width="18.88671875" style="125" customWidth="1"/>
    <col min="8198" max="8198" width="16.109375" style="125" customWidth="1"/>
    <col min="8199" max="8199" width="16" style="125" bestFit="1" customWidth="1"/>
    <col min="8200" max="8200" width="21.44140625" style="125" bestFit="1" customWidth="1"/>
    <col min="8201" max="8201" width="16.109375" style="125" customWidth="1"/>
    <col min="8202" max="8448" width="9" style="125"/>
    <col min="8449" max="8449" width="4.109375" style="125" customWidth="1"/>
    <col min="8450" max="8450" width="31.44140625" style="125" customWidth="1"/>
    <col min="8451" max="8451" width="18" style="125" bestFit="1" customWidth="1"/>
    <col min="8452" max="8452" width="17.5546875" style="125" customWidth="1"/>
    <col min="8453" max="8453" width="18.88671875" style="125" customWidth="1"/>
    <col min="8454" max="8454" width="16.109375" style="125" customWidth="1"/>
    <col min="8455" max="8455" width="16" style="125" bestFit="1" customWidth="1"/>
    <col min="8456" max="8456" width="21.44140625" style="125" bestFit="1" customWidth="1"/>
    <col min="8457" max="8457" width="16.109375" style="125" customWidth="1"/>
    <col min="8458" max="8704" width="9" style="125"/>
    <col min="8705" max="8705" width="4.109375" style="125" customWidth="1"/>
    <col min="8706" max="8706" width="31.44140625" style="125" customWidth="1"/>
    <col min="8707" max="8707" width="18" style="125" bestFit="1" customWidth="1"/>
    <col min="8708" max="8708" width="17.5546875" style="125" customWidth="1"/>
    <col min="8709" max="8709" width="18.88671875" style="125" customWidth="1"/>
    <col min="8710" max="8710" width="16.109375" style="125" customWidth="1"/>
    <col min="8711" max="8711" width="16" style="125" bestFit="1" customWidth="1"/>
    <col min="8712" max="8712" width="21.44140625" style="125" bestFit="1" customWidth="1"/>
    <col min="8713" max="8713" width="16.109375" style="125" customWidth="1"/>
    <col min="8714" max="8960" width="9" style="125"/>
    <col min="8961" max="8961" width="4.109375" style="125" customWidth="1"/>
    <col min="8962" max="8962" width="31.44140625" style="125" customWidth="1"/>
    <col min="8963" max="8963" width="18" style="125" bestFit="1" customWidth="1"/>
    <col min="8964" max="8964" width="17.5546875" style="125" customWidth="1"/>
    <col min="8965" max="8965" width="18.88671875" style="125" customWidth="1"/>
    <col min="8966" max="8966" width="16.109375" style="125" customWidth="1"/>
    <col min="8967" max="8967" width="16" style="125" bestFit="1" customWidth="1"/>
    <col min="8968" max="8968" width="21.44140625" style="125" bestFit="1" customWidth="1"/>
    <col min="8969" max="8969" width="16.109375" style="125" customWidth="1"/>
    <col min="8970" max="9216" width="9" style="125"/>
    <col min="9217" max="9217" width="4.109375" style="125" customWidth="1"/>
    <col min="9218" max="9218" width="31.44140625" style="125" customWidth="1"/>
    <col min="9219" max="9219" width="18" style="125" bestFit="1" customWidth="1"/>
    <col min="9220" max="9220" width="17.5546875" style="125" customWidth="1"/>
    <col min="9221" max="9221" width="18.88671875" style="125" customWidth="1"/>
    <col min="9222" max="9222" width="16.109375" style="125" customWidth="1"/>
    <col min="9223" max="9223" width="16" style="125" bestFit="1" customWidth="1"/>
    <col min="9224" max="9224" width="21.44140625" style="125" bestFit="1" customWidth="1"/>
    <col min="9225" max="9225" width="16.109375" style="125" customWidth="1"/>
    <col min="9226" max="9472" width="9" style="125"/>
    <col min="9473" max="9473" width="4.109375" style="125" customWidth="1"/>
    <col min="9474" max="9474" width="31.44140625" style="125" customWidth="1"/>
    <col min="9475" max="9475" width="18" style="125" bestFit="1" customWidth="1"/>
    <col min="9476" max="9476" width="17.5546875" style="125" customWidth="1"/>
    <col min="9477" max="9477" width="18.88671875" style="125" customWidth="1"/>
    <col min="9478" max="9478" width="16.109375" style="125" customWidth="1"/>
    <col min="9479" max="9479" width="16" style="125" bestFit="1" customWidth="1"/>
    <col min="9480" max="9480" width="21.44140625" style="125" bestFit="1" customWidth="1"/>
    <col min="9481" max="9481" width="16.109375" style="125" customWidth="1"/>
    <col min="9482" max="9728" width="9" style="125"/>
    <col min="9729" max="9729" width="4.109375" style="125" customWidth="1"/>
    <col min="9730" max="9730" width="31.44140625" style="125" customWidth="1"/>
    <col min="9731" max="9731" width="18" style="125" bestFit="1" customWidth="1"/>
    <col min="9732" max="9732" width="17.5546875" style="125" customWidth="1"/>
    <col min="9733" max="9733" width="18.88671875" style="125" customWidth="1"/>
    <col min="9734" max="9734" width="16.109375" style="125" customWidth="1"/>
    <col min="9735" max="9735" width="16" style="125" bestFit="1" customWidth="1"/>
    <col min="9736" max="9736" width="21.44140625" style="125" bestFit="1" customWidth="1"/>
    <col min="9737" max="9737" width="16.109375" style="125" customWidth="1"/>
    <col min="9738" max="9984" width="9" style="125"/>
    <col min="9985" max="9985" width="4.109375" style="125" customWidth="1"/>
    <col min="9986" max="9986" width="31.44140625" style="125" customWidth="1"/>
    <col min="9987" max="9987" width="18" style="125" bestFit="1" customWidth="1"/>
    <col min="9988" max="9988" width="17.5546875" style="125" customWidth="1"/>
    <col min="9989" max="9989" width="18.88671875" style="125" customWidth="1"/>
    <col min="9990" max="9990" width="16.109375" style="125" customWidth="1"/>
    <col min="9991" max="9991" width="16" style="125" bestFit="1" customWidth="1"/>
    <col min="9992" max="9992" width="21.44140625" style="125" bestFit="1" customWidth="1"/>
    <col min="9993" max="9993" width="16.109375" style="125" customWidth="1"/>
    <col min="9994" max="10240" width="9" style="125"/>
    <col min="10241" max="10241" width="4.109375" style="125" customWidth="1"/>
    <col min="10242" max="10242" width="31.44140625" style="125" customWidth="1"/>
    <col min="10243" max="10243" width="18" style="125" bestFit="1" customWidth="1"/>
    <col min="10244" max="10244" width="17.5546875" style="125" customWidth="1"/>
    <col min="10245" max="10245" width="18.88671875" style="125" customWidth="1"/>
    <col min="10246" max="10246" width="16.109375" style="125" customWidth="1"/>
    <col min="10247" max="10247" width="16" style="125" bestFit="1" customWidth="1"/>
    <col min="10248" max="10248" width="21.44140625" style="125" bestFit="1" customWidth="1"/>
    <col min="10249" max="10249" width="16.109375" style="125" customWidth="1"/>
    <col min="10250" max="10496" width="9" style="125"/>
    <col min="10497" max="10497" width="4.109375" style="125" customWidth="1"/>
    <col min="10498" max="10498" width="31.44140625" style="125" customWidth="1"/>
    <col min="10499" max="10499" width="18" style="125" bestFit="1" customWidth="1"/>
    <col min="10500" max="10500" width="17.5546875" style="125" customWidth="1"/>
    <col min="10501" max="10501" width="18.88671875" style="125" customWidth="1"/>
    <col min="10502" max="10502" width="16.109375" style="125" customWidth="1"/>
    <col min="10503" max="10503" width="16" style="125" bestFit="1" customWidth="1"/>
    <col min="10504" max="10504" width="21.44140625" style="125" bestFit="1" customWidth="1"/>
    <col min="10505" max="10505" width="16.109375" style="125" customWidth="1"/>
    <col min="10506" max="10752" width="9" style="125"/>
    <col min="10753" max="10753" width="4.109375" style="125" customWidth="1"/>
    <col min="10754" max="10754" width="31.44140625" style="125" customWidth="1"/>
    <col min="10755" max="10755" width="18" style="125" bestFit="1" customWidth="1"/>
    <col min="10756" max="10756" width="17.5546875" style="125" customWidth="1"/>
    <col min="10757" max="10757" width="18.88671875" style="125" customWidth="1"/>
    <col min="10758" max="10758" width="16.109375" style="125" customWidth="1"/>
    <col min="10759" max="10759" width="16" style="125" bestFit="1" customWidth="1"/>
    <col min="10760" max="10760" width="21.44140625" style="125" bestFit="1" customWidth="1"/>
    <col min="10761" max="10761" width="16.109375" style="125" customWidth="1"/>
    <col min="10762" max="11008" width="9" style="125"/>
    <col min="11009" max="11009" width="4.109375" style="125" customWidth="1"/>
    <col min="11010" max="11010" width="31.44140625" style="125" customWidth="1"/>
    <col min="11011" max="11011" width="18" style="125" bestFit="1" customWidth="1"/>
    <col min="11012" max="11012" width="17.5546875" style="125" customWidth="1"/>
    <col min="11013" max="11013" width="18.88671875" style="125" customWidth="1"/>
    <col min="11014" max="11014" width="16.109375" style="125" customWidth="1"/>
    <col min="11015" max="11015" width="16" style="125" bestFit="1" customWidth="1"/>
    <col min="11016" max="11016" width="21.44140625" style="125" bestFit="1" customWidth="1"/>
    <col min="11017" max="11017" width="16.109375" style="125" customWidth="1"/>
    <col min="11018" max="11264" width="9" style="125"/>
    <col min="11265" max="11265" width="4.109375" style="125" customWidth="1"/>
    <col min="11266" max="11266" width="31.44140625" style="125" customWidth="1"/>
    <col min="11267" max="11267" width="18" style="125" bestFit="1" customWidth="1"/>
    <col min="11268" max="11268" width="17.5546875" style="125" customWidth="1"/>
    <col min="11269" max="11269" width="18.88671875" style="125" customWidth="1"/>
    <col min="11270" max="11270" width="16.109375" style="125" customWidth="1"/>
    <col min="11271" max="11271" width="16" style="125" bestFit="1" customWidth="1"/>
    <col min="11272" max="11272" width="21.44140625" style="125" bestFit="1" customWidth="1"/>
    <col min="11273" max="11273" width="16.109375" style="125" customWidth="1"/>
    <col min="11274" max="11520" width="9" style="125"/>
    <col min="11521" max="11521" width="4.109375" style="125" customWidth="1"/>
    <col min="11522" max="11522" width="31.44140625" style="125" customWidth="1"/>
    <col min="11523" max="11523" width="18" style="125" bestFit="1" customWidth="1"/>
    <col min="11524" max="11524" width="17.5546875" style="125" customWidth="1"/>
    <col min="11525" max="11525" width="18.88671875" style="125" customWidth="1"/>
    <col min="11526" max="11526" width="16.109375" style="125" customWidth="1"/>
    <col min="11527" max="11527" width="16" style="125" bestFit="1" customWidth="1"/>
    <col min="11528" max="11528" width="21.44140625" style="125" bestFit="1" customWidth="1"/>
    <col min="11529" max="11529" width="16.109375" style="125" customWidth="1"/>
    <col min="11530" max="11776" width="9" style="125"/>
    <col min="11777" max="11777" width="4.109375" style="125" customWidth="1"/>
    <col min="11778" max="11778" width="31.44140625" style="125" customWidth="1"/>
    <col min="11779" max="11779" width="18" style="125" bestFit="1" customWidth="1"/>
    <col min="11780" max="11780" width="17.5546875" style="125" customWidth="1"/>
    <col min="11781" max="11781" width="18.88671875" style="125" customWidth="1"/>
    <col min="11782" max="11782" width="16.109375" style="125" customWidth="1"/>
    <col min="11783" max="11783" width="16" style="125" bestFit="1" customWidth="1"/>
    <col min="11784" max="11784" width="21.44140625" style="125" bestFit="1" customWidth="1"/>
    <col min="11785" max="11785" width="16.109375" style="125" customWidth="1"/>
    <col min="11786" max="12032" width="9" style="125"/>
    <col min="12033" max="12033" width="4.109375" style="125" customWidth="1"/>
    <col min="12034" max="12034" width="31.44140625" style="125" customWidth="1"/>
    <col min="12035" max="12035" width="18" style="125" bestFit="1" customWidth="1"/>
    <col min="12036" max="12036" width="17.5546875" style="125" customWidth="1"/>
    <col min="12037" max="12037" width="18.88671875" style="125" customWidth="1"/>
    <col min="12038" max="12038" width="16.109375" style="125" customWidth="1"/>
    <col min="12039" max="12039" width="16" style="125" bestFit="1" customWidth="1"/>
    <col min="12040" max="12040" width="21.44140625" style="125" bestFit="1" customWidth="1"/>
    <col min="12041" max="12041" width="16.109375" style="125" customWidth="1"/>
    <col min="12042" max="12288" width="9" style="125"/>
    <col min="12289" max="12289" width="4.109375" style="125" customWidth="1"/>
    <col min="12290" max="12290" width="31.44140625" style="125" customWidth="1"/>
    <col min="12291" max="12291" width="18" style="125" bestFit="1" customWidth="1"/>
    <col min="12292" max="12292" width="17.5546875" style="125" customWidth="1"/>
    <col min="12293" max="12293" width="18.88671875" style="125" customWidth="1"/>
    <col min="12294" max="12294" width="16.109375" style="125" customWidth="1"/>
    <col min="12295" max="12295" width="16" style="125" bestFit="1" customWidth="1"/>
    <col min="12296" max="12296" width="21.44140625" style="125" bestFit="1" customWidth="1"/>
    <col min="12297" max="12297" width="16.109375" style="125" customWidth="1"/>
    <col min="12298" max="12544" width="9" style="125"/>
    <col min="12545" max="12545" width="4.109375" style="125" customWidth="1"/>
    <col min="12546" max="12546" width="31.44140625" style="125" customWidth="1"/>
    <col min="12547" max="12547" width="18" style="125" bestFit="1" customWidth="1"/>
    <col min="12548" max="12548" width="17.5546875" style="125" customWidth="1"/>
    <col min="12549" max="12549" width="18.88671875" style="125" customWidth="1"/>
    <col min="12550" max="12550" width="16.109375" style="125" customWidth="1"/>
    <col min="12551" max="12551" width="16" style="125" bestFit="1" customWidth="1"/>
    <col min="12552" max="12552" width="21.44140625" style="125" bestFit="1" customWidth="1"/>
    <col min="12553" max="12553" width="16.109375" style="125" customWidth="1"/>
    <col min="12554" max="12800" width="9" style="125"/>
    <col min="12801" max="12801" width="4.109375" style="125" customWidth="1"/>
    <col min="12802" max="12802" width="31.44140625" style="125" customWidth="1"/>
    <col min="12803" max="12803" width="18" style="125" bestFit="1" customWidth="1"/>
    <col min="12804" max="12804" width="17.5546875" style="125" customWidth="1"/>
    <col min="12805" max="12805" width="18.88671875" style="125" customWidth="1"/>
    <col min="12806" max="12806" width="16.109375" style="125" customWidth="1"/>
    <col min="12807" max="12807" width="16" style="125" bestFit="1" customWidth="1"/>
    <col min="12808" max="12808" width="21.44140625" style="125" bestFit="1" customWidth="1"/>
    <col min="12809" max="12809" width="16.109375" style="125" customWidth="1"/>
    <col min="12810" max="13056" width="9" style="125"/>
    <col min="13057" max="13057" width="4.109375" style="125" customWidth="1"/>
    <col min="13058" max="13058" width="31.44140625" style="125" customWidth="1"/>
    <col min="13059" max="13059" width="18" style="125" bestFit="1" customWidth="1"/>
    <col min="13060" max="13060" width="17.5546875" style="125" customWidth="1"/>
    <col min="13061" max="13061" width="18.88671875" style="125" customWidth="1"/>
    <col min="13062" max="13062" width="16.109375" style="125" customWidth="1"/>
    <col min="13063" max="13063" width="16" style="125" bestFit="1" customWidth="1"/>
    <col min="13064" max="13064" width="21.44140625" style="125" bestFit="1" customWidth="1"/>
    <col min="13065" max="13065" width="16.109375" style="125" customWidth="1"/>
    <col min="13066" max="13312" width="9" style="125"/>
    <col min="13313" max="13313" width="4.109375" style="125" customWidth="1"/>
    <col min="13314" max="13314" width="31.44140625" style="125" customWidth="1"/>
    <col min="13315" max="13315" width="18" style="125" bestFit="1" customWidth="1"/>
    <col min="13316" max="13316" width="17.5546875" style="125" customWidth="1"/>
    <col min="13317" max="13317" width="18.88671875" style="125" customWidth="1"/>
    <col min="13318" max="13318" width="16.109375" style="125" customWidth="1"/>
    <col min="13319" max="13319" width="16" style="125" bestFit="1" customWidth="1"/>
    <col min="13320" max="13320" width="21.44140625" style="125" bestFit="1" customWidth="1"/>
    <col min="13321" max="13321" width="16.109375" style="125" customWidth="1"/>
    <col min="13322" max="13568" width="9" style="125"/>
    <col min="13569" max="13569" width="4.109375" style="125" customWidth="1"/>
    <col min="13570" max="13570" width="31.44140625" style="125" customWidth="1"/>
    <col min="13571" max="13571" width="18" style="125" bestFit="1" customWidth="1"/>
    <col min="13572" max="13572" width="17.5546875" style="125" customWidth="1"/>
    <col min="13573" max="13573" width="18.88671875" style="125" customWidth="1"/>
    <col min="13574" max="13574" width="16.109375" style="125" customWidth="1"/>
    <col min="13575" max="13575" width="16" style="125" bestFit="1" customWidth="1"/>
    <col min="13576" max="13576" width="21.44140625" style="125" bestFit="1" customWidth="1"/>
    <col min="13577" max="13577" width="16.109375" style="125" customWidth="1"/>
    <col min="13578" max="13824" width="9" style="125"/>
    <col min="13825" max="13825" width="4.109375" style="125" customWidth="1"/>
    <col min="13826" max="13826" width="31.44140625" style="125" customWidth="1"/>
    <col min="13827" max="13827" width="18" style="125" bestFit="1" customWidth="1"/>
    <col min="13828" max="13828" width="17.5546875" style="125" customWidth="1"/>
    <col min="13829" max="13829" width="18.88671875" style="125" customWidth="1"/>
    <col min="13830" max="13830" width="16.109375" style="125" customWidth="1"/>
    <col min="13831" max="13831" width="16" style="125" bestFit="1" customWidth="1"/>
    <col min="13832" max="13832" width="21.44140625" style="125" bestFit="1" customWidth="1"/>
    <col min="13833" max="13833" width="16.109375" style="125" customWidth="1"/>
    <col min="13834" max="14080" width="9" style="125"/>
    <col min="14081" max="14081" width="4.109375" style="125" customWidth="1"/>
    <col min="14082" max="14082" width="31.44140625" style="125" customWidth="1"/>
    <col min="14083" max="14083" width="18" style="125" bestFit="1" customWidth="1"/>
    <col min="14084" max="14084" width="17.5546875" style="125" customWidth="1"/>
    <col min="14085" max="14085" width="18.88671875" style="125" customWidth="1"/>
    <col min="14086" max="14086" width="16.109375" style="125" customWidth="1"/>
    <col min="14087" max="14087" width="16" style="125" bestFit="1" customWidth="1"/>
    <col min="14088" max="14088" width="21.44140625" style="125" bestFit="1" customWidth="1"/>
    <col min="14089" max="14089" width="16.109375" style="125" customWidth="1"/>
    <col min="14090" max="14336" width="9" style="125"/>
    <col min="14337" max="14337" width="4.109375" style="125" customWidth="1"/>
    <col min="14338" max="14338" width="31.44140625" style="125" customWidth="1"/>
    <col min="14339" max="14339" width="18" style="125" bestFit="1" customWidth="1"/>
    <col min="14340" max="14340" width="17.5546875" style="125" customWidth="1"/>
    <col min="14341" max="14341" width="18.88671875" style="125" customWidth="1"/>
    <col min="14342" max="14342" width="16.109375" style="125" customWidth="1"/>
    <col min="14343" max="14343" width="16" style="125" bestFit="1" customWidth="1"/>
    <col min="14344" max="14344" width="21.44140625" style="125" bestFit="1" customWidth="1"/>
    <col min="14345" max="14345" width="16.109375" style="125" customWidth="1"/>
    <col min="14346" max="14592" width="9" style="125"/>
    <col min="14593" max="14593" width="4.109375" style="125" customWidth="1"/>
    <col min="14594" max="14594" width="31.44140625" style="125" customWidth="1"/>
    <col min="14595" max="14595" width="18" style="125" bestFit="1" customWidth="1"/>
    <col min="14596" max="14596" width="17.5546875" style="125" customWidth="1"/>
    <col min="14597" max="14597" width="18.88671875" style="125" customWidth="1"/>
    <col min="14598" max="14598" width="16.109375" style="125" customWidth="1"/>
    <col min="14599" max="14599" width="16" style="125" bestFit="1" customWidth="1"/>
    <col min="14600" max="14600" width="21.44140625" style="125" bestFit="1" customWidth="1"/>
    <col min="14601" max="14601" width="16.109375" style="125" customWidth="1"/>
    <col min="14602" max="14848" width="9" style="125"/>
    <col min="14849" max="14849" width="4.109375" style="125" customWidth="1"/>
    <col min="14850" max="14850" width="31.44140625" style="125" customWidth="1"/>
    <col min="14851" max="14851" width="18" style="125" bestFit="1" customWidth="1"/>
    <col min="14852" max="14852" width="17.5546875" style="125" customWidth="1"/>
    <col min="14853" max="14853" width="18.88671875" style="125" customWidth="1"/>
    <col min="14854" max="14854" width="16.109375" style="125" customWidth="1"/>
    <col min="14855" max="14855" width="16" style="125" bestFit="1" customWidth="1"/>
    <col min="14856" max="14856" width="21.44140625" style="125" bestFit="1" customWidth="1"/>
    <col min="14857" max="14857" width="16.109375" style="125" customWidth="1"/>
    <col min="14858" max="15104" width="9" style="125"/>
    <col min="15105" max="15105" width="4.109375" style="125" customWidth="1"/>
    <col min="15106" max="15106" width="31.44140625" style="125" customWidth="1"/>
    <col min="15107" max="15107" width="18" style="125" bestFit="1" customWidth="1"/>
    <col min="15108" max="15108" width="17.5546875" style="125" customWidth="1"/>
    <col min="15109" max="15109" width="18.88671875" style="125" customWidth="1"/>
    <col min="15110" max="15110" width="16.109375" style="125" customWidth="1"/>
    <col min="15111" max="15111" width="16" style="125" bestFit="1" customWidth="1"/>
    <col min="15112" max="15112" width="21.44140625" style="125" bestFit="1" customWidth="1"/>
    <col min="15113" max="15113" width="16.109375" style="125" customWidth="1"/>
    <col min="15114" max="15360" width="9" style="125"/>
    <col min="15361" max="15361" width="4.109375" style="125" customWidth="1"/>
    <col min="15362" max="15362" width="31.44140625" style="125" customWidth="1"/>
    <col min="15363" max="15363" width="18" style="125" bestFit="1" customWidth="1"/>
    <col min="15364" max="15364" width="17.5546875" style="125" customWidth="1"/>
    <col min="15365" max="15365" width="18.88671875" style="125" customWidth="1"/>
    <col min="15366" max="15366" width="16.109375" style="125" customWidth="1"/>
    <col min="15367" max="15367" width="16" style="125" bestFit="1" customWidth="1"/>
    <col min="15368" max="15368" width="21.44140625" style="125" bestFit="1" customWidth="1"/>
    <col min="15369" max="15369" width="16.109375" style="125" customWidth="1"/>
    <col min="15370" max="15616" width="9" style="125"/>
    <col min="15617" max="15617" width="4.109375" style="125" customWidth="1"/>
    <col min="15618" max="15618" width="31.44140625" style="125" customWidth="1"/>
    <col min="15619" max="15619" width="18" style="125" bestFit="1" customWidth="1"/>
    <col min="15620" max="15620" width="17.5546875" style="125" customWidth="1"/>
    <col min="15621" max="15621" width="18.88671875" style="125" customWidth="1"/>
    <col min="15622" max="15622" width="16.109375" style="125" customWidth="1"/>
    <col min="15623" max="15623" width="16" style="125" bestFit="1" customWidth="1"/>
    <col min="15624" max="15624" width="21.44140625" style="125" bestFit="1" customWidth="1"/>
    <col min="15625" max="15625" width="16.109375" style="125" customWidth="1"/>
    <col min="15626" max="15872" width="9" style="125"/>
    <col min="15873" max="15873" width="4.109375" style="125" customWidth="1"/>
    <col min="15874" max="15874" width="31.44140625" style="125" customWidth="1"/>
    <col min="15875" max="15875" width="18" style="125" bestFit="1" customWidth="1"/>
    <col min="15876" max="15876" width="17.5546875" style="125" customWidth="1"/>
    <col min="15877" max="15877" width="18.88671875" style="125" customWidth="1"/>
    <col min="15878" max="15878" width="16.109375" style="125" customWidth="1"/>
    <col min="15879" max="15879" width="16" style="125" bestFit="1" customWidth="1"/>
    <col min="15880" max="15880" width="21.44140625" style="125" bestFit="1" customWidth="1"/>
    <col min="15881" max="15881" width="16.109375" style="125" customWidth="1"/>
    <col min="15882" max="16128" width="9" style="125"/>
    <col min="16129" max="16129" width="4.109375" style="125" customWidth="1"/>
    <col min="16130" max="16130" width="31.44140625" style="125" customWidth="1"/>
    <col min="16131" max="16131" width="18" style="125" bestFit="1" customWidth="1"/>
    <col min="16132" max="16132" width="17.5546875" style="125" customWidth="1"/>
    <col min="16133" max="16133" width="18.88671875" style="125" customWidth="1"/>
    <col min="16134" max="16134" width="16.109375" style="125" customWidth="1"/>
    <col min="16135" max="16135" width="16" style="125" bestFit="1" customWidth="1"/>
    <col min="16136" max="16136" width="21.44140625" style="125" bestFit="1" customWidth="1"/>
    <col min="16137" max="16137" width="16.109375" style="125" customWidth="1"/>
    <col min="16138" max="16384" width="9" style="125"/>
  </cols>
  <sheetData>
    <row r="1" spans="2:11" ht="18.850000000000001" customHeight="1" thickBot="1">
      <c r="B1" s="126" t="s">
        <v>246</v>
      </c>
      <c r="C1" s="243" t="s">
        <v>247</v>
      </c>
      <c r="D1" s="244"/>
      <c r="E1" s="127"/>
      <c r="F1" s="127"/>
      <c r="J1" s="125"/>
      <c r="K1" s="125"/>
    </row>
    <row r="2" spans="2:11" ht="18.850000000000001" customHeight="1" thickBot="1">
      <c r="B2" s="126" t="s">
        <v>248</v>
      </c>
      <c r="C2" s="243" t="s">
        <v>249</v>
      </c>
      <c r="D2" s="244"/>
      <c r="E2" s="127"/>
      <c r="F2" s="127"/>
      <c r="G2" s="127"/>
      <c r="J2" s="125"/>
      <c r="K2" s="125"/>
    </row>
    <row r="3" spans="2:11" ht="18.850000000000001" customHeight="1" thickBot="1">
      <c r="B3" s="126" t="s">
        <v>251</v>
      </c>
      <c r="C3" s="243" t="s">
        <v>252</v>
      </c>
      <c r="D3" s="244"/>
      <c r="E3" s="127"/>
      <c r="F3" s="127"/>
      <c r="J3" s="125"/>
      <c r="K3" s="125"/>
    </row>
    <row r="4" spans="2:11" ht="13.6" customHeight="1"/>
    <row r="5" spans="2:11" ht="13.6" customHeight="1" thickBot="1">
      <c r="B5" s="130" t="s">
        <v>360</v>
      </c>
      <c r="H5" s="21" t="s">
        <v>361</v>
      </c>
    </row>
    <row r="6" spans="2:11" s="131" customFormat="1" ht="51.75" customHeight="1" thickBot="1">
      <c r="B6" s="132" t="s">
        <v>255</v>
      </c>
      <c r="C6" s="133"/>
      <c r="D6" s="134"/>
      <c r="E6" s="134"/>
      <c r="F6" s="136"/>
      <c r="G6" s="135"/>
      <c r="H6" s="137"/>
    </row>
    <row r="7" spans="2:11" ht="70.55" customHeight="1" thickBot="1">
      <c r="B7" s="138" t="s">
        <v>283</v>
      </c>
      <c r="C7" s="139"/>
      <c r="D7" s="139"/>
      <c r="E7" s="139"/>
      <c r="F7" s="135"/>
      <c r="G7" s="135"/>
      <c r="H7" s="140"/>
      <c r="J7" s="125"/>
      <c r="K7" s="125"/>
    </row>
    <row r="8" spans="2:11" ht="13.6" customHeight="1">
      <c r="B8" s="141" t="s">
        <v>362</v>
      </c>
      <c r="C8" s="142"/>
      <c r="D8" s="143"/>
      <c r="E8" s="143"/>
      <c r="F8" s="143"/>
      <c r="G8" s="190"/>
      <c r="H8" s="146"/>
      <c r="I8" s="21"/>
    </row>
    <row r="9" spans="2:11" ht="13.6" customHeight="1">
      <c r="B9" s="150" t="s">
        <v>90</v>
      </c>
      <c r="C9" s="152"/>
      <c r="D9" s="154"/>
      <c r="E9" s="154"/>
      <c r="F9" s="154"/>
      <c r="G9" s="191"/>
      <c r="H9" s="23"/>
      <c r="I9" s="21"/>
    </row>
    <row r="10" spans="2:11" ht="13.6" customHeight="1">
      <c r="B10" s="150" t="s">
        <v>91</v>
      </c>
      <c r="C10" s="152"/>
      <c r="D10" s="154"/>
      <c r="E10" s="154"/>
      <c r="F10" s="154"/>
      <c r="G10" s="191"/>
      <c r="H10" s="23"/>
      <c r="I10" s="21"/>
    </row>
    <row r="11" spans="2:11" ht="13.6" customHeight="1">
      <c r="B11" s="150" t="s">
        <v>92</v>
      </c>
      <c r="C11" s="152"/>
      <c r="D11" s="154"/>
      <c r="E11" s="154"/>
      <c r="F11" s="154"/>
      <c r="G11" s="191"/>
      <c r="H11" s="23"/>
      <c r="I11" s="21"/>
    </row>
    <row r="12" spans="2:11" ht="13.6" customHeight="1">
      <c r="B12" s="150" t="s">
        <v>324</v>
      </c>
      <c r="C12" s="152"/>
      <c r="D12" s="154"/>
      <c r="E12" s="154"/>
      <c r="F12" s="154"/>
      <c r="G12" s="191"/>
      <c r="H12" s="23"/>
      <c r="I12" s="21"/>
    </row>
    <row r="13" spans="2:11" ht="13.6" customHeight="1">
      <c r="B13" s="150" t="s">
        <v>325</v>
      </c>
      <c r="C13" s="152"/>
      <c r="D13" s="154"/>
      <c r="E13" s="154"/>
      <c r="F13" s="154"/>
      <c r="G13" s="191"/>
      <c r="H13" s="23"/>
      <c r="I13" s="21"/>
    </row>
    <row r="14" spans="2:11" ht="13.6" customHeight="1">
      <c r="B14" s="150" t="s">
        <v>363</v>
      </c>
      <c r="C14" s="152"/>
      <c r="D14" s="154"/>
      <c r="E14" s="154"/>
      <c r="F14" s="154"/>
      <c r="G14" s="191"/>
      <c r="H14" s="23"/>
      <c r="I14" s="21"/>
    </row>
    <row r="15" spans="2:11" ht="13.6" customHeight="1">
      <c r="B15" s="150" t="s">
        <v>95</v>
      </c>
      <c r="C15" s="152"/>
      <c r="D15" s="154"/>
      <c r="E15" s="154"/>
      <c r="F15" s="154"/>
      <c r="G15" s="191"/>
      <c r="H15" s="23"/>
      <c r="I15" s="21"/>
    </row>
    <row r="16" spans="2:11">
      <c r="B16" s="151" t="s">
        <v>364</v>
      </c>
      <c r="C16" s="152"/>
      <c r="D16" s="154"/>
      <c r="E16" s="154"/>
      <c r="F16" s="154"/>
      <c r="G16" s="191"/>
      <c r="H16" s="23"/>
      <c r="I16" s="21"/>
    </row>
    <row r="17" spans="2:9" ht="13.6" customHeight="1">
      <c r="B17" s="150" t="s">
        <v>365</v>
      </c>
      <c r="C17" s="152"/>
      <c r="D17" s="154"/>
      <c r="E17" s="154"/>
      <c r="F17" s="154"/>
      <c r="G17" s="191"/>
      <c r="H17" s="23"/>
      <c r="I17" s="21"/>
    </row>
    <row r="18" spans="2:9" ht="13.6" customHeight="1">
      <c r="B18" s="150" t="s">
        <v>96</v>
      </c>
      <c r="C18" s="152"/>
      <c r="D18" s="154"/>
      <c r="E18" s="154"/>
      <c r="F18" s="154"/>
      <c r="G18" s="191"/>
      <c r="H18" s="23"/>
      <c r="I18" s="21"/>
    </row>
    <row r="19" spans="2:9" ht="24.05" customHeight="1">
      <c r="B19" s="150" t="s">
        <v>366</v>
      </c>
      <c r="C19" s="152"/>
      <c r="D19" s="154"/>
      <c r="E19" s="154"/>
      <c r="F19" s="154"/>
      <c r="G19" s="191"/>
      <c r="H19" s="23"/>
      <c r="I19" s="21"/>
    </row>
    <row r="20" spans="2:9" ht="13.6" customHeight="1">
      <c r="B20" s="150" t="s">
        <v>367</v>
      </c>
      <c r="C20" s="152"/>
      <c r="D20" s="154"/>
      <c r="E20" s="154"/>
      <c r="F20" s="154"/>
      <c r="G20" s="191"/>
      <c r="H20" s="23"/>
      <c r="I20" s="21"/>
    </row>
    <row r="21" spans="2:9" ht="13.6" customHeight="1">
      <c r="B21" s="150" t="s">
        <v>312</v>
      </c>
      <c r="C21" s="152"/>
      <c r="D21" s="154"/>
      <c r="E21" s="154"/>
      <c r="F21" s="154"/>
      <c r="G21" s="191"/>
      <c r="H21" s="23"/>
      <c r="I21" s="21"/>
    </row>
    <row r="22" spans="2:9" ht="13.6" customHeight="1">
      <c r="B22" s="150" t="s">
        <v>99</v>
      </c>
      <c r="C22" s="152"/>
      <c r="D22" s="154"/>
      <c r="E22" s="154"/>
      <c r="F22" s="154"/>
      <c r="G22" s="191"/>
      <c r="H22" s="23"/>
      <c r="I22" s="21"/>
    </row>
    <row r="23" spans="2:9" ht="13.6" customHeight="1">
      <c r="B23" s="150" t="s">
        <v>315</v>
      </c>
      <c r="C23" s="152"/>
      <c r="D23" s="154"/>
      <c r="E23" s="154"/>
      <c r="F23" s="154"/>
      <c r="G23" s="191"/>
      <c r="H23" s="23"/>
      <c r="I23" s="21"/>
    </row>
    <row r="24" spans="2:9" ht="13.6" customHeight="1">
      <c r="B24" s="150" t="s">
        <v>56</v>
      </c>
      <c r="C24" s="152"/>
      <c r="D24" s="154"/>
      <c r="E24" s="154"/>
      <c r="F24" s="154"/>
      <c r="G24" s="191"/>
      <c r="H24" s="23"/>
      <c r="I24" s="21"/>
    </row>
    <row r="25" spans="2:9" ht="13.6" customHeight="1">
      <c r="B25" s="150" t="s">
        <v>57</v>
      </c>
      <c r="C25" s="152"/>
      <c r="D25" s="154"/>
      <c r="E25" s="154"/>
      <c r="F25" s="154"/>
      <c r="G25" s="191"/>
      <c r="H25" s="23"/>
      <c r="I25" s="21"/>
    </row>
    <row r="26" spans="2:9" ht="13.6" customHeight="1">
      <c r="B26" s="150" t="s">
        <v>316</v>
      </c>
      <c r="C26" s="152"/>
      <c r="D26" s="154"/>
      <c r="E26" s="154"/>
      <c r="F26" s="154"/>
      <c r="G26" s="191"/>
      <c r="H26" s="23"/>
      <c r="I26" s="21"/>
    </row>
    <row r="27" spans="2:9" ht="13.6" customHeight="1">
      <c r="B27" s="150" t="s">
        <v>58</v>
      </c>
      <c r="C27" s="152"/>
      <c r="D27" s="154"/>
      <c r="E27" s="154"/>
      <c r="F27" s="154"/>
      <c r="G27" s="191"/>
      <c r="H27" s="23"/>
      <c r="I27" s="21"/>
    </row>
    <row r="28" spans="2:9" ht="13.6" customHeight="1">
      <c r="B28" s="150" t="s">
        <v>59</v>
      </c>
      <c r="C28" s="152"/>
      <c r="D28" s="154"/>
      <c r="E28" s="154"/>
      <c r="F28" s="154"/>
      <c r="G28" s="191"/>
      <c r="H28" s="23"/>
      <c r="I28" s="21"/>
    </row>
    <row r="29" spans="2:9" ht="13.6" customHeight="1">
      <c r="B29" s="150" t="s">
        <v>60</v>
      </c>
      <c r="C29" s="152"/>
      <c r="D29" s="154"/>
      <c r="E29" s="154"/>
      <c r="F29" s="154"/>
      <c r="G29" s="191"/>
      <c r="H29" s="23"/>
      <c r="I29" s="21"/>
    </row>
    <row r="30" spans="2:9" ht="13.6" customHeight="1">
      <c r="B30" s="150" t="s">
        <v>368</v>
      </c>
      <c r="C30" s="152"/>
      <c r="D30" s="154"/>
      <c r="E30" s="154"/>
      <c r="F30" s="154"/>
      <c r="G30" s="191"/>
      <c r="H30" s="23"/>
      <c r="I30" s="21"/>
    </row>
    <row r="31" spans="2:9" ht="13.6" customHeight="1">
      <c r="B31" s="150" t="s">
        <v>369</v>
      </c>
      <c r="C31" s="152"/>
      <c r="D31" s="154"/>
      <c r="E31" s="154"/>
      <c r="F31" s="154"/>
      <c r="G31" s="191"/>
      <c r="H31" s="23"/>
      <c r="I31" s="21"/>
    </row>
    <row r="32" spans="2:9" ht="13.6" customHeight="1">
      <c r="B32" s="150" t="s">
        <v>155</v>
      </c>
      <c r="C32" s="152"/>
      <c r="D32" s="154"/>
      <c r="E32" s="154"/>
      <c r="F32" s="154"/>
      <c r="G32" s="191"/>
      <c r="H32" s="23"/>
      <c r="I32" s="21"/>
    </row>
    <row r="33" spans="2:9" ht="13.6" customHeight="1">
      <c r="B33" s="150" t="s">
        <v>370</v>
      </c>
      <c r="C33" s="152"/>
      <c r="D33" s="154"/>
      <c r="E33" s="154"/>
      <c r="F33" s="154"/>
      <c r="G33" s="191"/>
      <c r="H33" s="23"/>
      <c r="I33" s="21"/>
    </row>
    <row r="34" spans="2:9" ht="13.6" customHeight="1">
      <c r="B34" s="150" t="s">
        <v>102</v>
      </c>
      <c r="C34" s="152"/>
      <c r="D34" s="154"/>
      <c r="E34" s="154"/>
      <c r="F34" s="154"/>
      <c r="G34" s="191"/>
      <c r="H34" s="23"/>
      <c r="I34" s="21"/>
    </row>
    <row r="35" spans="2:9" ht="13.6" customHeight="1">
      <c r="B35" s="151" t="s">
        <v>312</v>
      </c>
      <c r="C35" s="152"/>
      <c r="D35" s="154"/>
      <c r="E35" s="154"/>
      <c r="F35" s="154"/>
      <c r="G35" s="191"/>
      <c r="H35" s="23"/>
      <c r="I35" s="21"/>
    </row>
    <row r="36" spans="2:9" ht="13.6" customHeight="1">
      <c r="B36" s="150" t="s">
        <v>371</v>
      </c>
      <c r="C36" s="152"/>
      <c r="D36" s="154"/>
      <c r="E36" s="154"/>
      <c r="F36" s="154"/>
      <c r="G36" s="191"/>
      <c r="H36" s="23"/>
      <c r="I36" s="21"/>
    </row>
    <row r="37" spans="2:9" ht="13.6" customHeight="1">
      <c r="B37" s="150" t="s">
        <v>372</v>
      </c>
      <c r="C37" s="152"/>
      <c r="D37" s="154"/>
      <c r="E37" s="154"/>
      <c r="F37" s="154"/>
      <c r="G37" s="191"/>
      <c r="H37" s="23"/>
      <c r="I37" s="21"/>
    </row>
    <row r="38" spans="2:9" ht="13.6" customHeight="1">
      <c r="B38" s="150" t="s">
        <v>373</v>
      </c>
      <c r="C38" s="152"/>
      <c r="D38" s="154"/>
      <c r="E38" s="154"/>
      <c r="F38" s="154"/>
      <c r="G38" s="191"/>
      <c r="H38" s="23"/>
      <c r="I38" s="21"/>
    </row>
    <row r="39" spans="2:9">
      <c r="B39" s="196" t="s">
        <v>374</v>
      </c>
      <c r="C39" s="152"/>
      <c r="D39" s="154"/>
      <c r="E39" s="154"/>
      <c r="F39" s="154"/>
      <c r="G39" s="191"/>
      <c r="H39" s="23"/>
      <c r="I39" s="21"/>
    </row>
    <row r="40" spans="2:9">
      <c r="B40" s="150" t="s">
        <v>312</v>
      </c>
      <c r="C40" s="152"/>
      <c r="D40" s="154"/>
      <c r="E40" s="154"/>
      <c r="F40" s="154"/>
      <c r="G40" s="191"/>
      <c r="H40" s="23"/>
      <c r="I40" s="21"/>
    </row>
    <row r="41" spans="2:9" ht="13.6" customHeight="1">
      <c r="B41" s="150" t="s">
        <v>375</v>
      </c>
      <c r="C41" s="152"/>
      <c r="D41" s="154"/>
      <c r="E41" s="154"/>
      <c r="F41" s="192"/>
      <c r="G41" s="191"/>
      <c r="H41" s="23"/>
      <c r="I41" s="21"/>
    </row>
    <row r="42" spans="2:9" ht="13.6" customHeight="1">
      <c r="B42" s="150" t="s">
        <v>312</v>
      </c>
      <c r="C42" s="152"/>
      <c r="D42" s="154"/>
      <c r="E42" s="154"/>
      <c r="F42" s="154"/>
      <c r="G42" s="191"/>
      <c r="H42" s="23"/>
      <c r="I42" s="21"/>
    </row>
    <row r="43" spans="2:9" ht="13.6" customHeight="1">
      <c r="B43" s="150" t="s">
        <v>111</v>
      </c>
      <c r="C43" s="152"/>
      <c r="D43" s="154"/>
      <c r="E43" s="154"/>
      <c r="F43" s="154"/>
      <c r="G43" s="191"/>
      <c r="H43" s="23"/>
      <c r="I43" s="21"/>
    </row>
    <row r="44" spans="2:9">
      <c r="B44" s="150" t="s">
        <v>112</v>
      </c>
      <c r="C44" s="152"/>
      <c r="D44" s="154"/>
      <c r="E44" s="154"/>
      <c r="F44" s="154"/>
      <c r="G44" s="191"/>
      <c r="H44" s="23"/>
      <c r="I44" s="21"/>
    </row>
    <row r="45" spans="2:9" ht="14.25" customHeight="1">
      <c r="B45" s="150" t="s">
        <v>376</v>
      </c>
      <c r="C45" s="152"/>
      <c r="D45" s="154"/>
      <c r="E45" s="154"/>
      <c r="F45" s="154"/>
      <c r="G45" s="191"/>
      <c r="H45" s="23"/>
      <c r="I45" s="21"/>
    </row>
    <row r="46" spans="2:9" ht="13.6" customHeight="1">
      <c r="B46" s="150" t="s">
        <v>113</v>
      </c>
      <c r="C46" s="152"/>
      <c r="D46" s="154"/>
      <c r="E46" s="154"/>
      <c r="F46" s="154"/>
      <c r="G46" s="191"/>
      <c r="H46" s="23"/>
      <c r="I46" s="21"/>
    </row>
    <row r="47" spans="2:9" ht="13.6" customHeight="1">
      <c r="B47" s="150" t="s">
        <v>114</v>
      </c>
      <c r="C47" s="152"/>
      <c r="D47" s="154"/>
      <c r="E47" s="154"/>
      <c r="F47" s="154"/>
      <c r="G47" s="191"/>
      <c r="H47" s="23"/>
      <c r="I47" s="21"/>
    </row>
    <row r="48" spans="2:9" ht="13.6" customHeight="1">
      <c r="B48" s="150" t="s">
        <v>115</v>
      </c>
      <c r="C48" s="152"/>
      <c r="D48" s="154"/>
      <c r="E48" s="154"/>
      <c r="F48" s="154"/>
      <c r="G48" s="191"/>
      <c r="H48" s="23"/>
      <c r="I48" s="21"/>
    </row>
    <row r="49" spans="2:9" ht="13.6" customHeight="1">
      <c r="B49" s="150" t="s">
        <v>377</v>
      </c>
      <c r="C49" s="152"/>
      <c r="D49" s="154"/>
      <c r="E49" s="154"/>
      <c r="F49" s="154"/>
      <c r="G49" s="191"/>
      <c r="H49" s="23"/>
      <c r="I49" s="21"/>
    </row>
    <row r="50" spans="2:9" ht="13.6" customHeight="1">
      <c r="B50" s="150" t="s">
        <v>116</v>
      </c>
      <c r="C50" s="152"/>
      <c r="D50" s="154"/>
      <c r="E50" s="154"/>
      <c r="F50" s="154"/>
      <c r="G50" s="191"/>
      <c r="H50" s="23"/>
      <c r="I50" s="21"/>
    </row>
    <row r="51" spans="2:9" ht="13.6" customHeight="1">
      <c r="B51" s="150" t="s">
        <v>117</v>
      </c>
      <c r="C51" s="152"/>
      <c r="D51" s="154"/>
      <c r="E51" s="154"/>
      <c r="F51" s="154"/>
      <c r="G51" s="191"/>
      <c r="H51" s="23"/>
      <c r="I51" s="21"/>
    </row>
    <row r="52" spans="2:9" ht="13.6" customHeight="1">
      <c r="B52" s="150" t="s">
        <v>119</v>
      </c>
      <c r="C52" s="152"/>
      <c r="D52" s="154"/>
      <c r="E52" s="154"/>
      <c r="F52" s="154"/>
      <c r="G52" s="191"/>
      <c r="H52" s="23"/>
      <c r="I52" s="21"/>
    </row>
    <row r="53" spans="2:9" ht="13.6" customHeight="1">
      <c r="B53" s="150" t="s">
        <v>378</v>
      </c>
      <c r="C53" s="152"/>
      <c r="D53" s="154"/>
      <c r="E53" s="154"/>
      <c r="F53" s="154"/>
      <c r="G53" s="191"/>
      <c r="H53" s="23"/>
      <c r="I53" s="21"/>
    </row>
    <row r="54" spans="2:9" ht="13.6" hidden="1" customHeight="1" outlineLevel="1">
      <c r="B54" s="150" t="s">
        <v>312</v>
      </c>
      <c r="C54" s="152"/>
      <c r="D54" s="154"/>
      <c r="E54" s="154"/>
      <c r="F54" s="154"/>
      <c r="G54" s="191"/>
      <c r="H54" s="23"/>
      <c r="I54" s="21"/>
    </row>
    <row r="55" spans="2:9" ht="13.6" hidden="1" customHeight="1" outlineLevel="1">
      <c r="B55" s="150" t="s">
        <v>312</v>
      </c>
      <c r="C55" s="152"/>
      <c r="D55" s="154"/>
      <c r="E55" s="154"/>
      <c r="F55" s="154"/>
      <c r="G55" s="191"/>
      <c r="H55" s="23"/>
      <c r="I55" s="21"/>
    </row>
    <row r="56" spans="2:9" ht="13.6" hidden="1" customHeight="1" outlineLevel="1">
      <c r="B56" s="151" t="s">
        <v>312</v>
      </c>
      <c r="C56" s="152"/>
      <c r="D56" s="154"/>
      <c r="E56" s="154"/>
      <c r="F56" s="154"/>
      <c r="G56" s="191"/>
      <c r="H56" s="23"/>
      <c r="I56" s="21"/>
    </row>
    <row r="57" spans="2:9" ht="13.6" hidden="1" customHeight="1" outlineLevel="1">
      <c r="B57" s="151" t="s">
        <v>312</v>
      </c>
      <c r="C57" s="152"/>
      <c r="D57" s="154"/>
      <c r="E57" s="154"/>
      <c r="F57" s="154"/>
      <c r="G57" s="191"/>
      <c r="H57" s="23"/>
      <c r="I57" s="21"/>
    </row>
    <row r="58" spans="2:9" ht="13.6" hidden="1" customHeight="1" outlineLevel="1">
      <c r="B58" s="151" t="s">
        <v>312</v>
      </c>
      <c r="C58" s="152"/>
      <c r="D58" s="154"/>
      <c r="E58" s="154"/>
      <c r="F58" s="154"/>
      <c r="G58" s="191"/>
      <c r="H58" s="23"/>
      <c r="I58" s="21"/>
    </row>
    <row r="59" spans="2:9" ht="13.6" hidden="1" customHeight="1" outlineLevel="1">
      <c r="B59" s="151" t="s">
        <v>312</v>
      </c>
      <c r="C59" s="152"/>
      <c r="D59" s="154"/>
      <c r="E59" s="154"/>
      <c r="F59" s="154"/>
      <c r="G59" s="191"/>
      <c r="H59" s="23"/>
      <c r="I59" s="21"/>
    </row>
    <row r="60" spans="2:9" ht="13.6" hidden="1" customHeight="1" outlineLevel="1">
      <c r="B60" s="151" t="s">
        <v>312</v>
      </c>
      <c r="C60" s="152"/>
      <c r="D60" s="154"/>
      <c r="E60" s="154"/>
      <c r="F60" s="154"/>
      <c r="G60" s="191"/>
      <c r="H60" s="23"/>
      <c r="I60" s="21"/>
    </row>
    <row r="61" spans="2:9" ht="13.6" hidden="1" customHeight="1" outlineLevel="1">
      <c r="B61" s="151">
        <v>0</v>
      </c>
      <c r="C61" s="152"/>
      <c r="D61" s="154"/>
      <c r="E61" s="154"/>
      <c r="F61" s="154"/>
      <c r="G61" s="191"/>
      <c r="H61" s="23"/>
      <c r="I61" s="21"/>
    </row>
    <row r="62" spans="2:9" ht="13.6" hidden="1" customHeight="1" outlineLevel="1">
      <c r="B62" s="151">
        <v>0</v>
      </c>
      <c r="C62" s="152"/>
      <c r="D62" s="155"/>
      <c r="E62" s="155"/>
      <c r="F62" s="155"/>
      <c r="G62" s="193"/>
      <c r="H62" s="23"/>
      <c r="I62" s="21"/>
    </row>
    <row r="63" spans="2:9" ht="13.6" hidden="1" customHeight="1" outlineLevel="1">
      <c r="B63" s="150">
        <v>0</v>
      </c>
      <c r="C63" s="152"/>
      <c r="D63" s="155"/>
      <c r="E63" s="155"/>
      <c r="F63" s="155"/>
      <c r="G63" s="193"/>
      <c r="H63" s="23"/>
      <c r="I63" s="21"/>
    </row>
    <row r="64" spans="2:9" ht="13.6" hidden="1" customHeight="1" outlineLevel="1">
      <c r="B64" s="150">
        <v>0</v>
      </c>
      <c r="C64" s="152"/>
      <c r="D64" s="154"/>
      <c r="E64" s="154"/>
      <c r="F64" s="154"/>
      <c r="G64" s="191"/>
      <c r="H64" s="23"/>
      <c r="I64" s="21"/>
    </row>
    <row r="65" spans="2:9" ht="13.6" hidden="1" customHeight="1" outlineLevel="1">
      <c r="B65" s="150">
        <v>0</v>
      </c>
      <c r="C65" s="152"/>
      <c r="D65" s="154"/>
      <c r="E65" s="154"/>
      <c r="F65" s="154"/>
      <c r="G65" s="191"/>
      <c r="H65" s="23"/>
      <c r="I65" s="21"/>
    </row>
    <row r="66" spans="2:9" ht="13.6" hidden="1" customHeight="1" outlineLevel="1">
      <c r="B66" s="150">
        <v>0</v>
      </c>
      <c r="C66" s="152"/>
      <c r="D66" s="154"/>
      <c r="E66" s="154"/>
      <c r="F66" s="154"/>
      <c r="G66" s="191"/>
      <c r="H66" s="23"/>
      <c r="I66" s="21"/>
    </row>
    <row r="67" spans="2:9" ht="13.6" hidden="1" customHeight="1" outlineLevel="1">
      <c r="B67" s="150" t="s">
        <v>312</v>
      </c>
      <c r="C67" s="152"/>
      <c r="D67" s="154"/>
      <c r="E67" s="154"/>
      <c r="F67" s="154"/>
      <c r="G67" s="191"/>
      <c r="H67" s="23"/>
      <c r="I67" s="21"/>
    </row>
    <row r="68" spans="2:9" ht="13.6" hidden="1" customHeight="1" outlineLevel="1">
      <c r="B68" s="150">
        <v>0</v>
      </c>
      <c r="C68" s="152"/>
      <c r="D68" s="154"/>
      <c r="E68" s="154"/>
      <c r="F68" s="154"/>
      <c r="G68" s="191"/>
      <c r="H68" s="23"/>
      <c r="I68" s="21"/>
    </row>
    <row r="69" spans="2:9" ht="13.6" hidden="1" customHeight="1" outlineLevel="1">
      <c r="B69" s="150">
        <v>0</v>
      </c>
      <c r="C69" s="152"/>
      <c r="D69" s="154"/>
      <c r="E69" s="154"/>
      <c r="F69" s="154"/>
      <c r="G69" s="191"/>
      <c r="H69" s="23"/>
      <c r="I69" s="21"/>
    </row>
    <row r="70" spans="2:9" ht="13.6" hidden="1" customHeight="1" outlineLevel="1">
      <c r="B70" s="150">
        <v>0</v>
      </c>
      <c r="C70" s="152"/>
      <c r="D70" s="154"/>
      <c r="E70" s="154"/>
      <c r="F70" s="154"/>
      <c r="G70" s="191"/>
      <c r="H70" s="23"/>
      <c r="I70" s="21"/>
    </row>
    <row r="71" spans="2:9" ht="14.25" hidden="1" customHeight="1" outlineLevel="1">
      <c r="B71" s="150" t="s">
        <v>312</v>
      </c>
      <c r="C71" s="152"/>
      <c r="D71" s="154"/>
      <c r="E71" s="154"/>
      <c r="F71" s="154"/>
      <c r="G71" s="191"/>
      <c r="H71" s="23"/>
      <c r="I71" s="21"/>
    </row>
    <row r="72" spans="2:9" ht="13.6" hidden="1" customHeight="1" outlineLevel="1">
      <c r="B72" s="150" t="s">
        <v>312</v>
      </c>
      <c r="C72" s="152"/>
      <c r="D72" s="154"/>
      <c r="E72" s="154"/>
      <c r="F72" s="154"/>
      <c r="G72" s="191"/>
      <c r="H72" s="23"/>
      <c r="I72" s="21"/>
    </row>
    <row r="73" spans="2:9" ht="13.6" hidden="1" customHeight="1" outlineLevel="1">
      <c r="B73" s="150" t="s">
        <v>312</v>
      </c>
      <c r="C73" s="152"/>
      <c r="D73" s="154"/>
      <c r="E73" s="154"/>
      <c r="F73" s="154"/>
      <c r="G73" s="191"/>
      <c r="H73" s="23"/>
      <c r="I73" s="21"/>
    </row>
    <row r="74" spans="2:9" ht="13.6" hidden="1" customHeight="1" outlineLevel="1">
      <c r="B74" s="150" t="s">
        <v>312</v>
      </c>
      <c r="C74" s="152"/>
      <c r="D74" s="154"/>
      <c r="E74" s="154"/>
      <c r="F74" s="154"/>
      <c r="G74" s="191"/>
      <c r="H74" s="23"/>
      <c r="I74" s="21"/>
    </row>
    <row r="75" spans="2:9" ht="13.6" hidden="1" customHeight="1" outlineLevel="1">
      <c r="B75" s="150" t="s">
        <v>312</v>
      </c>
      <c r="C75" s="152"/>
      <c r="D75" s="154"/>
      <c r="E75" s="154"/>
      <c r="F75" s="154"/>
      <c r="G75" s="191"/>
      <c r="H75" s="23"/>
      <c r="I75" s="21"/>
    </row>
    <row r="76" spans="2:9" ht="13.6" hidden="1" customHeight="1" outlineLevel="1">
      <c r="B76" s="150" t="s">
        <v>312</v>
      </c>
      <c r="C76" s="152"/>
      <c r="D76" s="154"/>
      <c r="E76" s="154"/>
      <c r="F76" s="154"/>
      <c r="G76" s="191"/>
      <c r="H76" s="23"/>
      <c r="I76" s="21"/>
    </row>
    <row r="77" spans="2:9" ht="13.6" hidden="1" customHeight="1" outlineLevel="1">
      <c r="B77" s="150" t="s">
        <v>312</v>
      </c>
      <c r="C77" s="152"/>
      <c r="D77" s="154"/>
      <c r="E77" s="154"/>
      <c r="F77" s="154"/>
      <c r="G77" s="191"/>
      <c r="H77" s="23"/>
      <c r="I77" s="21"/>
    </row>
    <row r="78" spans="2:9" ht="13.6" hidden="1" customHeight="1" outlineLevel="1">
      <c r="B78" s="150" t="s">
        <v>312</v>
      </c>
      <c r="C78" s="152"/>
      <c r="D78" s="154"/>
      <c r="E78" s="154"/>
      <c r="F78" s="154"/>
      <c r="G78" s="191"/>
      <c r="H78" s="23"/>
      <c r="I78" s="21"/>
    </row>
    <row r="79" spans="2:9" ht="13.6" hidden="1" customHeight="1" outlineLevel="1">
      <c r="B79" s="150" t="s">
        <v>312</v>
      </c>
      <c r="C79" s="152"/>
      <c r="D79" s="154"/>
      <c r="E79" s="154"/>
      <c r="F79" s="154"/>
      <c r="G79" s="191"/>
      <c r="H79" s="23"/>
      <c r="I79" s="21"/>
    </row>
    <row r="80" spans="2:9" ht="13.6" hidden="1" customHeight="1" outlineLevel="1">
      <c r="B80" s="150" t="s">
        <v>312</v>
      </c>
      <c r="C80" s="152"/>
      <c r="D80" s="155"/>
      <c r="E80" s="155"/>
      <c r="F80" s="155"/>
      <c r="G80" s="193"/>
      <c r="H80" s="23"/>
      <c r="I80" s="21"/>
    </row>
    <row r="81" spans="2:9" ht="13.6" hidden="1" customHeight="1" outlineLevel="1">
      <c r="B81" s="150" t="s">
        <v>312</v>
      </c>
      <c r="C81" s="152"/>
      <c r="D81" s="154"/>
      <c r="E81" s="154"/>
      <c r="F81" s="154"/>
      <c r="G81" s="191"/>
      <c r="H81" s="23"/>
      <c r="I81" s="21"/>
    </row>
    <row r="82" spans="2:9" ht="13.6" hidden="1" customHeight="1" outlineLevel="1">
      <c r="B82" s="150" t="s">
        <v>312</v>
      </c>
      <c r="C82" s="152"/>
      <c r="D82" s="154"/>
      <c r="E82" s="154"/>
      <c r="F82" s="154"/>
      <c r="G82" s="191"/>
      <c r="H82" s="23"/>
      <c r="I82" s="21"/>
    </row>
    <row r="83" spans="2:9" ht="13.6" hidden="1" customHeight="1" outlineLevel="1">
      <c r="B83" s="150" t="s">
        <v>312</v>
      </c>
      <c r="C83" s="152"/>
      <c r="D83" s="154"/>
      <c r="E83" s="154"/>
      <c r="F83" s="154"/>
      <c r="G83" s="191"/>
      <c r="H83" s="23"/>
      <c r="I83" s="21"/>
    </row>
    <row r="84" spans="2:9" ht="13.6" hidden="1" customHeight="1" outlineLevel="1">
      <c r="B84" s="150" t="s">
        <v>312</v>
      </c>
      <c r="C84" s="152"/>
      <c r="D84" s="154"/>
      <c r="E84" s="154"/>
      <c r="F84" s="154"/>
      <c r="G84" s="191"/>
      <c r="H84" s="23"/>
      <c r="I84" s="21"/>
    </row>
    <row r="85" spans="2:9" ht="13.6" hidden="1" customHeight="1" outlineLevel="1">
      <c r="B85" s="150" t="s">
        <v>312</v>
      </c>
      <c r="C85" s="152"/>
      <c r="D85" s="154"/>
      <c r="E85" s="154"/>
      <c r="F85" s="154"/>
      <c r="G85" s="191"/>
      <c r="H85" s="23"/>
      <c r="I85" s="21"/>
    </row>
    <row r="86" spans="2:9" ht="13.6" hidden="1" customHeight="1" outlineLevel="1">
      <c r="B86" s="150" t="s">
        <v>312</v>
      </c>
      <c r="C86" s="152"/>
      <c r="D86" s="154"/>
      <c r="E86" s="154"/>
      <c r="F86" s="154"/>
      <c r="G86" s="191"/>
      <c r="H86" s="23"/>
      <c r="I86" s="21"/>
    </row>
    <row r="87" spans="2:9" ht="13.6" hidden="1" customHeight="1" outlineLevel="1">
      <c r="B87" s="150" t="s">
        <v>312</v>
      </c>
      <c r="C87" s="152"/>
      <c r="D87" s="154"/>
      <c r="E87" s="154"/>
      <c r="F87" s="154"/>
      <c r="G87" s="191"/>
      <c r="H87" s="23"/>
      <c r="I87" s="21"/>
    </row>
    <row r="88" spans="2:9" ht="13.6" hidden="1" customHeight="1" outlineLevel="1">
      <c r="B88" s="150" t="s">
        <v>312</v>
      </c>
      <c r="C88" s="152"/>
      <c r="D88" s="154"/>
      <c r="E88" s="154"/>
      <c r="F88" s="154"/>
      <c r="G88" s="191"/>
      <c r="H88" s="23"/>
      <c r="I88" s="21"/>
    </row>
    <row r="89" spans="2:9" ht="13.6" hidden="1" customHeight="1" outlineLevel="1">
      <c r="B89" s="150" t="s">
        <v>312</v>
      </c>
      <c r="C89" s="152"/>
      <c r="D89" s="154"/>
      <c r="E89" s="154"/>
      <c r="F89" s="154"/>
      <c r="G89" s="191"/>
      <c r="H89" s="23"/>
      <c r="I89" s="21"/>
    </row>
    <row r="90" spans="2:9" ht="13.6" hidden="1" customHeight="1" outlineLevel="1">
      <c r="B90" s="150" t="s">
        <v>312</v>
      </c>
      <c r="C90" s="152"/>
      <c r="D90" s="154"/>
      <c r="E90" s="154"/>
      <c r="F90" s="154"/>
      <c r="G90" s="191"/>
      <c r="H90" s="23"/>
      <c r="I90" s="21"/>
    </row>
    <row r="91" spans="2:9" ht="13.6" hidden="1" customHeight="1" outlineLevel="1">
      <c r="B91" s="150" t="s">
        <v>312</v>
      </c>
      <c r="C91" s="152"/>
      <c r="D91" s="154"/>
      <c r="E91" s="154"/>
      <c r="F91" s="154"/>
      <c r="G91" s="191"/>
      <c r="H91" s="23"/>
      <c r="I91" s="21"/>
    </row>
    <row r="92" spans="2:9" ht="13.6" hidden="1" customHeight="1" outlineLevel="1">
      <c r="B92" s="150" t="s">
        <v>312</v>
      </c>
      <c r="C92" s="152"/>
      <c r="D92" s="154"/>
      <c r="E92" s="154"/>
      <c r="F92" s="154"/>
      <c r="G92" s="191"/>
      <c r="H92" s="23"/>
      <c r="I92" s="21"/>
    </row>
    <row r="93" spans="2:9" ht="13.6" hidden="1" customHeight="1" outlineLevel="1">
      <c r="B93" s="150" t="s">
        <v>312</v>
      </c>
      <c r="C93" s="152"/>
      <c r="D93" s="154"/>
      <c r="E93" s="154"/>
      <c r="F93" s="154"/>
      <c r="G93" s="191"/>
      <c r="H93" s="23"/>
      <c r="I93" s="21"/>
    </row>
    <row r="94" spans="2:9" ht="13.6" hidden="1" customHeight="1" outlineLevel="1">
      <c r="B94" s="150" t="s">
        <v>312</v>
      </c>
      <c r="C94" s="152"/>
      <c r="D94" s="154"/>
      <c r="E94" s="154"/>
      <c r="F94" s="154"/>
      <c r="G94" s="191"/>
      <c r="H94" s="23"/>
      <c r="I94" s="21"/>
    </row>
    <row r="95" spans="2:9" ht="13.6" hidden="1" customHeight="1" outlineLevel="1">
      <c r="B95" s="150" t="s">
        <v>312</v>
      </c>
      <c r="C95" s="152"/>
      <c r="D95" s="154"/>
      <c r="E95" s="154"/>
      <c r="F95" s="154"/>
      <c r="G95" s="191"/>
      <c r="H95" s="23"/>
      <c r="I95" s="21"/>
    </row>
    <row r="96" spans="2:9" ht="13.6" hidden="1" customHeight="1" outlineLevel="1">
      <c r="B96" s="150" t="s">
        <v>312</v>
      </c>
      <c r="C96" s="152"/>
      <c r="D96" s="154"/>
      <c r="E96" s="154"/>
      <c r="F96" s="154"/>
      <c r="G96" s="191"/>
      <c r="H96" s="23"/>
      <c r="I96" s="21"/>
    </row>
    <row r="97" spans="2:11" ht="13.6" hidden="1" customHeight="1" outlineLevel="1">
      <c r="B97" s="150" t="s">
        <v>312</v>
      </c>
      <c r="C97" s="152"/>
      <c r="D97" s="154"/>
      <c r="E97" s="154"/>
      <c r="F97" s="154"/>
      <c r="G97" s="191"/>
      <c r="H97" s="23"/>
      <c r="I97" s="21"/>
    </row>
    <row r="98" spans="2:11" ht="13.6" hidden="1" customHeight="1" outlineLevel="1">
      <c r="B98" s="150" t="s">
        <v>312</v>
      </c>
      <c r="C98" s="152"/>
      <c r="D98" s="154"/>
      <c r="E98" s="154"/>
      <c r="F98" s="154"/>
      <c r="G98" s="191"/>
      <c r="H98" s="23"/>
      <c r="I98" s="21"/>
    </row>
    <row r="99" spans="2:11" ht="13.6" customHeight="1" collapsed="1">
      <c r="B99" s="152" t="s">
        <v>224</v>
      </c>
      <c r="C99" s="152"/>
      <c r="D99" s="152"/>
      <c r="E99" s="152"/>
      <c r="F99" s="152"/>
      <c r="G99" s="152"/>
      <c r="H99" s="142"/>
      <c r="I99" s="21"/>
      <c r="J99" s="125"/>
      <c r="K99" s="125"/>
    </row>
    <row r="100" spans="2:11" ht="13.6" customHeight="1">
      <c r="C100" s="21"/>
      <c r="D100" s="21"/>
      <c r="E100" s="21"/>
      <c r="F100" s="21"/>
    </row>
    <row r="101" spans="2:11" ht="13.6" customHeight="1">
      <c r="C101" s="21"/>
      <c r="D101" s="21"/>
      <c r="E101" s="21"/>
      <c r="F101" s="194"/>
      <c r="G101" s="194"/>
      <c r="H101" s="194"/>
    </row>
    <row r="102" spans="2:11" ht="13.6" customHeight="1">
      <c r="C102" s="21"/>
      <c r="D102" s="21"/>
      <c r="E102" s="21"/>
      <c r="F102" s="174"/>
      <c r="G102" s="174"/>
      <c r="H102" s="194"/>
    </row>
    <row r="103" spans="2:11" ht="13.6" customHeight="1">
      <c r="C103" s="21"/>
      <c r="D103" s="21"/>
      <c r="E103" s="21"/>
      <c r="F103" s="21"/>
      <c r="G103" s="174"/>
      <c r="H103" s="194"/>
    </row>
    <row r="104" spans="2:11" ht="13.6" customHeight="1">
      <c r="C104" s="21"/>
      <c r="D104" s="21"/>
      <c r="E104" s="21"/>
      <c r="F104" s="21"/>
      <c r="G104" s="194"/>
      <c r="H104" s="174"/>
    </row>
    <row r="105" spans="2:11" ht="13.6" customHeight="1">
      <c r="C105" s="21"/>
      <c r="D105" s="21"/>
      <c r="E105" s="21"/>
      <c r="F105" s="21"/>
      <c r="G105" s="174"/>
      <c r="H105" s="194"/>
    </row>
    <row r="106" spans="2:11" ht="13.6" customHeight="1">
      <c r="C106" s="21"/>
      <c r="D106" s="21"/>
      <c r="E106" s="21"/>
      <c r="F106" s="21"/>
      <c r="G106" s="174"/>
      <c r="H106" s="174"/>
    </row>
    <row r="107" spans="2:11" ht="13.6" customHeight="1">
      <c r="C107" s="21"/>
      <c r="D107" s="21"/>
      <c r="E107" s="21"/>
      <c r="F107" s="21"/>
      <c r="G107" s="174"/>
      <c r="H107" s="174"/>
    </row>
    <row r="108" spans="2:11" ht="13.6" customHeight="1" thickBot="1">
      <c r="C108" s="21"/>
      <c r="D108" s="21"/>
      <c r="E108" s="21"/>
      <c r="F108" s="21"/>
      <c r="G108" s="194"/>
      <c r="H108" s="195"/>
    </row>
    <row r="109" spans="2:11" ht="13.6" customHeight="1" thickTop="1">
      <c r="C109" s="21"/>
      <c r="D109" s="21"/>
      <c r="E109" s="21"/>
      <c r="F109" s="21"/>
    </row>
    <row r="110" spans="2:11" ht="13.6" customHeight="1">
      <c r="C110" s="21"/>
      <c r="D110" s="21"/>
      <c r="E110" s="21"/>
      <c r="F110" s="21"/>
    </row>
    <row r="111" spans="2:11" ht="13.6" customHeight="1">
      <c r="C111" s="21"/>
      <c r="D111" s="21"/>
      <c r="E111" s="21"/>
      <c r="F111" s="21"/>
    </row>
    <row r="112" spans="2:11" ht="13.6" customHeight="1">
      <c r="C112" s="21"/>
      <c r="D112" s="21"/>
      <c r="E112" s="21"/>
      <c r="F112" s="21"/>
    </row>
    <row r="113" spans="3:6" ht="13.6" customHeight="1">
      <c r="C113" s="21"/>
      <c r="D113" s="21"/>
      <c r="E113" s="21"/>
      <c r="F113" s="21"/>
    </row>
    <row r="114" spans="3:6" ht="13.6" customHeight="1">
      <c r="C114" s="21"/>
      <c r="D114" s="21"/>
      <c r="E114" s="21"/>
      <c r="F114" s="21"/>
    </row>
    <row r="115" spans="3:6" ht="13.6" customHeight="1">
      <c r="C115" s="21"/>
      <c r="D115" s="21"/>
      <c r="E115" s="21"/>
      <c r="F115" s="21"/>
    </row>
    <row r="116" spans="3:6" ht="13.6" customHeight="1">
      <c r="C116" s="21"/>
      <c r="D116" s="21"/>
      <c r="E116" s="21"/>
      <c r="F116" s="21"/>
    </row>
    <row r="117" spans="3:6" ht="13.6" customHeight="1">
      <c r="C117" s="21"/>
      <c r="D117" s="21"/>
      <c r="E117" s="21"/>
      <c r="F117" s="21"/>
    </row>
    <row r="118" spans="3:6" ht="13.6" customHeight="1">
      <c r="C118" s="21"/>
      <c r="D118" s="21"/>
      <c r="E118" s="21"/>
      <c r="F118" s="21"/>
    </row>
    <row r="119" spans="3:6" ht="13.6" customHeight="1">
      <c r="C119" s="21"/>
      <c r="D119" s="21"/>
      <c r="E119" s="21"/>
      <c r="F119" s="21"/>
    </row>
    <row r="120" spans="3:6" ht="13.6" customHeight="1">
      <c r="C120" s="21"/>
      <c r="D120" s="21"/>
      <c r="E120" s="21"/>
      <c r="F120" s="21"/>
    </row>
    <row r="121" spans="3:6" ht="13.6" customHeight="1">
      <c r="C121" s="21"/>
      <c r="D121" s="21"/>
      <c r="E121" s="21"/>
      <c r="F121" s="21"/>
    </row>
    <row r="122" spans="3:6" ht="13.6" customHeight="1">
      <c r="C122" s="21"/>
      <c r="D122" s="21"/>
      <c r="E122" s="21"/>
      <c r="F122" s="21"/>
    </row>
    <row r="123" spans="3:6" ht="13.6" customHeight="1">
      <c r="C123" s="21"/>
      <c r="D123" s="21"/>
      <c r="E123" s="21"/>
      <c r="F123" s="21"/>
    </row>
    <row r="124" spans="3:6" ht="13.6" customHeight="1">
      <c r="C124" s="21"/>
      <c r="D124" s="21"/>
      <c r="E124" s="21"/>
      <c r="F124" s="21"/>
    </row>
    <row r="125" spans="3:6" ht="13.6" customHeight="1">
      <c r="C125" s="21"/>
      <c r="D125" s="21"/>
      <c r="E125" s="21"/>
      <c r="F125" s="21"/>
    </row>
    <row r="126" spans="3:6" ht="13.6" customHeight="1">
      <c r="C126" s="21"/>
      <c r="D126" s="21"/>
      <c r="E126" s="21"/>
      <c r="F126" s="21"/>
    </row>
    <row r="127" spans="3:6" ht="13.6" customHeight="1">
      <c r="C127" s="21"/>
      <c r="D127" s="21"/>
      <c r="E127" s="21"/>
      <c r="F127" s="21"/>
    </row>
    <row r="128" spans="3:6" ht="13.6" customHeight="1">
      <c r="C128" s="21"/>
      <c r="D128" s="21"/>
      <c r="E128" s="21"/>
      <c r="F128" s="21"/>
    </row>
    <row r="129" spans="3:6" ht="13.6" customHeight="1">
      <c r="C129" s="21"/>
      <c r="D129" s="21"/>
      <c r="E129" s="21"/>
      <c r="F129" s="21"/>
    </row>
    <row r="130" spans="3:6" ht="13.6" customHeight="1">
      <c r="C130" s="21"/>
      <c r="D130" s="21"/>
      <c r="E130" s="21"/>
      <c r="F130" s="21"/>
    </row>
    <row r="131" spans="3:6" ht="13.6" customHeight="1">
      <c r="C131" s="21"/>
      <c r="D131" s="21"/>
      <c r="E131" s="21"/>
      <c r="F131" s="21"/>
    </row>
    <row r="132" spans="3:6" ht="13.6" customHeight="1">
      <c r="C132" s="21"/>
      <c r="D132" s="21"/>
      <c r="E132" s="21"/>
      <c r="F132" s="21"/>
    </row>
    <row r="133" spans="3:6" ht="13.6" customHeight="1">
      <c r="C133" s="21"/>
      <c r="D133" s="21"/>
      <c r="E133" s="21"/>
      <c r="F133" s="21"/>
    </row>
    <row r="134" spans="3:6" ht="13.6" customHeight="1">
      <c r="C134" s="21"/>
      <c r="D134" s="21"/>
      <c r="E134" s="21"/>
      <c r="F134" s="21"/>
    </row>
    <row r="135" spans="3:6" ht="13.6" customHeight="1">
      <c r="C135" s="21"/>
      <c r="D135" s="21"/>
      <c r="E135" s="21"/>
      <c r="F135" s="21"/>
    </row>
    <row r="136" spans="3:6" ht="13.6" customHeight="1">
      <c r="C136" s="21"/>
      <c r="D136" s="21"/>
      <c r="E136" s="21"/>
      <c r="F136" s="21"/>
    </row>
    <row r="137" spans="3:6" ht="13.6" customHeight="1">
      <c r="C137" s="21"/>
      <c r="D137" s="21"/>
      <c r="E137" s="21"/>
      <c r="F137" s="21"/>
    </row>
    <row r="138" spans="3:6" ht="13.6" customHeight="1">
      <c r="C138" s="21"/>
      <c r="D138" s="21"/>
      <c r="E138" s="21"/>
      <c r="F138" s="21"/>
    </row>
    <row r="139" spans="3:6" ht="13.6" customHeight="1">
      <c r="C139" s="21"/>
      <c r="D139" s="21"/>
      <c r="E139" s="21"/>
      <c r="F139" s="21"/>
    </row>
    <row r="140" spans="3:6" ht="13.6" customHeight="1">
      <c r="C140" s="21"/>
      <c r="D140" s="21"/>
      <c r="E140" s="21"/>
      <c r="F140" s="21"/>
    </row>
    <row r="141" spans="3:6" ht="13.6" customHeight="1">
      <c r="C141" s="21"/>
      <c r="D141" s="21"/>
      <c r="E141" s="21"/>
      <c r="F141" s="21"/>
    </row>
    <row r="142" spans="3:6" ht="13.6" customHeight="1">
      <c r="C142" s="21"/>
      <c r="D142" s="21"/>
      <c r="E142" s="21"/>
      <c r="F142" s="21"/>
    </row>
    <row r="143" spans="3:6" ht="13.6" customHeight="1">
      <c r="C143" s="21"/>
      <c r="D143" s="21"/>
      <c r="E143" s="21"/>
      <c r="F143" s="21"/>
    </row>
    <row r="144" spans="3:6" ht="13.6" customHeight="1">
      <c r="C144" s="21"/>
      <c r="D144" s="21"/>
      <c r="E144" s="21"/>
      <c r="F144" s="21"/>
    </row>
    <row r="145" spans="3:6" ht="13.6" customHeight="1">
      <c r="C145" s="21"/>
      <c r="D145" s="21"/>
      <c r="E145" s="21"/>
      <c r="F145" s="21"/>
    </row>
    <row r="146" spans="3:6" ht="13.6" customHeight="1">
      <c r="C146" s="21"/>
      <c r="D146" s="21"/>
      <c r="E146" s="21"/>
      <c r="F146" s="21"/>
    </row>
    <row r="147" spans="3:6" ht="13.6" customHeight="1">
      <c r="C147" s="21"/>
      <c r="D147" s="21"/>
      <c r="E147" s="21"/>
      <c r="F147" s="21"/>
    </row>
    <row r="148" spans="3:6" ht="13.6" customHeight="1">
      <c r="C148" s="21"/>
      <c r="D148" s="21"/>
      <c r="E148" s="21"/>
      <c r="F148" s="21"/>
    </row>
    <row r="149" spans="3:6" ht="13.6" customHeight="1">
      <c r="C149" s="21"/>
      <c r="D149" s="21"/>
      <c r="E149" s="21"/>
      <c r="F149" s="21"/>
    </row>
    <row r="150" spans="3:6" ht="13.6" customHeight="1">
      <c r="C150" s="21"/>
      <c r="D150" s="21"/>
      <c r="E150" s="21"/>
      <c r="F150" s="21"/>
    </row>
    <row r="151" spans="3:6" ht="13.6" customHeight="1">
      <c r="C151" s="21"/>
      <c r="D151" s="21"/>
      <c r="E151" s="21"/>
      <c r="F151" s="21"/>
    </row>
    <row r="152" spans="3:6" ht="13.6" customHeight="1">
      <c r="C152" s="21"/>
      <c r="D152" s="21"/>
      <c r="E152" s="21"/>
      <c r="F152" s="21"/>
    </row>
    <row r="153" spans="3:6" ht="13.6" customHeight="1">
      <c r="C153" s="21"/>
      <c r="D153" s="21"/>
      <c r="E153" s="21"/>
      <c r="F153" s="21"/>
    </row>
    <row r="154" spans="3:6" ht="13.6" customHeight="1">
      <c r="C154" s="21"/>
      <c r="D154" s="21"/>
      <c r="E154" s="21"/>
      <c r="F154" s="21"/>
    </row>
    <row r="155" spans="3:6" ht="13.6" customHeight="1">
      <c r="C155" s="21"/>
      <c r="D155" s="21"/>
      <c r="E155" s="21"/>
      <c r="F155" s="21"/>
    </row>
    <row r="156" spans="3:6" ht="13.6" customHeight="1">
      <c r="C156" s="21"/>
      <c r="D156" s="21"/>
      <c r="E156" s="21"/>
      <c r="F156" s="21"/>
    </row>
    <row r="157" spans="3:6" ht="13.6" customHeight="1">
      <c r="C157" s="21"/>
      <c r="D157" s="21"/>
      <c r="E157" s="21"/>
      <c r="F157" s="21"/>
    </row>
    <row r="158" spans="3:6" ht="13.6" customHeight="1">
      <c r="C158" s="21"/>
      <c r="D158" s="21"/>
      <c r="E158" s="21"/>
      <c r="F158" s="21"/>
    </row>
    <row r="159" spans="3:6" ht="13.6" customHeight="1">
      <c r="C159" s="21"/>
      <c r="D159" s="21"/>
      <c r="E159" s="21"/>
      <c r="F159" s="21"/>
    </row>
    <row r="160" spans="3:6" ht="13.6" customHeight="1">
      <c r="C160" s="21"/>
      <c r="D160" s="21"/>
      <c r="E160" s="21"/>
      <c r="F160" s="21"/>
    </row>
    <row r="161" spans="3:6" ht="13.6" customHeight="1">
      <c r="C161" s="21"/>
      <c r="D161" s="21"/>
      <c r="E161" s="21"/>
      <c r="F161" s="21"/>
    </row>
    <row r="162" spans="3:6" ht="13.6" customHeight="1">
      <c r="C162" s="21"/>
      <c r="D162" s="21"/>
      <c r="E162" s="21"/>
      <c r="F162" s="21"/>
    </row>
    <row r="163" spans="3:6" ht="13.6" customHeight="1">
      <c r="C163" s="21"/>
      <c r="D163" s="21"/>
      <c r="E163" s="21"/>
      <c r="F163" s="21"/>
    </row>
    <row r="164" spans="3:6" ht="13.6" customHeight="1">
      <c r="C164" s="21"/>
      <c r="D164" s="21"/>
      <c r="E164" s="21"/>
      <c r="F164" s="21"/>
    </row>
    <row r="165" spans="3:6" ht="13.6" customHeight="1">
      <c r="C165" s="21"/>
      <c r="D165" s="21"/>
      <c r="E165" s="21"/>
      <c r="F165" s="21"/>
    </row>
    <row r="166" spans="3:6" ht="13.6" customHeight="1">
      <c r="C166" s="21"/>
      <c r="D166" s="21"/>
      <c r="E166" s="21"/>
      <c r="F166" s="21"/>
    </row>
    <row r="167" spans="3:6" ht="13.6" customHeight="1">
      <c r="C167" s="21"/>
      <c r="D167" s="21"/>
      <c r="E167" s="21"/>
      <c r="F167" s="21"/>
    </row>
    <row r="168" spans="3:6" ht="13.6" customHeight="1">
      <c r="C168" s="21"/>
      <c r="D168" s="21"/>
      <c r="E168" s="21"/>
      <c r="F168" s="21"/>
    </row>
    <row r="169" spans="3:6" ht="13.6" customHeight="1">
      <c r="C169" s="21"/>
      <c r="D169" s="21"/>
      <c r="E169" s="21"/>
      <c r="F169" s="21"/>
    </row>
    <row r="170" spans="3:6" ht="13.6" customHeight="1">
      <c r="C170" s="21"/>
      <c r="D170" s="21"/>
      <c r="E170" s="21"/>
      <c r="F170" s="21"/>
    </row>
    <row r="171" spans="3:6" ht="13.6" customHeight="1">
      <c r="C171" s="21"/>
      <c r="D171" s="21"/>
      <c r="E171" s="21"/>
      <c r="F171" s="21"/>
    </row>
    <row r="172" spans="3:6" ht="13.6" customHeight="1">
      <c r="C172" s="21"/>
      <c r="D172" s="21"/>
      <c r="E172" s="21"/>
      <c r="F172" s="21"/>
    </row>
    <row r="173" spans="3:6" ht="13.6" customHeight="1">
      <c r="C173" s="21"/>
      <c r="D173" s="21"/>
      <c r="E173" s="21"/>
      <c r="F173" s="21"/>
    </row>
    <row r="174" spans="3:6" ht="13.6" customHeight="1">
      <c r="C174" s="21"/>
      <c r="D174" s="21"/>
      <c r="E174" s="21"/>
      <c r="F174" s="21"/>
    </row>
    <row r="175" spans="3:6" ht="13.6" customHeight="1">
      <c r="C175" s="21"/>
      <c r="D175" s="21"/>
      <c r="E175" s="21"/>
      <c r="F175" s="21"/>
    </row>
    <row r="176" spans="3:6" ht="13.6" customHeight="1">
      <c r="C176" s="21"/>
      <c r="D176" s="21"/>
      <c r="E176" s="21"/>
      <c r="F176" s="21"/>
    </row>
    <row r="177" spans="3:6" ht="13.6" customHeight="1">
      <c r="C177" s="21"/>
      <c r="D177" s="21"/>
      <c r="E177" s="21"/>
      <c r="F177" s="21"/>
    </row>
    <row r="178" spans="3:6" ht="13.6" customHeight="1">
      <c r="C178" s="21"/>
      <c r="D178" s="21"/>
      <c r="E178" s="21"/>
      <c r="F178" s="21"/>
    </row>
    <row r="179" spans="3:6" ht="13.6" customHeight="1">
      <c r="C179" s="21"/>
      <c r="D179" s="21"/>
      <c r="E179" s="21"/>
      <c r="F179" s="21"/>
    </row>
    <row r="180" spans="3:6" ht="13.6" customHeight="1">
      <c r="C180" s="21"/>
      <c r="D180" s="21"/>
      <c r="E180" s="21"/>
      <c r="F180" s="21"/>
    </row>
    <row r="181" spans="3:6" ht="13.6" customHeight="1">
      <c r="C181" s="21"/>
      <c r="D181" s="21"/>
      <c r="E181" s="21"/>
      <c r="F181" s="21"/>
    </row>
    <row r="182" spans="3:6" ht="13.6" customHeight="1">
      <c r="C182" s="21"/>
      <c r="D182" s="21"/>
      <c r="E182" s="21"/>
      <c r="F182" s="21"/>
    </row>
    <row r="183" spans="3:6" ht="13.6" customHeight="1">
      <c r="C183" s="21"/>
      <c r="D183" s="21"/>
      <c r="E183" s="21"/>
      <c r="F183" s="21"/>
    </row>
    <row r="184" spans="3:6" ht="13.6" customHeight="1">
      <c r="C184" s="21"/>
      <c r="D184" s="21"/>
      <c r="E184" s="21"/>
      <c r="F184" s="21"/>
    </row>
    <row r="185" spans="3:6" ht="13.6" customHeight="1">
      <c r="C185" s="21"/>
      <c r="D185" s="21"/>
      <c r="E185" s="21"/>
      <c r="F185" s="21"/>
    </row>
    <row r="186" spans="3:6" ht="13.6" customHeight="1">
      <c r="C186" s="21"/>
      <c r="D186" s="21"/>
      <c r="E186" s="21"/>
      <c r="F186" s="21"/>
    </row>
    <row r="187" spans="3:6" ht="13.6" customHeight="1">
      <c r="C187" s="21"/>
      <c r="D187" s="21"/>
      <c r="E187" s="21"/>
      <c r="F187" s="21"/>
    </row>
    <row r="188" spans="3:6" ht="13.6" customHeight="1">
      <c r="C188" s="21"/>
      <c r="D188" s="21"/>
      <c r="E188" s="21"/>
      <c r="F188" s="21"/>
    </row>
    <row r="189" spans="3:6" ht="13.6" customHeight="1">
      <c r="C189" s="21"/>
      <c r="D189" s="21"/>
      <c r="E189" s="21"/>
      <c r="F189" s="21"/>
    </row>
    <row r="190" spans="3:6" ht="13.6" customHeight="1">
      <c r="C190" s="21"/>
      <c r="D190" s="21"/>
      <c r="E190" s="21"/>
      <c r="F190" s="21"/>
    </row>
    <row r="191" spans="3:6" ht="13.6" customHeight="1">
      <c r="C191" s="21"/>
      <c r="D191" s="21"/>
      <c r="E191" s="21"/>
      <c r="F191" s="21"/>
    </row>
    <row r="192" spans="3:6" ht="13.6" customHeight="1">
      <c r="C192" s="21"/>
      <c r="D192" s="21"/>
      <c r="E192" s="21"/>
      <c r="F192" s="21"/>
    </row>
    <row r="193" spans="3:6" ht="13.6" customHeight="1">
      <c r="C193" s="21"/>
      <c r="D193" s="21"/>
      <c r="E193" s="21"/>
      <c r="F193" s="21"/>
    </row>
    <row r="194" spans="3:6" ht="13.6" customHeight="1">
      <c r="C194" s="21"/>
      <c r="D194" s="21"/>
      <c r="E194" s="21"/>
      <c r="F194" s="21"/>
    </row>
    <row r="195" spans="3:6" ht="13.6" customHeight="1">
      <c r="C195" s="21"/>
      <c r="D195" s="21"/>
      <c r="E195" s="21"/>
      <c r="F195" s="21"/>
    </row>
    <row r="196" spans="3:6" ht="13.6" customHeight="1">
      <c r="C196" s="21"/>
      <c r="D196" s="21"/>
      <c r="E196" s="21"/>
      <c r="F196" s="21"/>
    </row>
  </sheetData>
  <mergeCells count="3">
    <mergeCell ref="C1:D1"/>
    <mergeCell ref="C2:D2"/>
    <mergeCell ref="C3:D3"/>
  </mergeCells>
  <phoneticPr fontId="10"/>
  <pageMargins left="0.7" right="0.7" top="0.75" bottom="0.75" header="0.3" footer="0.3"/>
  <pageSetup paperSize="9" scale="82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3679-B1E3-426E-80A7-A3ED61AD6C9C}">
  <dimension ref="B2:AR227"/>
  <sheetViews>
    <sheetView workbookViewId="0">
      <selection activeCell="X3" sqref="X3"/>
    </sheetView>
  </sheetViews>
  <sheetFormatPr defaultColWidth="9" defaultRowHeight="12.45" outlineLevelCol="1"/>
  <cols>
    <col min="1" max="1" width="6.33203125" style="221" customWidth="1"/>
    <col min="2" max="2" width="9" style="221"/>
    <col min="3" max="15" width="9" style="221" hidden="1" customWidth="1" outlineLevel="1"/>
    <col min="16" max="16" width="30.109375" style="221" customWidth="1" collapsed="1"/>
    <col min="17" max="23" width="9" style="221"/>
    <col min="24" max="25" width="24.33203125" style="221" customWidth="1"/>
    <col min="26" max="26" width="17.44140625" style="221" bestFit="1" customWidth="1"/>
    <col min="27" max="27" width="17.44140625" style="221" customWidth="1"/>
    <col min="28" max="28" width="13.88671875" style="221" bestFit="1" customWidth="1"/>
    <col min="29" max="16384" width="9" style="221"/>
  </cols>
  <sheetData>
    <row r="2" spans="2:31">
      <c r="B2" s="222" t="s">
        <v>379</v>
      </c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  <c r="P2" s="222"/>
      <c r="Q2" s="222"/>
      <c r="R2" s="222"/>
      <c r="S2" s="222"/>
      <c r="T2" s="222"/>
      <c r="U2" s="222"/>
      <c r="V2" s="222"/>
      <c r="W2" s="222"/>
      <c r="X2" s="222"/>
      <c r="Y2" s="222"/>
      <c r="Z2" s="223"/>
      <c r="AA2" s="223"/>
    </row>
    <row r="3" spans="2:31">
      <c r="B3" s="221" t="s">
        <v>380</v>
      </c>
      <c r="C3" s="221">
        <v>1</v>
      </c>
      <c r="D3" s="221">
        <v>2019</v>
      </c>
      <c r="I3" s="221" t="s">
        <v>381</v>
      </c>
      <c r="J3" s="221" t="s">
        <v>123</v>
      </c>
      <c r="K3" s="221" t="s">
        <v>382</v>
      </c>
      <c r="L3" s="221" t="s">
        <v>247</v>
      </c>
      <c r="M3" s="221" t="s">
        <v>383</v>
      </c>
      <c r="N3" s="221" t="s">
        <v>384</v>
      </c>
      <c r="O3" s="221" t="s">
        <v>385</v>
      </c>
      <c r="P3" s="221" t="s">
        <v>379</v>
      </c>
      <c r="Q3" s="221" t="s">
        <v>386</v>
      </c>
      <c r="R3" s="221" t="s">
        <v>387</v>
      </c>
      <c r="S3" s="221" t="s">
        <v>387</v>
      </c>
      <c r="T3" s="221" t="s">
        <v>388</v>
      </c>
      <c r="U3" s="221" t="s">
        <v>388</v>
      </c>
      <c r="V3" s="221" t="s">
        <v>388</v>
      </c>
      <c r="W3" s="221" t="s">
        <v>388</v>
      </c>
      <c r="X3" s="221" t="s">
        <v>389</v>
      </c>
      <c r="Y3" s="221" t="s">
        <v>389</v>
      </c>
      <c r="Z3" s="225">
        <v>28992484381</v>
      </c>
      <c r="AA3" s="225" t="e">
        <f>SUMIF(#REF!,Y3,#REF!)</f>
        <v>#REF!</v>
      </c>
      <c r="AB3" s="225" t="e">
        <f t="shared" ref="AB3:AB66" si="0">ABS(AA3)</f>
        <v>#REF!</v>
      </c>
      <c r="AC3" s="226" t="e">
        <f>Z3=AB3</f>
        <v>#REF!</v>
      </c>
      <c r="AE3" s="227" t="s">
        <v>390</v>
      </c>
    </row>
    <row r="4" spans="2:31">
      <c r="B4" s="221" t="s">
        <v>380</v>
      </c>
      <c r="C4" s="221">
        <v>1</v>
      </c>
      <c r="D4" s="221">
        <v>2019</v>
      </c>
      <c r="I4" s="221" t="s">
        <v>381</v>
      </c>
      <c r="J4" s="221" t="s">
        <v>123</v>
      </c>
      <c r="K4" s="221" t="s">
        <v>382</v>
      </c>
      <c r="L4" s="221" t="s">
        <v>247</v>
      </c>
      <c r="M4" s="221" t="s">
        <v>383</v>
      </c>
      <c r="N4" s="221" t="s">
        <v>384</v>
      </c>
      <c r="O4" s="221" t="s">
        <v>385</v>
      </c>
      <c r="P4" s="221" t="s">
        <v>379</v>
      </c>
      <c r="Q4" s="221" t="s">
        <v>386</v>
      </c>
      <c r="R4" s="221" t="s">
        <v>387</v>
      </c>
      <c r="S4" s="221" t="s">
        <v>391</v>
      </c>
      <c r="T4" s="221" t="s">
        <v>388</v>
      </c>
      <c r="U4" s="221" t="s">
        <v>388</v>
      </c>
      <c r="V4" s="221" t="s">
        <v>388</v>
      </c>
      <c r="W4" s="221" t="s">
        <v>388</v>
      </c>
      <c r="X4" s="221" t="s">
        <v>9</v>
      </c>
      <c r="Y4" s="221" t="s">
        <v>9</v>
      </c>
      <c r="Z4" s="225">
        <v>6742571469</v>
      </c>
      <c r="AA4" s="225" t="e">
        <f>SUMIF(#REF!,Y4,#REF!)</f>
        <v>#REF!</v>
      </c>
      <c r="AB4" s="225" t="e">
        <f t="shared" si="0"/>
        <v>#REF!</v>
      </c>
      <c r="AC4" s="226" t="e">
        <f t="shared" ref="AC4:AC34" si="1">Z4=AB4</f>
        <v>#REF!</v>
      </c>
      <c r="AE4" s="227" t="s">
        <v>392</v>
      </c>
    </row>
    <row r="5" spans="2:31">
      <c r="B5" s="221" t="s">
        <v>380</v>
      </c>
      <c r="C5" s="221">
        <v>1</v>
      </c>
      <c r="D5" s="221">
        <v>2019</v>
      </c>
      <c r="I5" s="221" t="s">
        <v>381</v>
      </c>
      <c r="J5" s="221" t="s">
        <v>123</v>
      </c>
      <c r="K5" s="221" t="s">
        <v>382</v>
      </c>
      <c r="L5" s="221" t="s">
        <v>247</v>
      </c>
      <c r="M5" s="221" t="s">
        <v>383</v>
      </c>
      <c r="N5" s="221" t="s">
        <v>384</v>
      </c>
      <c r="O5" s="221" t="s">
        <v>385</v>
      </c>
      <c r="P5" s="221" t="s">
        <v>379</v>
      </c>
      <c r="Q5" s="221" t="s">
        <v>386</v>
      </c>
      <c r="R5" s="221" t="s">
        <v>387</v>
      </c>
      <c r="S5" s="221" t="s">
        <v>393</v>
      </c>
      <c r="T5" s="221" t="s">
        <v>388</v>
      </c>
      <c r="U5" s="221" t="s">
        <v>388</v>
      </c>
      <c r="V5" s="221" t="s">
        <v>388</v>
      </c>
      <c r="W5" s="221" t="s">
        <v>388</v>
      </c>
      <c r="X5" s="221" t="s">
        <v>11</v>
      </c>
      <c r="Y5" s="221" t="s">
        <v>11</v>
      </c>
      <c r="Z5" s="225">
        <v>336717574</v>
      </c>
      <c r="AA5" s="225" t="e">
        <f>SUMIF(#REF!,Y5,#REF!)</f>
        <v>#REF!</v>
      </c>
      <c r="AB5" s="225" t="e">
        <f t="shared" si="0"/>
        <v>#REF!</v>
      </c>
      <c r="AC5" s="226" t="e">
        <f t="shared" si="1"/>
        <v>#REF!</v>
      </c>
    </row>
    <row r="6" spans="2:31">
      <c r="B6" s="221" t="s">
        <v>380</v>
      </c>
      <c r="C6" s="221">
        <v>1</v>
      </c>
      <c r="D6" s="221">
        <v>2019</v>
      </c>
      <c r="I6" s="221" t="s">
        <v>381</v>
      </c>
      <c r="J6" s="221" t="s">
        <v>123</v>
      </c>
      <c r="K6" s="221" t="s">
        <v>382</v>
      </c>
      <c r="L6" s="221" t="s">
        <v>247</v>
      </c>
      <c r="M6" s="221" t="s">
        <v>383</v>
      </c>
      <c r="N6" s="221" t="s">
        <v>384</v>
      </c>
      <c r="O6" s="221" t="s">
        <v>385</v>
      </c>
      <c r="P6" s="221" t="s">
        <v>379</v>
      </c>
      <c r="Q6" s="221" t="s">
        <v>386</v>
      </c>
      <c r="R6" s="221" t="s">
        <v>387</v>
      </c>
      <c r="S6" s="221" t="s">
        <v>394</v>
      </c>
      <c r="T6" s="221" t="s">
        <v>388</v>
      </c>
      <c r="U6" s="221" t="s">
        <v>388</v>
      </c>
      <c r="V6" s="221" t="s">
        <v>388</v>
      </c>
      <c r="W6" s="221" t="s">
        <v>388</v>
      </c>
      <c r="X6" s="221" t="s">
        <v>13</v>
      </c>
      <c r="Y6" s="221" t="s">
        <v>13</v>
      </c>
      <c r="Z6" s="225">
        <v>5742092349</v>
      </c>
      <c r="AA6" s="225" t="e">
        <f>SUMIF(#REF!,Y6,#REF!)</f>
        <v>#REF!</v>
      </c>
      <c r="AB6" s="225" t="e">
        <f t="shared" si="0"/>
        <v>#REF!</v>
      </c>
      <c r="AC6" s="226" t="e">
        <f t="shared" si="1"/>
        <v>#REF!</v>
      </c>
    </row>
    <row r="7" spans="2:31">
      <c r="B7" s="221" t="s">
        <v>380</v>
      </c>
      <c r="C7" s="221">
        <v>1</v>
      </c>
      <c r="D7" s="221">
        <v>2019</v>
      </c>
      <c r="I7" s="221" t="s">
        <v>381</v>
      </c>
      <c r="J7" s="221" t="s">
        <v>123</v>
      </c>
      <c r="K7" s="221" t="s">
        <v>382</v>
      </c>
      <c r="L7" s="221" t="s">
        <v>247</v>
      </c>
      <c r="M7" s="221" t="s">
        <v>383</v>
      </c>
      <c r="N7" s="221" t="s">
        <v>384</v>
      </c>
      <c r="O7" s="221" t="s">
        <v>385</v>
      </c>
      <c r="P7" s="221" t="s">
        <v>379</v>
      </c>
      <c r="Q7" s="221" t="s">
        <v>386</v>
      </c>
      <c r="R7" s="221" t="s">
        <v>387</v>
      </c>
      <c r="S7" s="221" t="s">
        <v>395</v>
      </c>
      <c r="T7" s="221" t="s">
        <v>388</v>
      </c>
      <c r="U7" s="221" t="s">
        <v>388</v>
      </c>
      <c r="V7" s="221" t="s">
        <v>388</v>
      </c>
      <c r="W7" s="221" t="s">
        <v>388</v>
      </c>
      <c r="X7" s="221" t="s">
        <v>15</v>
      </c>
      <c r="Y7" s="221" t="s">
        <v>15</v>
      </c>
      <c r="Z7" s="225">
        <v>5587094</v>
      </c>
      <c r="AA7" s="225" t="e">
        <f>SUMIF(#REF!,Y7,#REF!)</f>
        <v>#REF!</v>
      </c>
      <c r="AB7" s="225" t="e">
        <f t="shared" si="0"/>
        <v>#REF!</v>
      </c>
      <c r="AC7" s="226" t="e">
        <f t="shared" si="1"/>
        <v>#REF!</v>
      </c>
    </row>
    <row r="8" spans="2:31">
      <c r="B8" s="221" t="s">
        <v>380</v>
      </c>
      <c r="C8" s="221">
        <v>1</v>
      </c>
      <c r="D8" s="221">
        <v>2019</v>
      </c>
      <c r="I8" s="221" t="s">
        <v>381</v>
      </c>
      <c r="J8" s="221" t="s">
        <v>123</v>
      </c>
      <c r="K8" s="221" t="s">
        <v>382</v>
      </c>
      <c r="L8" s="221" t="s">
        <v>247</v>
      </c>
      <c r="M8" s="221" t="s">
        <v>383</v>
      </c>
      <c r="N8" s="221" t="s">
        <v>384</v>
      </c>
      <c r="O8" s="221" t="s">
        <v>385</v>
      </c>
      <c r="P8" s="221" t="s">
        <v>379</v>
      </c>
      <c r="Q8" s="221" t="s">
        <v>386</v>
      </c>
      <c r="R8" s="221" t="s">
        <v>387</v>
      </c>
      <c r="S8" s="221" t="s">
        <v>396</v>
      </c>
      <c r="T8" s="221" t="s">
        <v>388</v>
      </c>
      <c r="U8" s="221" t="s">
        <v>388</v>
      </c>
      <c r="V8" s="221" t="s">
        <v>388</v>
      </c>
      <c r="W8" s="221" t="s">
        <v>388</v>
      </c>
      <c r="X8" s="221" t="s">
        <v>17</v>
      </c>
      <c r="Y8" s="221" t="s">
        <v>17</v>
      </c>
      <c r="Z8" s="225">
        <v>8615600000</v>
      </c>
      <c r="AA8" s="225" t="e">
        <f>SUMIF(#REF!,Y8,#REF!)</f>
        <v>#REF!</v>
      </c>
      <c r="AB8" s="225" t="e">
        <f t="shared" si="0"/>
        <v>#REF!</v>
      </c>
      <c r="AC8" s="226" t="e">
        <f t="shared" si="1"/>
        <v>#REF!</v>
      </c>
    </row>
    <row r="9" spans="2:31">
      <c r="B9" s="221" t="s">
        <v>380</v>
      </c>
      <c r="C9" s="221">
        <v>1</v>
      </c>
      <c r="D9" s="221">
        <v>2019</v>
      </c>
      <c r="I9" s="221" t="s">
        <v>381</v>
      </c>
      <c r="J9" s="221" t="s">
        <v>123</v>
      </c>
      <c r="K9" s="221" t="s">
        <v>382</v>
      </c>
      <c r="L9" s="221" t="s">
        <v>247</v>
      </c>
      <c r="M9" s="221" t="s">
        <v>383</v>
      </c>
      <c r="N9" s="221" t="s">
        <v>384</v>
      </c>
      <c r="O9" s="221" t="s">
        <v>385</v>
      </c>
      <c r="P9" s="221" t="s">
        <v>379</v>
      </c>
      <c r="Q9" s="221" t="s">
        <v>386</v>
      </c>
      <c r="R9" s="221" t="s">
        <v>387</v>
      </c>
      <c r="S9" s="221" t="s">
        <v>397</v>
      </c>
      <c r="T9" s="221" t="s">
        <v>388</v>
      </c>
      <c r="U9" s="221" t="s">
        <v>388</v>
      </c>
      <c r="V9" s="221" t="s">
        <v>388</v>
      </c>
      <c r="W9" s="221" t="s">
        <v>388</v>
      </c>
      <c r="X9" s="221" t="s">
        <v>20</v>
      </c>
      <c r="Y9" s="221" t="s">
        <v>20</v>
      </c>
      <c r="Z9" s="225">
        <v>410853212</v>
      </c>
      <c r="AA9" s="225" t="e">
        <f>SUMIF(#REF!,Y9,#REF!)</f>
        <v>#REF!</v>
      </c>
      <c r="AB9" s="225" t="e">
        <f t="shared" si="0"/>
        <v>#REF!</v>
      </c>
      <c r="AC9" s="226" t="e">
        <f t="shared" si="1"/>
        <v>#REF!</v>
      </c>
    </row>
    <row r="10" spans="2:31">
      <c r="B10" s="221" t="s">
        <v>380</v>
      </c>
      <c r="C10" s="221">
        <v>1</v>
      </c>
      <c r="D10" s="221">
        <v>2019</v>
      </c>
      <c r="I10" s="221" t="s">
        <v>381</v>
      </c>
      <c r="J10" s="221" t="s">
        <v>123</v>
      </c>
      <c r="K10" s="221" t="s">
        <v>382</v>
      </c>
      <c r="L10" s="221" t="s">
        <v>247</v>
      </c>
      <c r="M10" s="221" t="s">
        <v>383</v>
      </c>
      <c r="N10" s="221" t="s">
        <v>384</v>
      </c>
      <c r="O10" s="221" t="s">
        <v>385</v>
      </c>
      <c r="P10" s="221" t="s">
        <v>379</v>
      </c>
      <c r="Q10" s="221" t="s">
        <v>386</v>
      </c>
      <c r="R10" s="221" t="s">
        <v>387</v>
      </c>
      <c r="S10" s="221" t="s">
        <v>398</v>
      </c>
      <c r="T10" s="221" t="s">
        <v>388</v>
      </c>
      <c r="U10" s="221" t="s">
        <v>388</v>
      </c>
      <c r="V10" s="221" t="s">
        <v>388</v>
      </c>
      <c r="W10" s="221" t="s">
        <v>388</v>
      </c>
      <c r="X10" s="221" t="s">
        <v>22</v>
      </c>
      <c r="Y10" s="221" t="s">
        <v>22</v>
      </c>
      <c r="Z10" s="225">
        <v>0</v>
      </c>
      <c r="AA10" s="225" t="e">
        <f>SUMIF(#REF!,Y10,#REF!)</f>
        <v>#REF!</v>
      </c>
      <c r="AB10" s="225" t="e">
        <f t="shared" si="0"/>
        <v>#REF!</v>
      </c>
      <c r="AC10" s="226" t="e">
        <f t="shared" si="1"/>
        <v>#REF!</v>
      </c>
    </row>
    <row r="11" spans="2:31">
      <c r="B11" s="221" t="s">
        <v>380</v>
      </c>
      <c r="C11" s="221">
        <v>1</v>
      </c>
      <c r="D11" s="221">
        <v>2019</v>
      </c>
      <c r="I11" s="221" t="s">
        <v>381</v>
      </c>
      <c r="J11" s="221" t="s">
        <v>123</v>
      </c>
      <c r="K11" s="221" t="s">
        <v>382</v>
      </c>
      <c r="L11" s="221" t="s">
        <v>247</v>
      </c>
      <c r="M11" s="221" t="s">
        <v>383</v>
      </c>
      <c r="N11" s="221" t="s">
        <v>384</v>
      </c>
      <c r="O11" s="221" t="s">
        <v>385</v>
      </c>
      <c r="P11" s="221" t="s">
        <v>379</v>
      </c>
      <c r="Q11" s="221" t="s">
        <v>386</v>
      </c>
      <c r="R11" s="221" t="s">
        <v>387</v>
      </c>
      <c r="S11" s="221" t="s">
        <v>399</v>
      </c>
      <c r="T11" s="221" t="s">
        <v>388</v>
      </c>
      <c r="U11" s="221" t="s">
        <v>388</v>
      </c>
      <c r="V11" s="221" t="s">
        <v>388</v>
      </c>
      <c r="W11" s="221" t="s">
        <v>388</v>
      </c>
      <c r="X11" s="224" t="s">
        <v>400</v>
      </c>
      <c r="Y11" s="224" t="s">
        <v>401</v>
      </c>
      <c r="Z11" s="225">
        <v>12987806</v>
      </c>
      <c r="AA11" s="225" t="e">
        <f>SUMIF(#REF!,Y11,#REF!)</f>
        <v>#REF!</v>
      </c>
      <c r="AB11" s="225" t="e">
        <f t="shared" si="0"/>
        <v>#REF!</v>
      </c>
      <c r="AC11" s="226" t="e">
        <f t="shared" si="1"/>
        <v>#REF!</v>
      </c>
    </row>
    <row r="12" spans="2:31">
      <c r="B12" s="221" t="s">
        <v>380</v>
      </c>
      <c r="C12" s="221">
        <v>1</v>
      </c>
      <c r="D12" s="221">
        <v>2019</v>
      </c>
      <c r="I12" s="221" t="s">
        <v>381</v>
      </c>
      <c r="J12" s="221" t="s">
        <v>123</v>
      </c>
      <c r="K12" s="221" t="s">
        <v>382</v>
      </c>
      <c r="L12" s="221" t="s">
        <v>247</v>
      </c>
      <c r="M12" s="221" t="s">
        <v>383</v>
      </c>
      <c r="N12" s="221" t="s">
        <v>384</v>
      </c>
      <c r="O12" s="221" t="s">
        <v>385</v>
      </c>
      <c r="P12" s="221" t="s">
        <v>379</v>
      </c>
      <c r="Q12" s="221" t="s">
        <v>402</v>
      </c>
      <c r="R12" s="221" t="s">
        <v>387</v>
      </c>
      <c r="S12" s="221" t="s">
        <v>403</v>
      </c>
      <c r="T12" s="221" t="s">
        <v>388</v>
      </c>
      <c r="U12" s="221" t="s">
        <v>388</v>
      </c>
      <c r="V12" s="221" t="s">
        <v>388</v>
      </c>
      <c r="W12" s="221" t="s">
        <v>388</v>
      </c>
      <c r="X12" s="224" t="s">
        <v>292</v>
      </c>
      <c r="Y12" s="224" t="s">
        <v>404</v>
      </c>
      <c r="Z12" s="225">
        <v>32652806</v>
      </c>
      <c r="AA12" s="225" t="e">
        <f>SUMIF(#REF!,Y12,#REF!)</f>
        <v>#REF!</v>
      </c>
      <c r="AB12" s="225" t="e">
        <f t="shared" si="0"/>
        <v>#REF!</v>
      </c>
      <c r="AC12" s="226" t="e">
        <f t="shared" si="1"/>
        <v>#REF!</v>
      </c>
    </row>
    <row r="13" spans="2:31">
      <c r="B13" s="221" t="s">
        <v>380</v>
      </c>
      <c r="C13" s="221">
        <v>1</v>
      </c>
      <c r="D13" s="221">
        <v>2019</v>
      </c>
      <c r="I13" s="221" t="s">
        <v>381</v>
      </c>
      <c r="J13" s="221" t="s">
        <v>123</v>
      </c>
      <c r="K13" s="221" t="s">
        <v>382</v>
      </c>
      <c r="L13" s="221" t="s">
        <v>247</v>
      </c>
      <c r="M13" s="221" t="s">
        <v>383</v>
      </c>
      <c r="N13" s="221" t="s">
        <v>384</v>
      </c>
      <c r="O13" s="221" t="s">
        <v>385</v>
      </c>
      <c r="P13" s="221" t="s">
        <v>379</v>
      </c>
      <c r="Q13" s="221" t="s">
        <v>386</v>
      </c>
      <c r="R13" s="221" t="s">
        <v>387</v>
      </c>
      <c r="S13" s="221" t="s">
        <v>405</v>
      </c>
      <c r="T13" s="221" t="s">
        <v>391</v>
      </c>
      <c r="U13" s="221" t="s">
        <v>391</v>
      </c>
      <c r="V13" s="221" t="s">
        <v>388</v>
      </c>
      <c r="W13" s="221" t="s">
        <v>388</v>
      </c>
      <c r="X13" s="221" t="s">
        <v>33</v>
      </c>
      <c r="Y13" s="221" t="s">
        <v>33</v>
      </c>
      <c r="Z13" s="225">
        <v>35851360805</v>
      </c>
      <c r="AA13" s="225" t="e">
        <f>SUMIF(#REF!,Y13,#REF!)</f>
        <v>#REF!</v>
      </c>
      <c r="AB13" s="225" t="e">
        <f t="shared" si="0"/>
        <v>#REF!</v>
      </c>
      <c r="AC13" s="226" t="e">
        <f t="shared" si="1"/>
        <v>#REF!</v>
      </c>
    </row>
    <row r="14" spans="2:31">
      <c r="B14" s="221" t="s">
        <v>380</v>
      </c>
      <c r="C14" s="221">
        <v>1</v>
      </c>
      <c r="D14" s="221">
        <v>2019</v>
      </c>
      <c r="I14" s="221" t="s">
        <v>381</v>
      </c>
      <c r="J14" s="221" t="s">
        <v>123</v>
      </c>
      <c r="K14" s="221" t="s">
        <v>382</v>
      </c>
      <c r="L14" s="221" t="s">
        <v>247</v>
      </c>
      <c r="M14" s="221" t="s">
        <v>383</v>
      </c>
      <c r="N14" s="221" t="s">
        <v>384</v>
      </c>
      <c r="O14" s="221" t="s">
        <v>385</v>
      </c>
      <c r="P14" s="221" t="s">
        <v>379</v>
      </c>
      <c r="Q14" s="221" t="s">
        <v>386</v>
      </c>
      <c r="R14" s="221" t="s">
        <v>387</v>
      </c>
      <c r="S14" s="221" t="s">
        <v>405</v>
      </c>
      <c r="T14" s="221" t="s">
        <v>391</v>
      </c>
      <c r="U14" s="221" t="s">
        <v>396</v>
      </c>
      <c r="V14" s="221" t="s">
        <v>388</v>
      </c>
      <c r="W14" s="221" t="s">
        <v>388</v>
      </c>
      <c r="X14" s="221" t="s">
        <v>36</v>
      </c>
      <c r="Y14" s="221" t="s">
        <v>36</v>
      </c>
      <c r="Z14" s="225">
        <v>16853517826</v>
      </c>
      <c r="AA14" s="225" t="e">
        <f>SUMIF(#REF!,Y14,#REF!)</f>
        <v>#REF!</v>
      </c>
      <c r="AB14" s="225" t="e">
        <f t="shared" si="0"/>
        <v>#REF!</v>
      </c>
      <c r="AC14" s="226" t="e">
        <f t="shared" si="1"/>
        <v>#REF!</v>
      </c>
    </row>
    <row r="15" spans="2:31">
      <c r="B15" s="221" t="s">
        <v>380</v>
      </c>
      <c r="C15" s="221">
        <v>1</v>
      </c>
      <c r="D15" s="221">
        <v>2019</v>
      </c>
      <c r="I15" s="221" t="s">
        <v>381</v>
      </c>
      <c r="J15" s="221" t="s">
        <v>123</v>
      </c>
      <c r="K15" s="221" t="s">
        <v>382</v>
      </c>
      <c r="L15" s="221" t="s">
        <v>247</v>
      </c>
      <c r="M15" s="221" t="s">
        <v>383</v>
      </c>
      <c r="N15" s="221" t="s">
        <v>384</v>
      </c>
      <c r="O15" s="221" t="s">
        <v>385</v>
      </c>
      <c r="P15" s="221" t="s">
        <v>379</v>
      </c>
      <c r="Q15" s="221" t="s">
        <v>386</v>
      </c>
      <c r="R15" s="221" t="s">
        <v>387</v>
      </c>
      <c r="S15" s="221" t="s">
        <v>405</v>
      </c>
      <c r="T15" s="221" t="s">
        <v>391</v>
      </c>
      <c r="U15" s="221" t="s">
        <v>406</v>
      </c>
      <c r="V15" s="221" t="s">
        <v>388</v>
      </c>
      <c r="W15" s="221" t="s">
        <v>388</v>
      </c>
      <c r="X15" s="221" t="s">
        <v>37</v>
      </c>
      <c r="Y15" s="221" t="s">
        <v>37</v>
      </c>
      <c r="Z15" s="225">
        <v>7591274824</v>
      </c>
      <c r="AA15" s="225" t="e">
        <f>SUMIF(#REF!,Y15,#REF!)</f>
        <v>#REF!</v>
      </c>
      <c r="AB15" s="225" t="e">
        <f t="shared" si="0"/>
        <v>#REF!</v>
      </c>
      <c r="AC15" s="226" t="e">
        <f t="shared" si="1"/>
        <v>#REF!</v>
      </c>
    </row>
    <row r="16" spans="2:31">
      <c r="B16" s="221" t="s">
        <v>380</v>
      </c>
      <c r="C16" s="221">
        <v>1</v>
      </c>
      <c r="D16" s="221">
        <v>2019</v>
      </c>
      <c r="I16" s="221" t="s">
        <v>381</v>
      </c>
      <c r="J16" s="221" t="s">
        <v>123</v>
      </c>
      <c r="K16" s="221" t="s">
        <v>382</v>
      </c>
      <c r="L16" s="221" t="s">
        <v>247</v>
      </c>
      <c r="M16" s="221" t="s">
        <v>383</v>
      </c>
      <c r="N16" s="221" t="s">
        <v>384</v>
      </c>
      <c r="O16" s="221" t="s">
        <v>385</v>
      </c>
      <c r="P16" s="221" t="s">
        <v>379</v>
      </c>
      <c r="Q16" s="221" t="s">
        <v>386</v>
      </c>
      <c r="R16" s="221" t="s">
        <v>387</v>
      </c>
      <c r="S16" s="221" t="s">
        <v>405</v>
      </c>
      <c r="T16" s="221" t="s">
        <v>391</v>
      </c>
      <c r="U16" s="221" t="s">
        <v>407</v>
      </c>
      <c r="V16" s="221" t="s">
        <v>388</v>
      </c>
      <c r="W16" s="221" t="s">
        <v>388</v>
      </c>
      <c r="X16" s="221" t="s">
        <v>40</v>
      </c>
      <c r="Y16" s="221" t="s">
        <v>40</v>
      </c>
      <c r="Z16" s="225">
        <v>573338800</v>
      </c>
      <c r="AA16" s="225" t="e">
        <f>SUMIF(#REF!,Y16,#REF!)</f>
        <v>#REF!</v>
      </c>
      <c r="AB16" s="225" t="e">
        <f t="shared" si="0"/>
        <v>#REF!</v>
      </c>
      <c r="AC16" s="226" t="e">
        <f t="shared" si="1"/>
        <v>#REF!</v>
      </c>
    </row>
    <row r="17" spans="2:29">
      <c r="B17" s="221" t="s">
        <v>380</v>
      </c>
      <c r="C17" s="221">
        <v>1</v>
      </c>
      <c r="D17" s="221">
        <v>2019</v>
      </c>
      <c r="I17" s="221" t="s">
        <v>381</v>
      </c>
      <c r="J17" s="221" t="s">
        <v>123</v>
      </c>
      <c r="K17" s="221" t="s">
        <v>382</v>
      </c>
      <c r="L17" s="221" t="s">
        <v>247</v>
      </c>
      <c r="M17" s="221" t="s">
        <v>383</v>
      </c>
      <c r="N17" s="221" t="s">
        <v>384</v>
      </c>
      <c r="O17" s="221" t="s">
        <v>385</v>
      </c>
      <c r="P17" s="221" t="s">
        <v>379</v>
      </c>
      <c r="Q17" s="221" t="s">
        <v>386</v>
      </c>
      <c r="R17" s="221" t="s">
        <v>387</v>
      </c>
      <c r="S17" s="221" t="s">
        <v>405</v>
      </c>
      <c r="T17" s="221" t="s">
        <v>398</v>
      </c>
      <c r="U17" s="221" t="s">
        <v>388</v>
      </c>
      <c r="V17" s="221" t="s">
        <v>388</v>
      </c>
      <c r="W17" s="221" t="s">
        <v>388</v>
      </c>
      <c r="X17" s="224" t="s">
        <v>408</v>
      </c>
      <c r="Y17" s="224" t="s">
        <v>41</v>
      </c>
      <c r="Z17" s="225">
        <v>10615163952</v>
      </c>
      <c r="AA17" s="225" t="e">
        <f>SUMIF(#REF!,Y17,#REF!)</f>
        <v>#REF!</v>
      </c>
      <c r="AB17" s="225" t="e">
        <f t="shared" si="0"/>
        <v>#REF!</v>
      </c>
      <c r="AC17" s="226" t="e">
        <f t="shared" si="1"/>
        <v>#REF!</v>
      </c>
    </row>
    <row r="18" spans="2:29">
      <c r="B18" s="221" t="s">
        <v>380</v>
      </c>
      <c r="C18" s="221">
        <v>1</v>
      </c>
      <c r="D18" s="221">
        <v>2019</v>
      </c>
      <c r="I18" s="221" t="s">
        <v>381</v>
      </c>
      <c r="J18" s="221" t="s">
        <v>123</v>
      </c>
      <c r="K18" s="221" t="s">
        <v>382</v>
      </c>
      <c r="L18" s="221" t="s">
        <v>247</v>
      </c>
      <c r="M18" s="221" t="s">
        <v>383</v>
      </c>
      <c r="N18" s="221" t="s">
        <v>384</v>
      </c>
      <c r="O18" s="221" t="s">
        <v>385</v>
      </c>
      <c r="P18" s="221" t="s">
        <v>379</v>
      </c>
      <c r="Q18" s="221" t="s">
        <v>386</v>
      </c>
      <c r="R18" s="221" t="s">
        <v>387</v>
      </c>
      <c r="S18" s="221" t="s">
        <v>409</v>
      </c>
      <c r="T18" s="221" t="s">
        <v>388</v>
      </c>
      <c r="U18" s="221" t="s">
        <v>388</v>
      </c>
      <c r="V18" s="221" t="s">
        <v>388</v>
      </c>
      <c r="W18" s="221" t="s">
        <v>388</v>
      </c>
      <c r="X18" s="221" t="s">
        <v>43</v>
      </c>
      <c r="Y18" s="221" t="s">
        <v>43</v>
      </c>
      <c r="Z18" s="225">
        <v>2330683011</v>
      </c>
      <c r="AA18" s="225" t="e">
        <f>SUMIF(#REF!,Y18,#REF!)</f>
        <v>#REF!</v>
      </c>
      <c r="AB18" s="225" t="e">
        <f t="shared" si="0"/>
        <v>#REF!</v>
      </c>
      <c r="AC18" s="226" t="e">
        <f t="shared" si="1"/>
        <v>#REF!</v>
      </c>
    </row>
    <row r="19" spans="2:29">
      <c r="B19" s="221" t="s">
        <v>380</v>
      </c>
      <c r="C19" s="221">
        <v>1</v>
      </c>
      <c r="D19" s="221">
        <v>2019</v>
      </c>
      <c r="I19" s="221" t="s">
        <v>381</v>
      </c>
      <c r="J19" s="221" t="s">
        <v>123</v>
      </c>
      <c r="K19" s="221" t="s">
        <v>382</v>
      </c>
      <c r="L19" s="221" t="s">
        <v>247</v>
      </c>
      <c r="M19" s="221" t="s">
        <v>383</v>
      </c>
      <c r="N19" s="221" t="s">
        <v>384</v>
      </c>
      <c r="O19" s="221" t="s">
        <v>385</v>
      </c>
      <c r="P19" s="221" t="s">
        <v>379</v>
      </c>
      <c r="Q19" s="221" t="s">
        <v>386</v>
      </c>
      <c r="R19" s="221" t="s">
        <v>387</v>
      </c>
      <c r="S19" s="221" t="s">
        <v>410</v>
      </c>
      <c r="T19" s="221" t="s">
        <v>388</v>
      </c>
      <c r="U19" s="221" t="s">
        <v>388</v>
      </c>
      <c r="V19" s="221" t="s">
        <v>388</v>
      </c>
      <c r="W19" s="221" t="s">
        <v>388</v>
      </c>
      <c r="X19" s="221" t="s">
        <v>45</v>
      </c>
      <c r="Y19" s="221" t="s">
        <v>45</v>
      </c>
      <c r="Z19" s="225">
        <v>380728347</v>
      </c>
      <c r="AA19" s="225" t="e">
        <f>SUMIF(#REF!,Y19,#REF!)</f>
        <v>#REF!</v>
      </c>
      <c r="AB19" s="225" t="e">
        <f t="shared" si="0"/>
        <v>#REF!</v>
      </c>
      <c r="AC19" s="226" t="e">
        <f t="shared" si="1"/>
        <v>#REF!</v>
      </c>
    </row>
    <row r="20" spans="2:29">
      <c r="B20" s="221" t="s">
        <v>380</v>
      </c>
      <c r="C20" s="221">
        <v>1</v>
      </c>
      <c r="D20" s="221">
        <v>2019</v>
      </c>
      <c r="I20" s="221" t="s">
        <v>381</v>
      </c>
      <c r="J20" s="221" t="s">
        <v>123</v>
      </c>
      <c r="K20" s="221" t="s">
        <v>382</v>
      </c>
      <c r="L20" s="221" t="s">
        <v>247</v>
      </c>
      <c r="M20" s="221" t="s">
        <v>383</v>
      </c>
      <c r="N20" s="221" t="s">
        <v>384</v>
      </c>
      <c r="O20" s="221" t="s">
        <v>385</v>
      </c>
      <c r="P20" s="221" t="s">
        <v>379</v>
      </c>
      <c r="Q20" s="221" t="s">
        <v>386</v>
      </c>
      <c r="R20" s="221" t="s">
        <v>387</v>
      </c>
      <c r="S20" s="221" t="s">
        <v>411</v>
      </c>
      <c r="T20" s="221" t="s">
        <v>388</v>
      </c>
      <c r="U20" s="221" t="s">
        <v>388</v>
      </c>
      <c r="V20" s="221" t="s">
        <v>388</v>
      </c>
      <c r="W20" s="221" t="s">
        <v>388</v>
      </c>
      <c r="X20" s="221" t="s">
        <v>47</v>
      </c>
      <c r="Y20" s="221" t="s">
        <v>47</v>
      </c>
      <c r="Z20" s="225">
        <v>15085321</v>
      </c>
      <c r="AA20" s="225" t="e">
        <f>SUMIF(#REF!,Y20,#REF!)</f>
        <v>#REF!</v>
      </c>
      <c r="AB20" s="225" t="e">
        <f t="shared" si="0"/>
        <v>#REF!</v>
      </c>
      <c r="AC20" s="226" t="e">
        <f t="shared" si="1"/>
        <v>#REF!</v>
      </c>
    </row>
    <row r="21" spans="2:29">
      <c r="B21" s="221" t="s">
        <v>380</v>
      </c>
      <c r="C21" s="221">
        <v>1</v>
      </c>
      <c r="D21" s="221">
        <v>2019</v>
      </c>
      <c r="I21" s="221" t="s">
        <v>381</v>
      </c>
      <c r="J21" s="221" t="s">
        <v>123</v>
      </c>
      <c r="K21" s="221" t="s">
        <v>382</v>
      </c>
      <c r="L21" s="221" t="s">
        <v>247</v>
      </c>
      <c r="M21" s="221" t="s">
        <v>383</v>
      </c>
      <c r="N21" s="221" t="s">
        <v>384</v>
      </c>
      <c r="O21" s="221" t="s">
        <v>385</v>
      </c>
      <c r="P21" s="221" t="s">
        <v>379</v>
      </c>
      <c r="Q21" s="221" t="s">
        <v>402</v>
      </c>
      <c r="R21" s="221" t="s">
        <v>412</v>
      </c>
      <c r="S21" s="221" t="s">
        <v>413</v>
      </c>
      <c r="T21" s="221" t="s">
        <v>388</v>
      </c>
      <c r="U21" s="221" t="s">
        <v>388</v>
      </c>
      <c r="V21" s="221" t="s">
        <v>388</v>
      </c>
      <c r="W21" s="221" t="s">
        <v>388</v>
      </c>
      <c r="X21" s="221" t="s">
        <v>8</v>
      </c>
      <c r="Y21" s="221" t="s">
        <v>8</v>
      </c>
      <c r="Z21" s="225">
        <v>13052171135</v>
      </c>
      <c r="AA21" s="225" t="e">
        <f>SUMIF(#REF!,Y21,#REF!)</f>
        <v>#REF!</v>
      </c>
      <c r="AB21" s="225" t="e">
        <f t="shared" si="0"/>
        <v>#REF!</v>
      </c>
      <c r="AC21" s="226" t="e">
        <f t="shared" si="1"/>
        <v>#REF!</v>
      </c>
    </row>
    <row r="22" spans="2:29">
      <c r="B22" s="221" t="s">
        <v>380</v>
      </c>
      <c r="C22" s="221">
        <v>1</v>
      </c>
      <c r="D22" s="221">
        <v>2019</v>
      </c>
      <c r="I22" s="221" t="s">
        <v>381</v>
      </c>
      <c r="J22" s="221" t="s">
        <v>123</v>
      </c>
      <c r="K22" s="221" t="s">
        <v>382</v>
      </c>
      <c r="L22" s="221" t="s">
        <v>247</v>
      </c>
      <c r="M22" s="221" t="s">
        <v>383</v>
      </c>
      <c r="N22" s="221" t="s">
        <v>384</v>
      </c>
      <c r="O22" s="221" t="s">
        <v>385</v>
      </c>
      <c r="P22" s="221" t="s">
        <v>379</v>
      </c>
      <c r="Q22" s="221" t="s">
        <v>402</v>
      </c>
      <c r="R22" s="221" t="s">
        <v>412</v>
      </c>
      <c r="S22" s="221" t="s">
        <v>414</v>
      </c>
      <c r="T22" s="221" t="s">
        <v>388</v>
      </c>
      <c r="U22" s="221" t="s">
        <v>388</v>
      </c>
      <c r="V22" s="221" t="s">
        <v>388</v>
      </c>
      <c r="W22" s="221" t="s">
        <v>388</v>
      </c>
      <c r="X22" s="221" t="s">
        <v>12</v>
      </c>
      <c r="Y22" s="221" t="s">
        <v>12</v>
      </c>
      <c r="Z22" s="225">
        <v>92644919</v>
      </c>
      <c r="AA22" s="225" t="e">
        <f>SUMIF(#REF!,Y22,#REF!)</f>
        <v>#REF!</v>
      </c>
      <c r="AB22" s="225" t="e">
        <f t="shared" si="0"/>
        <v>#REF!</v>
      </c>
      <c r="AC22" s="226" t="e">
        <f t="shared" si="1"/>
        <v>#REF!</v>
      </c>
    </row>
    <row r="23" spans="2:29">
      <c r="B23" s="221" t="s">
        <v>380</v>
      </c>
      <c r="C23" s="221">
        <v>1</v>
      </c>
      <c r="D23" s="221">
        <v>2019</v>
      </c>
      <c r="I23" s="221" t="s">
        <v>381</v>
      </c>
      <c r="J23" s="221" t="s">
        <v>123</v>
      </c>
      <c r="K23" s="221" t="s">
        <v>382</v>
      </c>
      <c r="L23" s="221" t="s">
        <v>247</v>
      </c>
      <c r="M23" s="221" t="s">
        <v>383</v>
      </c>
      <c r="N23" s="221" t="s">
        <v>384</v>
      </c>
      <c r="O23" s="221" t="s">
        <v>385</v>
      </c>
      <c r="P23" s="221" t="s">
        <v>379</v>
      </c>
      <c r="Q23" s="221" t="s">
        <v>402</v>
      </c>
      <c r="R23" s="221" t="s">
        <v>412</v>
      </c>
      <c r="S23" s="221" t="s">
        <v>393</v>
      </c>
      <c r="T23" s="221" t="s">
        <v>388</v>
      </c>
      <c r="U23" s="221" t="s">
        <v>388</v>
      </c>
      <c r="V23" s="221" t="s">
        <v>388</v>
      </c>
      <c r="W23" s="221" t="s">
        <v>388</v>
      </c>
      <c r="X23" s="221" t="s">
        <v>14</v>
      </c>
      <c r="Y23" s="221" t="s">
        <v>14</v>
      </c>
      <c r="Z23" s="225">
        <v>120243274</v>
      </c>
      <c r="AA23" s="225" t="e">
        <f>SUMIF(#REF!,Y23,#REF!)</f>
        <v>#REF!</v>
      </c>
      <c r="AB23" s="225" t="e">
        <f t="shared" si="0"/>
        <v>#REF!</v>
      </c>
      <c r="AC23" s="226" t="e">
        <f t="shared" si="1"/>
        <v>#REF!</v>
      </c>
    </row>
    <row r="24" spans="2:29">
      <c r="B24" s="221" t="s">
        <v>380</v>
      </c>
      <c r="C24" s="221">
        <v>1</v>
      </c>
      <c r="D24" s="221">
        <v>2019</v>
      </c>
      <c r="I24" s="221" t="s">
        <v>381</v>
      </c>
      <c r="J24" s="221" t="s">
        <v>123</v>
      </c>
      <c r="K24" s="221" t="s">
        <v>382</v>
      </c>
      <c r="L24" s="221" t="s">
        <v>247</v>
      </c>
      <c r="M24" s="221" t="s">
        <v>383</v>
      </c>
      <c r="N24" s="221" t="s">
        <v>384</v>
      </c>
      <c r="O24" s="221" t="s">
        <v>385</v>
      </c>
      <c r="P24" s="221" t="s">
        <v>379</v>
      </c>
      <c r="Q24" s="221" t="s">
        <v>402</v>
      </c>
      <c r="R24" s="221" t="s">
        <v>412</v>
      </c>
      <c r="S24" s="221" t="s">
        <v>394</v>
      </c>
      <c r="T24" s="221" t="s">
        <v>388</v>
      </c>
      <c r="U24" s="221" t="s">
        <v>388</v>
      </c>
      <c r="V24" s="221" t="s">
        <v>388</v>
      </c>
      <c r="W24" s="221" t="s">
        <v>388</v>
      </c>
      <c r="X24" s="221" t="s">
        <v>16</v>
      </c>
      <c r="Y24" s="221" t="s">
        <v>16</v>
      </c>
      <c r="Z24" s="225">
        <v>15916931945</v>
      </c>
      <c r="AA24" s="225" t="e">
        <f>SUMIF(#REF!,Y24,#REF!)</f>
        <v>#REF!</v>
      </c>
      <c r="AB24" s="225" t="e">
        <f t="shared" si="0"/>
        <v>#REF!</v>
      </c>
      <c r="AC24" s="226" t="e">
        <f t="shared" si="1"/>
        <v>#REF!</v>
      </c>
    </row>
    <row r="25" spans="2:29">
      <c r="B25" s="221" t="s">
        <v>380</v>
      </c>
      <c r="C25" s="221">
        <v>1</v>
      </c>
      <c r="D25" s="221">
        <v>2019</v>
      </c>
      <c r="I25" s="221" t="s">
        <v>381</v>
      </c>
      <c r="J25" s="221" t="s">
        <v>123</v>
      </c>
      <c r="K25" s="221" t="s">
        <v>382</v>
      </c>
      <c r="L25" s="221" t="s">
        <v>247</v>
      </c>
      <c r="M25" s="221" t="s">
        <v>383</v>
      </c>
      <c r="N25" s="221" t="s">
        <v>384</v>
      </c>
      <c r="O25" s="221" t="s">
        <v>385</v>
      </c>
      <c r="P25" s="221" t="s">
        <v>379</v>
      </c>
      <c r="Q25" s="221" t="s">
        <v>402</v>
      </c>
      <c r="R25" s="221" t="s">
        <v>412</v>
      </c>
      <c r="S25" s="221" t="s">
        <v>396</v>
      </c>
      <c r="T25" s="221" t="s">
        <v>388</v>
      </c>
      <c r="U25" s="221" t="s">
        <v>388</v>
      </c>
      <c r="V25" s="221" t="s">
        <v>388</v>
      </c>
      <c r="W25" s="221" t="s">
        <v>388</v>
      </c>
      <c r="X25" s="221" t="s">
        <v>21</v>
      </c>
      <c r="Y25" s="221" t="s">
        <v>21</v>
      </c>
      <c r="Z25" s="225">
        <v>397618218</v>
      </c>
      <c r="AA25" s="225" t="e">
        <f>SUMIF(#REF!,Y25,#REF!)</f>
        <v>#REF!</v>
      </c>
      <c r="AB25" s="225" t="e">
        <f t="shared" si="0"/>
        <v>#REF!</v>
      </c>
      <c r="AC25" s="226" t="e">
        <f t="shared" si="1"/>
        <v>#REF!</v>
      </c>
    </row>
    <row r="26" spans="2:29">
      <c r="B26" s="221" t="s">
        <v>380</v>
      </c>
      <c r="C26" s="221">
        <v>1</v>
      </c>
      <c r="D26" s="221">
        <v>2019</v>
      </c>
      <c r="I26" s="221" t="s">
        <v>381</v>
      </c>
      <c r="J26" s="221" t="s">
        <v>123</v>
      </c>
      <c r="K26" s="221" t="s">
        <v>382</v>
      </c>
      <c r="L26" s="221" t="s">
        <v>247</v>
      </c>
      <c r="M26" s="221" t="s">
        <v>383</v>
      </c>
      <c r="N26" s="221" t="s">
        <v>384</v>
      </c>
      <c r="O26" s="221" t="s">
        <v>385</v>
      </c>
      <c r="P26" s="221" t="s">
        <v>379</v>
      </c>
      <c r="Q26" s="221" t="s">
        <v>402</v>
      </c>
      <c r="R26" s="221" t="s">
        <v>412</v>
      </c>
      <c r="S26" s="221" t="s">
        <v>405</v>
      </c>
      <c r="T26" s="221" t="s">
        <v>388</v>
      </c>
      <c r="U26" s="221" t="s">
        <v>388</v>
      </c>
      <c r="V26" s="221" t="s">
        <v>388</v>
      </c>
      <c r="W26" s="221" t="s">
        <v>388</v>
      </c>
      <c r="X26" s="221" t="s">
        <v>305</v>
      </c>
      <c r="Y26" s="221" t="s">
        <v>305</v>
      </c>
      <c r="Z26" s="225">
        <v>3369510602</v>
      </c>
      <c r="AA26" s="225" t="e">
        <f>SUMIF(#REF!,Y26,#REF!)</f>
        <v>#REF!</v>
      </c>
      <c r="AB26" s="225" t="e">
        <f t="shared" si="0"/>
        <v>#REF!</v>
      </c>
      <c r="AC26" s="226" t="e">
        <f t="shared" si="1"/>
        <v>#REF!</v>
      </c>
    </row>
    <row r="27" spans="2:29">
      <c r="B27" s="221" t="s">
        <v>380</v>
      </c>
      <c r="C27" s="221">
        <v>1</v>
      </c>
      <c r="D27" s="221">
        <v>2019</v>
      </c>
      <c r="I27" s="221" t="s">
        <v>381</v>
      </c>
      <c r="J27" s="221" t="s">
        <v>123</v>
      </c>
      <c r="K27" s="221" t="s">
        <v>382</v>
      </c>
      <c r="L27" s="221" t="s">
        <v>247</v>
      </c>
      <c r="M27" s="221" t="s">
        <v>383</v>
      </c>
      <c r="N27" s="221" t="s">
        <v>384</v>
      </c>
      <c r="O27" s="221" t="s">
        <v>385</v>
      </c>
      <c r="P27" s="221" t="s">
        <v>379</v>
      </c>
      <c r="Q27" s="221" t="s">
        <v>402</v>
      </c>
      <c r="R27" s="221" t="s">
        <v>412</v>
      </c>
      <c r="S27" s="221" t="s">
        <v>415</v>
      </c>
      <c r="T27" s="221" t="s">
        <v>388</v>
      </c>
      <c r="U27" s="221" t="s">
        <v>388</v>
      </c>
      <c r="V27" s="221" t="s">
        <v>388</v>
      </c>
      <c r="W27" s="221" t="s">
        <v>388</v>
      </c>
      <c r="X27" s="221" t="s">
        <v>35</v>
      </c>
      <c r="Y27" s="221" t="s">
        <v>35</v>
      </c>
      <c r="Z27" s="225">
        <v>468778997</v>
      </c>
      <c r="AA27" s="225" t="e">
        <f>SUMIF(#REF!,Y27,#REF!)</f>
        <v>#REF!</v>
      </c>
      <c r="AB27" s="225" t="e">
        <f t="shared" si="0"/>
        <v>#REF!</v>
      </c>
      <c r="AC27" s="226" t="e">
        <f t="shared" si="1"/>
        <v>#REF!</v>
      </c>
    </row>
    <row r="28" spans="2:29">
      <c r="B28" s="221" t="s">
        <v>380</v>
      </c>
      <c r="C28" s="221">
        <v>1</v>
      </c>
      <c r="D28" s="221">
        <v>2019</v>
      </c>
      <c r="I28" s="221" t="s">
        <v>381</v>
      </c>
      <c r="J28" s="221" t="s">
        <v>123</v>
      </c>
      <c r="K28" s="221" t="s">
        <v>382</v>
      </c>
      <c r="L28" s="221" t="s">
        <v>247</v>
      </c>
      <c r="M28" s="221" t="s">
        <v>383</v>
      </c>
      <c r="N28" s="221" t="s">
        <v>384</v>
      </c>
      <c r="O28" s="221" t="s">
        <v>385</v>
      </c>
      <c r="P28" s="221" t="s">
        <v>379</v>
      </c>
      <c r="Q28" s="221" t="s">
        <v>386</v>
      </c>
      <c r="R28" s="221" t="s">
        <v>416</v>
      </c>
      <c r="S28" s="221" t="s">
        <v>391</v>
      </c>
      <c r="T28" s="221" t="s">
        <v>388</v>
      </c>
      <c r="U28" s="221" t="s">
        <v>388</v>
      </c>
      <c r="V28" s="221" t="s">
        <v>388</v>
      </c>
      <c r="W28" s="221" t="s">
        <v>388</v>
      </c>
      <c r="X28" s="221" t="s">
        <v>99</v>
      </c>
      <c r="Y28" s="221" t="s">
        <v>99</v>
      </c>
      <c r="Z28" s="225">
        <v>8903505354</v>
      </c>
      <c r="AA28" s="225" t="e">
        <f>SUMIF(#REF!,Y28,#REF!)</f>
        <v>#REF!</v>
      </c>
      <c r="AB28" s="225" t="e">
        <f t="shared" si="0"/>
        <v>#REF!</v>
      </c>
      <c r="AC28" s="226" t="e">
        <f t="shared" si="1"/>
        <v>#REF!</v>
      </c>
    </row>
    <row r="29" spans="2:29">
      <c r="B29" s="221" t="s">
        <v>380</v>
      </c>
      <c r="C29" s="221">
        <v>1</v>
      </c>
      <c r="D29" s="221">
        <v>2019</v>
      </c>
      <c r="I29" s="221" t="s">
        <v>381</v>
      </c>
      <c r="J29" s="221" t="s">
        <v>123</v>
      </c>
      <c r="K29" s="221" t="s">
        <v>382</v>
      </c>
      <c r="L29" s="221" t="s">
        <v>247</v>
      </c>
      <c r="M29" s="221" t="s">
        <v>383</v>
      </c>
      <c r="N29" s="221" t="s">
        <v>384</v>
      </c>
      <c r="O29" s="221" t="s">
        <v>385</v>
      </c>
      <c r="P29" s="221" t="s">
        <v>379</v>
      </c>
      <c r="Q29" s="221" t="s">
        <v>386</v>
      </c>
      <c r="R29" s="221" t="s">
        <v>416</v>
      </c>
      <c r="S29" s="221" t="s">
        <v>394</v>
      </c>
      <c r="T29" s="221" t="s">
        <v>388</v>
      </c>
      <c r="U29" s="221" t="s">
        <v>388</v>
      </c>
      <c r="V29" s="221" t="s">
        <v>388</v>
      </c>
      <c r="W29" s="221" t="s">
        <v>388</v>
      </c>
      <c r="X29" s="221" t="s">
        <v>51</v>
      </c>
      <c r="Y29" s="221" t="s">
        <v>51</v>
      </c>
      <c r="Z29" s="225">
        <v>397618218</v>
      </c>
      <c r="AA29" s="225" t="e">
        <f>SUMIF(#REF!,Y29,#REF!)</f>
        <v>#REF!</v>
      </c>
      <c r="AB29" s="225" t="e">
        <f t="shared" si="0"/>
        <v>#REF!</v>
      </c>
      <c r="AC29" s="226" t="e">
        <f t="shared" si="1"/>
        <v>#REF!</v>
      </c>
    </row>
    <row r="30" spans="2:29">
      <c r="B30" s="221" t="s">
        <v>380</v>
      </c>
      <c r="C30" s="221">
        <v>1</v>
      </c>
      <c r="D30" s="221">
        <v>2019</v>
      </c>
      <c r="I30" s="221" t="s">
        <v>381</v>
      </c>
      <c r="J30" s="221" t="s">
        <v>123</v>
      </c>
      <c r="K30" s="221" t="s">
        <v>382</v>
      </c>
      <c r="L30" s="221" t="s">
        <v>247</v>
      </c>
      <c r="M30" s="221" t="s">
        <v>383</v>
      </c>
      <c r="N30" s="221" t="s">
        <v>384</v>
      </c>
      <c r="O30" s="221" t="s">
        <v>385</v>
      </c>
      <c r="P30" s="221" t="s">
        <v>379</v>
      </c>
      <c r="Q30" s="221" t="s">
        <v>386</v>
      </c>
      <c r="R30" s="221" t="s">
        <v>416</v>
      </c>
      <c r="S30" s="221" t="s">
        <v>417</v>
      </c>
      <c r="T30" s="221" t="s">
        <v>388</v>
      </c>
      <c r="U30" s="221" t="s">
        <v>388</v>
      </c>
      <c r="V30" s="221" t="s">
        <v>388</v>
      </c>
      <c r="W30" s="221" t="s">
        <v>388</v>
      </c>
      <c r="X30" s="221" t="s">
        <v>52</v>
      </c>
      <c r="Y30" s="221" t="s">
        <v>52</v>
      </c>
      <c r="Z30" s="225">
        <v>201924273</v>
      </c>
      <c r="AA30" s="225" t="e">
        <f>SUMIF(#REF!,Y30,#REF!)</f>
        <v>#REF!</v>
      </c>
      <c r="AB30" s="225" t="e">
        <f t="shared" si="0"/>
        <v>#REF!</v>
      </c>
      <c r="AC30" s="226" t="e">
        <f t="shared" si="1"/>
        <v>#REF!</v>
      </c>
    </row>
    <row r="31" spans="2:29">
      <c r="B31" s="221" t="s">
        <v>380</v>
      </c>
      <c r="C31" s="221">
        <v>1</v>
      </c>
      <c r="D31" s="221">
        <v>2019</v>
      </c>
      <c r="I31" s="221" t="s">
        <v>381</v>
      </c>
      <c r="J31" s="221" t="s">
        <v>123</v>
      </c>
      <c r="K31" s="221" t="s">
        <v>382</v>
      </c>
      <c r="L31" s="221" t="s">
        <v>247</v>
      </c>
      <c r="M31" s="221" t="s">
        <v>383</v>
      </c>
      <c r="N31" s="221" t="s">
        <v>384</v>
      </c>
      <c r="O31" s="221" t="s">
        <v>385</v>
      </c>
      <c r="P31" s="221" t="s">
        <v>379</v>
      </c>
      <c r="Q31" s="221" t="s">
        <v>386</v>
      </c>
      <c r="R31" s="221" t="s">
        <v>393</v>
      </c>
      <c r="S31" s="221" t="s">
        <v>396</v>
      </c>
      <c r="T31" s="221" t="s">
        <v>388</v>
      </c>
      <c r="U31" s="221" t="s">
        <v>388</v>
      </c>
      <c r="V31" s="221" t="s">
        <v>388</v>
      </c>
      <c r="W31" s="221" t="s">
        <v>388</v>
      </c>
      <c r="X31" s="221" t="s">
        <v>56</v>
      </c>
      <c r="Y31" s="221" t="s">
        <v>56</v>
      </c>
      <c r="Z31" s="225">
        <v>461676231</v>
      </c>
      <c r="AA31" s="225" t="e">
        <f>SUMIF(#REF!,Y31,#REF!)</f>
        <v>#REF!</v>
      </c>
      <c r="AB31" s="225" t="e">
        <f t="shared" si="0"/>
        <v>#REF!</v>
      </c>
      <c r="AC31" s="226" t="e">
        <f t="shared" si="1"/>
        <v>#REF!</v>
      </c>
    </row>
    <row r="32" spans="2:29">
      <c r="B32" s="221" t="s">
        <v>380</v>
      </c>
      <c r="C32" s="221">
        <v>1</v>
      </c>
      <c r="D32" s="221">
        <v>2019</v>
      </c>
      <c r="I32" s="221" t="s">
        <v>381</v>
      </c>
      <c r="J32" s="221" t="s">
        <v>123</v>
      </c>
      <c r="K32" s="221" t="s">
        <v>382</v>
      </c>
      <c r="L32" s="221" t="s">
        <v>247</v>
      </c>
      <c r="M32" s="221" t="s">
        <v>383</v>
      </c>
      <c r="N32" s="221" t="s">
        <v>384</v>
      </c>
      <c r="O32" s="221" t="s">
        <v>385</v>
      </c>
      <c r="P32" s="221" t="s">
        <v>379</v>
      </c>
      <c r="Q32" s="221" t="s">
        <v>386</v>
      </c>
      <c r="R32" s="221" t="s">
        <v>393</v>
      </c>
      <c r="S32" s="221" t="s">
        <v>418</v>
      </c>
      <c r="T32" s="221" t="s">
        <v>388</v>
      </c>
      <c r="U32" s="221" t="s">
        <v>388</v>
      </c>
      <c r="V32" s="221" t="s">
        <v>388</v>
      </c>
      <c r="W32" s="221" t="s">
        <v>388</v>
      </c>
      <c r="X32" s="221" t="s">
        <v>57</v>
      </c>
      <c r="Y32" s="221" t="s">
        <v>57</v>
      </c>
      <c r="Z32" s="225">
        <v>22023386512</v>
      </c>
      <c r="AA32" s="225" t="e">
        <f>SUMIF(#REF!,Y32,#REF!)</f>
        <v>#REF!</v>
      </c>
      <c r="AB32" s="225" t="e">
        <f t="shared" si="0"/>
        <v>#REF!</v>
      </c>
      <c r="AC32" s="226" t="e">
        <f t="shared" si="1"/>
        <v>#REF!</v>
      </c>
    </row>
    <row r="33" spans="2:29">
      <c r="B33" s="221" t="s">
        <v>380</v>
      </c>
      <c r="C33" s="221">
        <v>1</v>
      </c>
      <c r="D33" s="221">
        <v>2019</v>
      </c>
      <c r="I33" s="221" t="s">
        <v>381</v>
      </c>
      <c r="J33" s="221" t="s">
        <v>123</v>
      </c>
      <c r="K33" s="221" t="s">
        <v>382</v>
      </c>
      <c r="L33" s="221" t="s">
        <v>247</v>
      </c>
      <c r="M33" s="221" t="s">
        <v>383</v>
      </c>
      <c r="N33" s="221" t="s">
        <v>384</v>
      </c>
      <c r="O33" s="221" t="s">
        <v>385</v>
      </c>
      <c r="P33" s="221" t="s">
        <v>379</v>
      </c>
      <c r="Q33" s="221" t="s">
        <v>386</v>
      </c>
      <c r="R33" s="221" t="s">
        <v>419</v>
      </c>
      <c r="S33" s="221" t="s">
        <v>406</v>
      </c>
      <c r="T33" s="221" t="s">
        <v>388</v>
      </c>
      <c r="U33" s="221" t="s">
        <v>388</v>
      </c>
      <c r="V33" s="221" t="s">
        <v>388</v>
      </c>
      <c r="W33" s="221" t="s">
        <v>388</v>
      </c>
      <c r="X33" s="221" t="s">
        <v>63</v>
      </c>
      <c r="Y33" s="221" t="s">
        <v>63</v>
      </c>
      <c r="Z33" s="225">
        <v>10050606664</v>
      </c>
      <c r="AA33" s="225" t="e">
        <f>SUMIF(#REF!,Y33,#REF!)</f>
        <v>#REF!</v>
      </c>
      <c r="AB33" s="225" t="e">
        <f t="shared" si="0"/>
        <v>#REF!</v>
      </c>
      <c r="AC33" s="226" t="e">
        <f t="shared" si="1"/>
        <v>#REF!</v>
      </c>
    </row>
    <row r="34" spans="2:29">
      <c r="B34" s="221" t="s">
        <v>380</v>
      </c>
      <c r="C34" s="221">
        <v>1</v>
      </c>
      <c r="D34" s="221">
        <v>2019</v>
      </c>
      <c r="I34" s="221" t="s">
        <v>381</v>
      </c>
      <c r="J34" s="221" t="s">
        <v>123</v>
      </c>
      <c r="K34" s="221" t="s">
        <v>382</v>
      </c>
      <c r="L34" s="221" t="s">
        <v>247</v>
      </c>
      <c r="M34" s="221" t="s">
        <v>383</v>
      </c>
      <c r="N34" s="221" t="s">
        <v>384</v>
      </c>
      <c r="O34" s="221" t="s">
        <v>385</v>
      </c>
      <c r="P34" s="221" t="s">
        <v>379</v>
      </c>
      <c r="Q34" s="221" t="s">
        <v>386</v>
      </c>
      <c r="R34" s="221" t="s">
        <v>419</v>
      </c>
      <c r="S34" s="221" t="s">
        <v>398</v>
      </c>
      <c r="T34" s="221" t="s">
        <v>388</v>
      </c>
      <c r="U34" s="221" t="s">
        <v>388</v>
      </c>
      <c r="V34" s="221" t="s">
        <v>388</v>
      </c>
      <c r="W34" s="221" t="s">
        <v>388</v>
      </c>
      <c r="X34" s="221" t="s">
        <v>64</v>
      </c>
      <c r="Y34" s="221" t="s">
        <v>64</v>
      </c>
      <c r="Z34" s="225">
        <v>8231840853</v>
      </c>
      <c r="AA34" s="225" t="e">
        <f>SUMIF(#REF!,Y34,#REF!)</f>
        <v>#REF!</v>
      </c>
      <c r="AB34" s="225" t="e">
        <f t="shared" si="0"/>
        <v>#REF!</v>
      </c>
      <c r="AC34" s="226" t="e">
        <f t="shared" si="1"/>
        <v>#REF!</v>
      </c>
    </row>
    <row r="35" spans="2:29">
      <c r="B35" s="221" t="s">
        <v>380</v>
      </c>
      <c r="C35" s="221">
        <v>1</v>
      </c>
      <c r="D35" s="221">
        <v>2019</v>
      </c>
      <c r="I35" s="221" t="s">
        <v>381</v>
      </c>
      <c r="J35" s="221" t="s">
        <v>123</v>
      </c>
      <c r="K35" s="221" t="s">
        <v>382</v>
      </c>
      <c r="L35" s="221" t="s">
        <v>247</v>
      </c>
      <c r="M35" s="221" t="s">
        <v>383</v>
      </c>
      <c r="N35" s="221" t="s">
        <v>384</v>
      </c>
      <c r="O35" s="221" t="s">
        <v>385</v>
      </c>
      <c r="P35" s="221" t="s">
        <v>379</v>
      </c>
      <c r="Q35" s="221" t="s">
        <v>386</v>
      </c>
      <c r="R35" s="221" t="s">
        <v>420</v>
      </c>
      <c r="S35" s="221" t="s">
        <v>391</v>
      </c>
      <c r="T35" s="221" t="s">
        <v>388</v>
      </c>
      <c r="U35" s="221" t="s">
        <v>388</v>
      </c>
      <c r="V35" s="221" t="s">
        <v>388</v>
      </c>
      <c r="W35" s="221" t="s">
        <v>388</v>
      </c>
      <c r="X35" s="221" t="s">
        <v>67</v>
      </c>
      <c r="Y35" s="221" t="s">
        <v>67</v>
      </c>
      <c r="Z35" s="225">
        <v>10679918</v>
      </c>
      <c r="AA35" s="225" t="e">
        <f>SUMIF(#REF!,Y35,#REF!)</f>
        <v>#REF!</v>
      </c>
      <c r="AB35" s="225" t="e">
        <f t="shared" si="0"/>
        <v>#REF!</v>
      </c>
      <c r="AC35" s="226" t="e">
        <f t="shared" ref="AC35:AC66" si="2">Z35=AB35</f>
        <v>#REF!</v>
      </c>
    </row>
    <row r="36" spans="2:29">
      <c r="B36" s="221" t="s">
        <v>380</v>
      </c>
      <c r="C36" s="221">
        <v>1</v>
      </c>
      <c r="D36" s="221">
        <v>2019</v>
      </c>
      <c r="I36" s="221" t="s">
        <v>381</v>
      </c>
      <c r="J36" s="221" t="s">
        <v>123</v>
      </c>
      <c r="K36" s="221" t="s">
        <v>382</v>
      </c>
      <c r="L36" s="221" t="s">
        <v>247</v>
      </c>
      <c r="M36" s="221" t="s">
        <v>383</v>
      </c>
      <c r="N36" s="221" t="s">
        <v>384</v>
      </c>
      <c r="O36" s="221" t="s">
        <v>385</v>
      </c>
      <c r="P36" s="221" t="s">
        <v>379</v>
      </c>
      <c r="Q36" s="221" t="s">
        <v>386</v>
      </c>
      <c r="R36" s="221" t="s">
        <v>420</v>
      </c>
      <c r="S36" s="221" t="s">
        <v>398</v>
      </c>
      <c r="T36" s="221" t="s">
        <v>388</v>
      </c>
      <c r="U36" s="221" t="s">
        <v>388</v>
      </c>
      <c r="V36" s="221" t="s">
        <v>388</v>
      </c>
      <c r="W36" s="221" t="s">
        <v>388</v>
      </c>
      <c r="X36" s="221" t="s">
        <v>70</v>
      </c>
      <c r="Y36" s="221" t="s">
        <v>70</v>
      </c>
      <c r="Z36" s="225">
        <v>47735746</v>
      </c>
      <c r="AA36" s="225" t="e">
        <f>SUMIF(#REF!,Y36,#REF!)</f>
        <v>#REF!</v>
      </c>
      <c r="AB36" s="225" t="e">
        <f t="shared" si="0"/>
        <v>#REF!</v>
      </c>
      <c r="AC36" s="226" t="e">
        <f t="shared" si="2"/>
        <v>#REF!</v>
      </c>
    </row>
    <row r="37" spans="2:29">
      <c r="B37" s="221" t="s">
        <v>380</v>
      </c>
      <c r="C37" s="221">
        <v>1</v>
      </c>
      <c r="D37" s="221">
        <v>2019</v>
      </c>
      <c r="I37" s="221" t="s">
        <v>381</v>
      </c>
      <c r="J37" s="221" t="s">
        <v>123</v>
      </c>
      <c r="K37" s="221" t="s">
        <v>382</v>
      </c>
      <c r="L37" s="221" t="s">
        <v>247</v>
      </c>
      <c r="M37" s="221" t="s">
        <v>383</v>
      </c>
      <c r="N37" s="221" t="s">
        <v>384</v>
      </c>
      <c r="O37" s="221" t="s">
        <v>385</v>
      </c>
      <c r="P37" s="221" t="s">
        <v>379</v>
      </c>
      <c r="Q37" s="221" t="s">
        <v>386</v>
      </c>
      <c r="R37" s="221" t="s">
        <v>420</v>
      </c>
      <c r="S37" s="221" t="s">
        <v>421</v>
      </c>
      <c r="T37" s="221" t="s">
        <v>388</v>
      </c>
      <c r="U37" s="221" t="s">
        <v>388</v>
      </c>
      <c r="V37" s="221" t="s">
        <v>388</v>
      </c>
      <c r="W37" s="221" t="s">
        <v>388</v>
      </c>
      <c r="X37" s="221" t="s">
        <v>321</v>
      </c>
      <c r="Y37" s="221" t="s">
        <v>321</v>
      </c>
      <c r="Z37" s="225">
        <v>31134903</v>
      </c>
      <c r="AA37" s="225" t="e">
        <f>SUMIF(#REF!,Y37,#REF!)</f>
        <v>#REF!</v>
      </c>
      <c r="AB37" s="225" t="e">
        <f t="shared" si="0"/>
        <v>#REF!</v>
      </c>
      <c r="AC37" s="226" t="e">
        <f t="shared" si="2"/>
        <v>#REF!</v>
      </c>
    </row>
    <row r="38" spans="2:29">
      <c r="B38" s="221" t="s">
        <v>380</v>
      </c>
      <c r="C38" s="221">
        <v>1</v>
      </c>
      <c r="D38" s="221">
        <v>2019</v>
      </c>
      <c r="I38" s="221" t="s">
        <v>381</v>
      </c>
      <c r="J38" s="221" t="s">
        <v>123</v>
      </c>
      <c r="K38" s="221" t="s">
        <v>382</v>
      </c>
      <c r="L38" s="221" t="s">
        <v>247</v>
      </c>
      <c r="M38" s="221" t="s">
        <v>383</v>
      </c>
      <c r="N38" s="221" t="s">
        <v>384</v>
      </c>
      <c r="O38" s="221" t="s">
        <v>385</v>
      </c>
      <c r="P38" s="221" t="s">
        <v>379</v>
      </c>
      <c r="Q38" s="221" t="s">
        <v>402</v>
      </c>
      <c r="R38" s="221" t="s">
        <v>394</v>
      </c>
      <c r="S38" s="221" t="s">
        <v>396</v>
      </c>
      <c r="T38" s="221" t="s">
        <v>407</v>
      </c>
      <c r="U38" s="221" t="s">
        <v>388</v>
      </c>
      <c r="V38" s="221" t="s">
        <v>388</v>
      </c>
      <c r="W38" s="221" t="s">
        <v>388</v>
      </c>
      <c r="X38" s="221" t="s">
        <v>325</v>
      </c>
      <c r="Y38" s="221" t="s">
        <v>325</v>
      </c>
      <c r="Z38" s="225">
        <v>50734126254</v>
      </c>
      <c r="AA38" s="225" t="e">
        <f>SUMIF(#REF!,'相殺データ (前年度検証用) '!Y38,#REF!)</f>
        <v>#REF!</v>
      </c>
      <c r="AB38" s="225" t="e">
        <f t="shared" si="0"/>
        <v>#REF!</v>
      </c>
      <c r="AC38" s="226" t="e">
        <f t="shared" si="2"/>
        <v>#REF!</v>
      </c>
    </row>
    <row r="39" spans="2:29">
      <c r="B39" s="221" t="s">
        <v>380</v>
      </c>
      <c r="C39" s="221">
        <v>1</v>
      </c>
      <c r="D39" s="221">
        <v>2019</v>
      </c>
      <c r="I39" s="221" t="s">
        <v>381</v>
      </c>
      <c r="J39" s="221" t="s">
        <v>123</v>
      </c>
      <c r="K39" s="221" t="s">
        <v>382</v>
      </c>
      <c r="L39" s="221" t="s">
        <v>247</v>
      </c>
      <c r="M39" s="221" t="s">
        <v>383</v>
      </c>
      <c r="N39" s="221" t="s">
        <v>384</v>
      </c>
      <c r="O39" s="221" t="s">
        <v>385</v>
      </c>
      <c r="P39" s="221" t="s">
        <v>379</v>
      </c>
      <c r="Q39" s="221" t="s">
        <v>386</v>
      </c>
      <c r="R39" s="221" t="s">
        <v>394</v>
      </c>
      <c r="S39" s="221" t="s">
        <v>407</v>
      </c>
      <c r="T39" s="221" t="s">
        <v>388</v>
      </c>
      <c r="U39" s="221" t="s">
        <v>388</v>
      </c>
      <c r="V39" s="221" t="s">
        <v>388</v>
      </c>
      <c r="W39" s="221" t="s">
        <v>388</v>
      </c>
      <c r="X39" s="224" t="s">
        <v>329</v>
      </c>
      <c r="Y39" s="224" t="s">
        <v>143</v>
      </c>
      <c r="Z39" s="225">
        <v>100000000</v>
      </c>
      <c r="AA39" s="225" t="e">
        <f>SUMIF(#REF!,'相殺データ (前年度検証用) '!Y39,#REF!)</f>
        <v>#REF!</v>
      </c>
      <c r="AB39" s="225" t="e">
        <f t="shared" si="0"/>
        <v>#REF!</v>
      </c>
      <c r="AC39" s="226" t="e">
        <f t="shared" si="2"/>
        <v>#REF!</v>
      </c>
    </row>
    <row r="40" spans="2:29">
      <c r="B40" s="222" t="s">
        <v>422</v>
      </c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5"/>
      <c r="AA40" s="225"/>
      <c r="AB40" s="225">
        <f t="shared" si="0"/>
        <v>0</v>
      </c>
      <c r="AC40" s="226" t="b">
        <f t="shared" si="2"/>
        <v>1</v>
      </c>
    </row>
    <row r="41" spans="2:29">
      <c r="B41" s="221" t="s">
        <v>380</v>
      </c>
      <c r="C41" s="221">
        <v>2</v>
      </c>
      <c r="D41" s="221">
        <v>2019</v>
      </c>
      <c r="I41" s="221" t="s">
        <v>381</v>
      </c>
      <c r="J41" s="221" t="s">
        <v>123</v>
      </c>
      <c r="K41" s="221" t="s">
        <v>382</v>
      </c>
      <c r="L41" s="221" t="s">
        <v>247</v>
      </c>
      <c r="M41" s="221" t="s">
        <v>383</v>
      </c>
      <c r="N41" s="221" t="s">
        <v>384</v>
      </c>
      <c r="O41" s="221" t="s">
        <v>385</v>
      </c>
      <c r="P41" s="221" t="s">
        <v>379</v>
      </c>
      <c r="Q41" s="221" t="s">
        <v>423</v>
      </c>
      <c r="R41" s="221" t="s">
        <v>396</v>
      </c>
      <c r="S41" s="221" t="s">
        <v>416</v>
      </c>
      <c r="T41" s="221" t="s">
        <v>424</v>
      </c>
      <c r="U41" s="221" t="s">
        <v>388</v>
      </c>
      <c r="V41" s="221" t="s">
        <v>388</v>
      </c>
      <c r="W41" s="221" t="s">
        <v>388</v>
      </c>
      <c r="X41" s="221" t="s">
        <v>325</v>
      </c>
      <c r="Y41" s="221" t="s">
        <v>325</v>
      </c>
      <c r="Z41" s="225">
        <v>47497859288</v>
      </c>
      <c r="AA41" s="225" t="e">
        <f>SUMIF(#REF!,Y41,#REF!)</f>
        <v>#REF!</v>
      </c>
      <c r="AB41" s="225" t="e">
        <f t="shared" si="0"/>
        <v>#REF!</v>
      </c>
      <c r="AC41" s="226" t="e">
        <f t="shared" si="2"/>
        <v>#REF!</v>
      </c>
    </row>
    <row r="42" spans="2:29">
      <c r="B42" s="221" t="s">
        <v>380</v>
      </c>
      <c r="C42" s="221">
        <v>2</v>
      </c>
      <c r="D42" s="221">
        <v>2019</v>
      </c>
      <c r="I42" s="221" t="s">
        <v>381</v>
      </c>
      <c r="J42" s="221" t="s">
        <v>123</v>
      </c>
      <c r="K42" s="221" t="s">
        <v>382</v>
      </c>
      <c r="L42" s="221" t="s">
        <v>247</v>
      </c>
      <c r="M42" s="221" t="s">
        <v>383</v>
      </c>
      <c r="N42" s="221" t="s">
        <v>384</v>
      </c>
      <c r="O42" s="221" t="s">
        <v>385</v>
      </c>
      <c r="P42" s="221" t="s">
        <v>379</v>
      </c>
      <c r="Q42" s="221" t="s">
        <v>423</v>
      </c>
      <c r="R42" s="221" t="s">
        <v>396</v>
      </c>
      <c r="S42" s="221" t="s">
        <v>416</v>
      </c>
      <c r="T42" s="221" t="s">
        <v>406</v>
      </c>
      <c r="U42" s="221" t="s">
        <v>388</v>
      </c>
      <c r="V42" s="221" t="s">
        <v>388</v>
      </c>
      <c r="W42" s="221" t="s">
        <v>388</v>
      </c>
      <c r="X42" s="224" t="s">
        <v>425</v>
      </c>
      <c r="Y42" s="224" t="s">
        <v>95</v>
      </c>
      <c r="Z42" s="225">
        <v>544102244</v>
      </c>
      <c r="AA42" s="225" t="e">
        <f>SUMIF(#REF!,Y42,#REF!)</f>
        <v>#REF!</v>
      </c>
      <c r="AB42" s="225" t="e">
        <f t="shared" si="0"/>
        <v>#REF!</v>
      </c>
      <c r="AC42" s="226" t="e">
        <f t="shared" si="2"/>
        <v>#REF!</v>
      </c>
    </row>
    <row r="43" spans="2:29">
      <c r="B43" s="221" t="s">
        <v>380</v>
      </c>
      <c r="C43" s="221">
        <v>2</v>
      </c>
      <c r="D43" s="221">
        <v>2019</v>
      </c>
      <c r="I43" s="221" t="s">
        <v>381</v>
      </c>
      <c r="J43" s="221" t="s">
        <v>123</v>
      </c>
      <c r="K43" s="221" t="s">
        <v>382</v>
      </c>
      <c r="L43" s="221" t="s">
        <v>247</v>
      </c>
      <c r="M43" s="221" t="s">
        <v>383</v>
      </c>
      <c r="N43" s="221" t="s">
        <v>384</v>
      </c>
      <c r="O43" s="221" t="s">
        <v>385</v>
      </c>
      <c r="P43" s="221" t="s">
        <v>379</v>
      </c>
      <c r="Q43" s="221" t="s">
        <v>423</v>
      </c>
      <c r="R43" s="221" t="s">
        <v>396</v>
      </c>
      <c r="S43" s="221" t="s">
        <v>416</v>
      </c>
      <c r="T43" s="221" t="s">
        <v>426</v>
      </c>
      <c r="U43" s="221" t="s">
        <v>388</v>
      </c>
      <c r="V43" s="221" t="s">
        <v>388</v>
      </c>
      <c r="W43" s="221" t="s">
        <v>388</v>
      </c>
      <c r="X43" s="224" t="s">
        <v>427</v>
      </c>
      <c r="Y43" s="224" t="s">
        <v>96</v>
      </c>
      <c r="Z43" s="225">
        <v>29360365194</v>
      </c>
      <c r="AA43" s="225" t="e">
        <f>SUMIF(#REF!,Y43,#REF!)</f>
        <v>#REF!</v>
      </c>
      <c r="AB43" s="225" t="e">
        <f t="shared" si="0"/>
        <v>#REF!</v>
      </c>
      <c r="AC43" s="226" t="e">
        <f t="shared" si="2"/>
        <v>#REF!</v>
      </c>
    </row>
    <row r="44" spans="2:29">
      <c r="B44" s="221" t="s">
        <v>380</v>
      </c>
      <c r="C44" s="221">
        <v>2</v>
      </c>
      <c r="D44" s="221">
        <v>2019</v>
      </c>
      <c r="I44" s="221" t="s">
        <v>381</v>
      </c>
      <c r="J44" s="221" t="s">
        <v>123</v>
      </c>
      <c r="K44" s="221" t="s">
        <v>382</v>
      </c>
      <c r="L44" s="221" t="s">
        <v>247</v>
      </c>
      <c r="M44" s="221" t="s">
        <v>383</v>
      </c>
      <c r="N44" s="221" t="s">
        <v>384</v>
      </c>
      <c r="O44" s="221" t="s">
        <v>385</v>
      </c>
      <c r="P44" s="221" t="s">
        <v>379</v>
      </c>
      <c r="Q44" s="221" t="s">
        <v>428</v>
      </c>
      <c r="R44" s="221" t="s">
        <v>396</v>
      </c>
      <c r="S44" s="221" t="s">
        <v>429</v>
      </c>
      <c r="T44" s="221" t="s">
        <v>416</v>
      </c>
      <c r="U44" s="221" t="s">
        <v>391</v>
      </c>
      <c r="V44" s="221" t="s">
        <v>388</v>
      </c>
      <c r="W44" s="221" t="s">
        <v>388</v>
      </c>
      <c r="X44" s="221" t="s">
        <v>99</v>
      </c>
      <c r="Y44" s="221" t="s">
        <v>99</v>
      </c>
      <c r="Z44" s="225">
        <v>9252059973</v>
      </c>
      <c r="AA44" s="225" t="e">
        <f>SUMIF(#REF!,Y44,#REF!)</f>
        <v>#REF!</v>
      </c>
      <c r="AB44" s="225" t="e">
        <f t="shared" si="0"/>
        <v>#REF!</v>
      </c>
      <c r="AC44" s="226" t="e">
        <f t="shared" si="2"/>
        <v>#REF!</v>
      </c>
    </row>
    <row r="45" spans="2:29">
      <c r="B45" s="221" t="s">
        <v>380</v>
      </c>
      <c r="C45" s="221">
        <v>2</v>
      </c>
      <c r="D45" s="221">
        <v>2019</v>
      </c>
      <c r="I45" s="221" t="s">
        <v>381</v>
      </c>
      <c r="J45" s="221" t="s">
        <v>123</v>
      </c>
      <c r="K45" s="221" t="s">
        <v>382</v>
      </c>
      <c r="L45" s="221" t="s">
        <v>247</v>
      </c>
      <c r="M45" s="221" t="s">
        <v>383</v>
      </c>
      <c r="N45" s="221" t="s">
        <v>384</v>
      </c>
      <c r="O45" s="221" t="s">
        <v>385</v>
      </c>
      <c r="P45" s="221" t="s">
        <v>379</v>
      </c>
      <c r="Q45" s="221" t="s">
        <v>428</v>
      </c>
      <c r="R45" s="221" t="s">
        <v>396</v>
      </c>
      <c r="S45" s="221" t="s">
        <v>429</v>
      </c>
      <c r="T45" s="221" t="s">
        <v>393</v>
      </c>
      <c r="U45" s="221" t="s">
        <v>396</v>
      </c>
      <c r="V45" s="221" t="s">
        <v>388</v>
      </c>
      <c r="W45" s="221" t="s">
        <v>388</v>
      </c>
      <c r="X45" s="221" t="s">
        <v>56</v>
      </c>
      <c r="Y45" s="221" t="s">
        <v>56</v>
      </c>
      <c r="Z45" s="225">
        <v>1159905083</v>
      </c>
      <c r="AA45" s="225" t="e">
        <f>SUMIF(#REF!,Y45,#REF!)</f>
        <v>#REF!</v>
      </c>
      <c r="AB45" s="225" t="e">
        <f t="shared" si="0"/>
        <v>#REF!</v>
      </c>
      <c r="AC45" s="226" t="e">
        <f t="shared" si="2"/>
        <v>#REF!</v>
      </c>
    </row>
    <row r="46" spans="2:29">
      <c r="B46" s="221" t="s">
        <v>380</v>
      </c>
      <c r="C46" s="221">
        <v>2</v>
      </c>
      <c r="D46" s="221">
        <v>2019</v>
      </c>
      <c r="I46" s="221" t="s">
        <v>381</v>
      </c>
      <c r="J46" s="221" t="s">
        <v>123</v>
      </c>
      <c r="K46" s="221" t="s">
        <v>382</v>
      </c>
      <c r="L46" s="221" t="s">
        <v>247</v>
      </c>
      <c r="M46" s="221" t="s">
        <v>383</v>
      </c>
      <c r="N46" s="221" t="s">
        <v>384</v>
      </c>
      <c r="O46" s="221" t="s">
        <v>385</v>
      </c>
      <c r="P46" s="221" t="s">
        <v>379</v>
      </c>
      <c r="Q46" s="221" t="s">
        <v>428</v>
      </c>
      <c r="R46" s="221" t="s">
        <v>396</v>
      </c>
      <c r="S46" s="221" t="s">
        <v>429</v>
      </c>
      <c r="T46" s="221" t="s">
        <v>393</v>
      </c>
      <c r="U46" s="221" t="s">
        <v>418</v>
      </c>
      <c r="V46" s="221" t="s">
        <v>388</v>
      </c>
      <c r="W46" s="221" t="s">
        <v>388</v>
      </c>
      <c r="X46" s="221" t="s">
        <v>57</v>
      </c>
      <c r="Y46" s="221" t="s">
        <v>57</v>
      </c>
      <c r="Z46" s="225">
        <v>19925930222</v>
      </c>
      <c r="AA46" s="225" t="e">
        <f>SUMIF(#REF!,Y46,#REF!)</f>
        <v>#REF!</v>
      </c>
      <c r="AB46" s="225" t="e">
        <f t="shared" si="0"/>
        <v>#REF!</v>
      </c>
      <c r="AC46" s="226" t="e">
        <f t="shared" si="2"/>
        <v>#REF!</v>
      </c>
    </row>
    <row r="47" spans="2:29">
      <c r="B47" s="221" t="s">
        <v>380</v>
      </c>
      <c r="C47" s="221">
        <v>2</v>
      </c>
      <c r="D47" s="221">
        <v>2019</v>
      </c>
      <c r="I47" s="221" t="s">
        <v>381</v>
      </c>
      <c r="J47" s="221" t="s">
        <v>123</v>
      </c>
      <c r="K47" s="221" t="s">
        <v>382</v>
      </c>
      <c r="L47" s="221" t="s">
        <v>247</v>
      </c>
      <c r="M47" s="221" t="s">
        <v>383</v>
      </c>
      <c r="N47" s="221" t="s">
        <v>384</v>
      </c>
      <c r="O47" s="221" t="s">
        <v>385</v>
      </c>
      <c r="P47" s="221" t="s">
        <v>379</v>
      </c>
      <c r="Q47" s="221" t="s">
        <v>428</v>
      </c>
      <c r="R47" s="221" t="s">
        <v>396</v>
      </c>
      <c r="S47" s="221" t="s">
        <v>429</v>
      </c>
      <c r="T47" s="221" t="s">
        <v>420</v>
      </c>
      <c r="U47" s="221" t="s">
        <v>407</v>
      </c>
      <c r="V47" s="221" t="s">
        <v>388</v>
      </c>
      <c r="W47" s="221" t="s">
        <v>388</v>
      </c>
      <c r="X47" s="221" t="s">
        <v>102</v>
      </c>
      <c r="Y47" s="221" t="s">
        <v>102</v>
      </c>
      <c r="Z47" s="225">
        <v>9420092868</v>
      </c>
      <c r="AA47" s="225" t="e">
        <f>SUMIF(#REF!,Y47,#REF!)</f>
        <v>#REF!</v>
      </c>
      <c r="AB47" s="225" t="e">
        <f t="shared" si="0"/>
        <v>#REF!</v>
      </c>
      <c r="AC47" s="226" t="e">
        <f t="shared" si="2"/>
        <v>#REF!</v>
      </c>
    </row>
    <row r="48" spans="2:29">
      <c r="B48" s="221" t="s">
        <v>380</v>
      </c>
      <c r="C48" s="221">
        <v>2</v>
      </c>
      <c r="D48" s="221">
        <v>2019</v>
      </c>
      <c r="I48" s="221" t="s">
        <v>381</v>
      </c>
      <c r="J48" s="221" t="s">
        <v>123</v>
      </c>
      <c r="K48" s="221" t="s">
        <v>382</v>
      </c>
      <c r="L48" s="221" t="s">
        <v>247</v>
      </c>
      <c r="M48" s="221" t="s">
        <v>383</v>
      </c>
      <c r="N48" s="221" t="s">
        <v>384</v>
      </c>
      <c r="O48" s="221" t="s">
        <v>385</v>
      </c>
      <c r="P48" s="221" t="s">
        <v>379</v>
      </c>
      <c r="Q48" s="221" t="s">
        <v>428</v>
      </c>
      <c r="R48" s="221" t="s">
        <v>396</v>
      </c>
      <c r="S48" s="221" t="s">
        <v>429</v>
      </c>
      <c r="T48" s="221" t="s">
        <v>430</v>
      </c>
      <c r="U48" s="221" t="s">
        <v>431</v>
      </c>
      <c r="V48" s="221" t="s">
        <v>388</v>
      </c>
      <c r="W48" s="221" t="s">
        <v>388</v>
      </c>
      <c r="X48" s="221" t="s">
        <v>432</v>
      </c>
      <c r="Y48" s="221" t="s">
        <v>432</v>
      </c>
      <c r="Z48" s="225">
        <v>8549930920</v>
      </c>
      <c r="AA48" s="225" t="e">
        <f>SUMIF(#REF!,Y48,#REF!)</f>
        <v>#REF!</v>
      </c>
      <c r="AB48" s="225" t="e">
        <f t="shared" si="0"/>
        <v>#REF!</v>
      </c>
      <c r="AC48" s="226" t="e">
        <f t="shared" si="2"/>
        <v>#REF!</v>
      </c>
    </row>
    <row r="49" spans="2:29">
      <c r="B49" s="221" t="s">
        <v>380</v>
      </c>
      <c r="C49" s="221">
        <v>2</v>
      </c>
      <c r="D49" s="221">
        <v>2019</v>
      </c>
      <c r="I49" s="221" t="s">
        <v>381</v>
      </c>
      <c r="J49" s="221" t="s">
        <v>123</v>
      </c>
      <c r="K49" s="221" t="s">
        <v>382</v>
      </c>
      <c r="L49" s="221" t="s">
        <v>247</v>
      </c>
      <c r="M49" s="221" t="s">
        <v>383</v>
      </c>
      <c r="N49" s="221" t="s">
        <v>384</v>
      </c>
      <c r="O49" s="221" t="s">
        <v>385</v>
      </c>
      <c r="P49" s="221" t="s">
        <v>379</v>
      </c>
      <c r="Q49" s="221" t="s">
        <v>428</v>
      </c>
      <c r="R49" s="221" t="s">
        <v>433</v>
      </c>
      <c r="S49" s="221" t="s">
        <v>434</v>
      </c>
      <c r="T49" s="221" t="s">
        <v>388</v>
      </c>
      <c r="U49" s="221" t="s">
        <v>388</v>
      </c>
      <c r="V49" s="221" t="s">
        <v>388</v>
      </c>
      <c r="W49" s="221" t="s">
        <v>388</v>
      </c>
      <c r="X49" s="221" t="s">
        <v>114</v>
      </c>
      <c r="Y49" s="221" t="s">
        <v>114</v>
      </c>
      <c r="Z49" s="225">
        <v>1691717</v>
      </c>
      <c r="AA49" s="225" t="e">
        <f>SUMIF(#REF!,Y49,#REF!)</f>
        <v>#REF!</v>
      </c>
      <c r="AB49" s="225" t="e">
        <f t="shared" si="0"/>
        <v>#REF!</v>
      </c>
      <c r="AC49" s="226" t="e">
        <f t="shared" si="2"/>
        <v>#REF!</v>
      </c>
    </row>
    <row r="50" spans="2:29">
      <c r="B50" s="221" t="s">
        <v>380</v>
      </c>
      <c r="C50" s="221">
        <v>2</v>
      </c>
      <c r="D50" s="221">
        <v>2019</v>
      </c>
      <c r="I50" s="221" t="s">
        <v>381</v>
      </c>
      <c r="J50" s="221" t="s">
        <v>123</v>
      </c>
      <c r="K50" s="221" t="s">
        <v>382</v>
      </c>
      <c r="L50" s="221" t="s">
        <v>247</v>
      </c>
      <c r="M50" s="221" t="s">
        <v>383</v>
      </c>
      <c r="N50" s="221" t="s">
        <v>384</v>
      </c>
      <c r="O50" s="221" t="s">
        <v>385</v>
      </c>
      <c r="P50" s="221" t="s">
        <v>379</v>
      </c>
      <c r="Q50" s="221" t="s">
        <v>428</v>
      </c>
      <c r="R50" s="221" t="s">
        <v>433</v>
      </c>
      <c r="S50" s="221" t="s">
        <v>398</v>
      </c>
      <c r="T50" s="221" t="s">
        <v>388</v>
      </c>
      <c r="U50" s="221" t="s">
        <v>388</v>
      </c>
      <c r="V50" s="221" t="s">
        <v>388</v>
      </c>
      <c r="W50" s="221" t="s">
        <v>388</v>
      </c>
      <c r="X50" s="221" t="s">
        <v>115</v>
      </c>
      <c r="Y50" s="221" t="s">
        <v>115</v>
      </c>
      <c r="Z50" s="225">
        <v>11011</v>
      </c>
      <c r="AA50" s="225" t="e">
        <f>SUMIF(#REF!,Y50,#REF!)</f>
        <v>#REF!</v>
      </c>
      <c r="AB50" s="225" t="e">
        <f t="shared" si="0"/>
        <v>#REF!</v>
      </c>
      <c r="AC50" s="226" t="e">
        <f t="shared" si="2"/>
        <v>#REF!</v>
      </c>
    </row>
    <row r="51" spans="2:29">
      <c r="B51" s="221" t="s">
        <v>380</v>
      </c>
      <c r="C51" s="221">
        <v>2</v>
      </c>
      <c r="D51" s="221">
        <v>2019</v>
      </c>
      <c r="I51" s="221" t="s">
        <v>381</v>
      </c>
      <c r="J51" s="221" t="s">
        <v>123</v>
      </c>
      <c r="K51" s="221" t="s">
        <v>382</v>
      </c>
      <c r="L51" s="221" t="s">
        <v>247</v>
      </c>
      <c r="M51" s="221" t="s">
        <v>383</v>
      </c>
      <c r="N51" s="221" t="s">
        <v>384</v>
      </c>
      <c r="O51" s="221" t="s">
        <v>385</v>
      </c>
      <c r="P51" s="221" t="s">
        <v>379</v>
      </c>
      <c r="Q51" s="221" t="s">
        <v>428</v>
      </c>
      <c r="R51" s="221" t="s">
        <v>433</v>
      </c>
      <c r="S51" s="221" t="s">
        <v>435</v>
      </c>
      <c r="T51" s="221" t="s">
        <v>388</v>
      </c>
      <c r="U51" s="221" t="s">
        <v>388</v>
      </c>
      <c r="V51" s="221" t="s">
        <v>388</v>
      </c>
      <c r="W51" s="221" t="s">
        <v>388</v>
      </c>
      <c r="X51" s="221" t="s">
        <v>155</v>
      </c>
      <c r="Y51" s="221" t="s">
        <v>155</v>
      </c>
      <c r="Z51" s="225">
        <v>100000000</v>
      </c>
      <c r="AA51" s="225" t="e">
        <f>SUMIF(#REF!,Y51,#REF!)</f>
        <v>#REF!</v>
      </c>
      <c r="AB51" s="225" t="e">
        <f t="shared" si="0"/>
        <v>#REF!</v>
      </c>
      <c r="AC51" s="226" t="e">
        <f t="shared" si="2"/>
        <v>#REF!</v>
      </c>
    </row>
    <row r="52" spans="2:29">
      <c r="B52" s="221" t="s">
        <v>380</v>
      </c>
      <c r="C52" s="221">
        <v>2</v>
      </c>
      <c r="D52" s="221">
        <v>2019</v>
      </c>
      <c r="I52" s="221" t="s">
        <v>381</v>
      </c>
      <c r="J52" s="221" t="s">
        <v>123</v>
      </c>
      <c r="K52" s="221" t="s">
        <v>382</v>
      </c>
      <c r="L52" s="221" t="s">
        <v>247</v>
      </c>
      <c r="M52" s="221" t="s">
        <v>383</v>
      </c>
      <c r="N52" s="221" t="s">
        <v>384</v>
      </c>
      <c r="O52" s="221" t="s">
        <v>385</v>
      </c>
      <c r="P52" s="221" t="s">
        <v>379</v>
      </c>
      <c r="Q52" s="221" t="s">
        <v>428</v>
      </c>
      <c r="R52" s="221" t="s">
        <v>436</v>
      </c>
      <c r="S52" s="221" t="s">
        <v>396</v>
      </c>
      <c r="T52" s="221" t="s">
        <v>388</v>
      </c>
      <c r="U52" s="221" t="s">
        <v>388</v>
      </c>
      <c r="V52" s="221" t="s">
        <v>388</v>
      </c>
      <c r="W52" s="221" t="s">
        <v>388</v>
      </c>
      <c r="X52" s="221" t="s">
        <v>121</v>
      </c>
      <c r="Y52" s="221" t="s">
        <v>121</v>
      </c>
      <c r="Z52" s="225">
        <v>220551</v>
      </c>
      <c r="AA52" s="225" t="e">
        <f>SUMIF(#REF!,Y52,#REF!)</f>
        <v>#REF!</v>
      </c>
      <c r="AB52" s="225" t="e">
        <f t="shared" si="0"/>
        <v>#REF!</v>
      </c>
      <c r="AC52" s="226" t="e">
        <f t="shared" si="2"/>
        <v>#REF!</v>
      </c>
    </row>
    <row r="53" spans="2:29">
      <c r="B53" s="222" t="s">
        <v>437</v>
      </c>
      <c r="C53" s="222"/>
      <c r="D53" s="222"/>
      <c r="E53" s="222"/>
      <c r="F53" s="222"/>
      <c r="G53" s="222"/>
      <c r="H53" s="222"/>
      <c r="I53" s="222"/>
      <c r="J53" s="222"/>
      <c r="K53" s="222"/>
      <c r="L53" s="222"/>
      <c r="M53" s="222"/>
      <c r="N53" s="222"/>
      <c r="O53" s="222"/>
      <c r="P53" s="222"/>
      <c r="Q53" s="222"/>
      <c r="R53" s="222"/>
      <c r="S53" s="222"/>
      <c r="T53" s="222"/>
      <c r="U53" s="222"/>
      <c r="V53" s="222"/>
      <c r="W53" s="222"/>
      <c r="X53" s="222"/>
      <c r="Y53" s="222"/>
      <c r="Z53" s="225"/>
      <c r="AA53" s="225"/>
      <c r="AB53" s="225">
        <f t="shared" si="0"/>
        <v>0</v>
      </c>
      <c r="AC53" s="226" t="b">
        <f t="shared" si="2"/>
        <v>1</v>
      </c>
    </row>
    <row r="54" spans="2:29">
      <c r="B54" s="221" t="s">
        <v>380</v>
      </c>
      <c r="C54" s="221">
        <v>3</v>
      </c>
      <c r="D54" s="221">
        <v>2019</v>
      </c>
      <c r="I54" s="221" t="s">
        <v>381</v>
      </c>
      <c r="J54" s="221" t="s">
        <v>123</v>
      </c>
      <c r="K54" s="221" t="s">
        <v>382</v>
      </c>
      <c r="L54" s="221" t="s">
        <v>247</v>
      </c>
      <c r="M54" s="221" t="s">
        <v>383</v>
      </c>
      <c r="N54" s="221" t="s">
        <v>384</v>
      </c>
      <c r="O54" s="221" t="s">
        <v>438</v>
      </c>
      <c r="P54" s="221" t="s">
        <v>437</v>
      </c>
      <c r="Q54" s="221" t="s">
        <v>428</v>
      </c>
      <c r="R54" s="221" t="s">
        <v>387</v>
      </c>
      <c r="S54" s="221" t="s">
        <v>387</v>
      </c>
      <c r="T54" s="221" t="s">
        <v>388</v>
      </c>
      <c r="U54" s="221" t="s">
        <v>388</v>
      </c>
      <c r="V54" s="221" t="s">
        <v>388</v>
      </c>
      <c r="W54" s="221" t="s">
        <v>388</v>
      </c>
      <c r="X54" s="221" t="s">
        <v>389</v>
      </c>
      <c r="Y54" s="221" t="s">
        <v>389</v>
      </c>
      <c r="Z54" s="225">
        <v>2607821149</v>
      </c>
      <c r="AA54" s="225" t="e">
        <f>SUMIF(#REF!,Y54,#REF!)</f>
        <v>#REF!</v>
      </c>
      <c r="AB54" s="225" t="e">
        <f t="shared" si="0"/>
        <v>#REF!</v>
      </c>
      <c r="AC54" s="226" t="e">
        <f t="shared" si="2"/>
        <v>#REF!</v>
      </c>
    </row>
    <row r="55" spans="2:29">
      <c r="B55" s="221" t="s">
        <v>380</v>
      </c>
      <c r="C55" s="221">
        <v>3</v>
      </c>
      <c r="D55" s="221">
        <v>2019</v>
      </c>
      <c r="I55" s="221" t="s">
        <v>381</v>
      </c>
      <c r="J55" s="221" t="s">
        <v>123</v>
      </c>
      <c r="K55" s="221" t="s">
        <v>382</v>
      </c>
      <c r="L55" s="221" t="s">
        <v>247</v>
      </c>
      <c r="M55" s="221" t="s">
        <v>383</v>
      </c>
      <c r="N55" s="221" t="s">
        <v>384</v>
      </c>
      <c r="O55" s="221" t="s">
        <v>438</v>
      </c>
      <c r="P55" s="221" t="s">
        <v>437</v>
      </c>
      <c r="Q55" s="221" t="s">
        <v>428</v>
      </c>
      <c r="R55" s="221" t="s">
        <v>387</v>
      </c>
      <c r="S55" s="221" t="s">
        <v>393</v>
      </c>
      <c r="T55" s="221" t="s">
        <v>388</v>
      </c>
      <c r="U55" s="221" t="s">
        <v>388</v>
      </c>
      <c r="V55" s="221" t="s">
        <v>388</v>
      </c>
      <c r="W55" s="221" t="s">
        <v>388</v>
      </c>
      <c r="X55" s="221" t="s">
        <v>11</v>
      </c>
      <c r="Y55" s="221" t="s">
        <v>11</v>
      </c>
      <c r="Z55" s="225">
        <v>396272</v>
      </c>
      <c r="AA55" s="225" t="e">
        <f>SUMIF(#REF!,Y55,#REF!)</f>
        <v>#REF!</v>
      </c>
      <c r="AB55" s="225" t="e">
        <f t="shared" si="0"/>
        <v>#REF!</v>
      </c>
      <c r="AC55" s="226" t="e">
        <f t="shared" si="2"/>
        <v>#REF!</v>
      </c>
    </row>
    <row r="56" spans="2:29">
      <c r="B56" s="221" t="s">
        <v>380</v>
      </c>
      <c r="C56" s="221">
        <v>3</v>
      </c>
      <c r="D56" s="221">
        <v>2019</v>
      </c>
      <c r="I56" s="221" t="s">
        <v>381</v>
      </c>
      <c r="J56" s="221" t="s">
        <v>123</v>
      </c>
      <c r="K56" s="221" t="s">
        <v>382</v>
      </c>
      <c r="L56" s="221" t="s">
        <v>247</v>
      </c>
      <c r="M56" s="221" t="s">
        <v>383</v>
      </c>
      <c r="N56" s="221" t="s">
        <v>384</v>
      </c>
      <c r="O56" s="221" t="s">
        <v>438</v>
      </c>
      <c r="P56" s="221" t="s">
        <v>437</v>
      </c>
      <c r="Q56" s="221" t="s">
        <v>428</v>
      </c>
      <c r="R56" s="221" t="s">
        <v>387</v>
      </c>
      <c r="S56" s="221" t="s">
        <v>394</v>
      </c>
      <c r="T56" s="221" t="s">
        <v>388</v>
      </c>
      <c r="U56" s="221" t="s">
        <v>388</v>
      </c>
      <c r="V56" s="221" t="s">
        <v>388</v>
      </c>
      <c r="W56" s="221" t="s">
        <v>388</v>
      </c>
      <c r="X56" s="221" t="s">
        <v>13</v>
      </c>
      <c r="Y56" s="221" t="s">
        <v>13</v>
      </c>
      <c r="Z56" s="225">
        <v>106632914</v>
      </c>
      <c r="AA56" s="225" t="e">
        <f>SUMIF(#REF!,Y56,#REF!)</f>
        <v>#REF!</v>
      </c>
      <c r="AB56" s="225" t="e">
        <f t="shared" si="0"/>
        <v>#REF!</v>
      </c>
      <c r="AC56" s="226" t="e">
        <f t="shared" si="2"/>
        <v>#REF!</v>
      </c>
    </row>
    <row r="57" spans="2:29">
      <c r="B57" s="221" t="s">
        <v>380</v>
      </c>
      <c r="C57" s="221">
        <v>3</v>
      </c>
      <c r="D57" s="221">
        <v>2019</v>
      </c>
      <c r="I57" s="221" t="s">
        <v>381</v>
      </c>
      <c r="J57" s="221" t="s">
        <v>123</v>
      </c>
      <c r="K57" s="221" t="s">
        <v>382</v>
      </c>
      <c r="L57" s="221" t="s">
        <v>247</v>
      </c>
      <c r="M57" s="221" t="s">
        <v>383</v>
      </c>
      <c r="N57" s="221" t="s">
        <v>384</v>
      </c>
      <c r="O57" s="221" t="s">
        <v>438</v>
      </c>
      <c r="P57" s="221" t="s">
        <v>437</v>
      </c>
      <c r="Q57" s="221" t="s">
        <v>428</v>
      </c>
      <c r="R57" s="221" t="s">
        <v>387</v>
      </c>
      <c r="S57" s="221" t="s">
        <v>397</v>
      </c>
      <c r="T57" s="221" t="s">
        <v>388</v>
      </c>
      <c r="U57" s="221" t="s">
        <v>388</v>
      </c>
      <c r="V57" s="221" t="s">
        <v>388</v>
      </c>
      <c r="W57" s="221" t="s">
        <v>388</v>
      </c>
      <c r="X57" s="221" t="s">
        <v>20</v>
      </c>
      <c r="Y57" s="221" t="s">
        <v>20</v>
      </c>
      <c r="Z57" s="225">
        <v>2755737</v>
      </c>
      <c r="AA57" s="225" t="e">
        <f>SUMIF(#REF!,Y57,#REF!)</f>
        <v>#REF!</v>
      </c>
      <c r="AB57" s="225" t="e">
        <f t="shared" si="0"/>
        <v>#REF!</v>
      </c>
      <c r="AC57" s="226" t="e">
        <f t="shared" si="2"/>
        <v>#REF!</v>
      </c>
    </row>
    <row r="58" spans="2:29">
      <c r="B58" s="221" t="s">
        <v>380</v>
      </c>
      <c r="C58" s="221">
        <v>3</v>
      </c>
      <c r="D58" s="221">
        <v>2019</v>
      </c>
      <c r="I58" s="221" t="s">
        <v>381</v>
      </c>
      <c r="J58" s="221" t="s">
        <v>123</v>
      </c>
      <c r="K58" s="221" t="s">
        <v>382</v>
      </c>
      <c r="L58" s="221" t="s">
        <v>247</v>
      </c>
      <c r="M58" s="221" t="s">
        <v>383</v>
      </c>
      <c r="N58" s="221" t="s">
        <v>384</v>
      </c>
      <c r="O58" s="221" t="s">
        <v>438</v>
      </c>
      <c r="P58" s="221" t="s">
        <v>437</v>
      </c>
      <c r="Q58" s="221" t="s">
        <v>428</v>
      </c>
      <c r="R58" s="221" t="s">
        <v>387</v>
      </c>
      <c r="S58" s="221" t="s">
        <v>405</v>
      </c>
      <c r="T58" s="221" t="s">
        <v>391</v>
      </c>
      <c r="U58" s="221" t="s">
        <v>406</v>
      </c>
      <c r="V58" s="221" t="s">
        <v>388</v>
      </c>
      <c r="W58" s="221" t="s">
        <v>388</v>
      </c>
      <c r="X58" s="221" t="s">
        <v>37</v>
      </c>
      <c r="Y58" s="221" t="s">
        <v>37</v>
      </c>
      <c r="Z58" s="225">
        <v>71947848</v>
      </c>
      <c r="AA58" s="225" t="e">
        <f>SUMIF(#REF!,Y58,#REF!)</f>
        <v>#REF!</v>
      </c>
      <c r="AB58" s="225" t="e">
        <f t="shared" si="0"/>
        <v>#REF!</v>
      </c>
      <c r="AC58" s="226" t="e">
        <f t="shared" si="2"/>
        <v>#REF!</v>
      </c>
    </row>
    <row r="59" spans="2:29">
      <c r="B59" s="221" t="s">
        <v>380</v>
      </c>
      <c r="C59" s="221">
        <v>3</v>
      </c>
      <c r="D59" s="221">
        <v>2019</v>
      </c>
      <c r="I59" s="221" t="s">
        <v>381</v>
      </c>
      <c r="J59" s="221" t="s">
        <v>123</v>
      </c>
      <c r="K59" s="221" t="s">
        <v>382</v>
      </c>
      <c r="L59" s="221" t="s">
        <v>247</v>
      </c>
      <c r="M59" s="221" t="s">
        <v>383</v>
      </c>
      <c r="N59" s="221" t="s">
        <v>384</v>
      </c>
      <c r="O59" s="221" t="s">
        <v>438</v>
      </c>
      <c r="P59" s="221" t="s">
        <v>437</v>
      </c>
      <c r="Q59" s="221" t="s">
        <v>428</v>
      </c>
      <c r="R59" s="221" t="s">
        <v>387</v>
      </c>
      <c r="S59" s="221" t="s">
        <v>405</v>
      </c>
      <c r="T59" s="221" t="s">
        <v>398</v>
      </c>
      <c r="U59" s="221" t="s">
        <v>388</v>
      </c>
      <c r="V59" s="221" t="s">
        <v>388</v>
      </c>
      <c r="W59" s="221" t="s">
        <v>388</v>
      </c>
      <c r="X59" s="224" t="s">
        <v>408</v>
      </c>
      <c r="Y59" s="224" t="s">
        <v>41</v>
      </c>
      <c r="Z59" s="225">
        <v>3195010353</v>
      </c>
      <c r="AA59" s="225" t="e">
        <f>SUMIF(#REF!,Y59,#REF!)</f>
        <v>#REF!</v>
      </c>
      <c r="AB59" s="225" t="e">
        <f t="shared" si="0"/>
        <v>#REF!</v>
      </c>
      <c r="AC59" s="226" t="e">
        <f t="shared" si="2"/>
        <v>#REF!</v>
      </c>
    </row>
    <row r="60" spans="2:29">
      <c r="B60" s="221" t="s">
        <v>380</v>
      </c>
      <c r="C60" s="221">
        <v>3</v>
      </c>
      <c r="D60" s="221">
        <v>2019</v>
      </c>
      <c r="I60" s="221" t="s">
        <v>381</v>
      </c>
      <c r="J60" s="221" t="s">
        <v>123</v>
      </c>
      <c r="K60" s="221" t="s">
        <v>382</v>
      </c>
      <c r="L60" s="221" t="s">
        <v>247</v>
      </c>
      <c r="M60" s="221" t="s">
        <v>383</v>
      </c>
      <c r="N60" s="221" t="s">
        <v>384</v>
      </c>
      <c r="O60" s="221" t="s">
        <v>438</v>
      </c>
      <c r="P60" s="221" t="s">
        <v>437</v>
      </c>
      <c r="Q60" s="221" t="s">
        <v>428</v>
      </c>
      <c r="R60" s="221" t="s">
        <v>387</v>
      </c>
      <c r="S60" s="221" t="s">
        <v>409</v>
      </c>
      <c r="T60" s="221" t="s">
        <v>388</v>
      </c>
      <c r="U60" s="221" t="s">
        <v>388</v>
      </c>
      <c r="V60" s="221" t="s">
        <v>388</v>
      </c>
      <c r="W60" s="221" t="s">
        <v>388</v>
      </c>
      <c r="X60" s="221" t="s">
        <v>43</v>
      </c>
      <c r="Y60" s="221" t="s">
        <v>43</v>
      </c>
      <c r="Z60" s="225">
        <v>747387833</v>
      </c>
      <c r="AA60" s="225" t="e">
        <f>SUMIF(#REF!,Y60,#REF!)</f>
        <v>#REF!</v>
      </c>
      <c r="AB60" s="225" t="e">
        <f t="shared" si="0"/>
        <v>#REF!</v>
      </c>
      <c r="AC60" s="226" t="e">
        <f t="shared" si="2"/>
        <v>#REF!</v>
      </c>
    </row>
    <row r="61" spans="2:29">
      <c r="B61" s="221" t="s">
        <v>380</v>
      </c>
      <c r="C61" s="221">
        <v>3</v>
      </c>
      <c r="D61" s="221">
        <v>2019</v>
      </c>
      <c r="I61" s="221" t="s">
        <v>381</v>
      </c>
      <c r="J61" s="221" t="s">
        <v>123</v>
      </c>
      <c r="K61" s="221" t="s">
        <v>382</v>
      </c>
      <c r="L61" s="221" t="s">
        <v>247</v>
      </c>
      <c r="M61" s="221" t="s">
        <v>383</v>
      </c>
      <c r="N61" s="221" t="s">
        <v>384</v>
      </c>
      <c r="O61" s="221" t="s">
        <v>438</v>
      </c>
      <c r="P61" s="221" t="s">
        <v>437</v>
      </c>
      <c r="Q61" s="221" t="s">
        <v>428</v>
      </c>
      <c r="R61" s="221" t="s">
        <v>387</v>
      </c>
      <c r="S61" s="221" t="s">
        <v>411</v>
      </c>
      <c r="T61" s="221" t="s">
        <v>388</v>
      </c>
      <c r="U61" s="221" t="s">
        <v>388</v>
      </c>
      <c r="V61" s="221" t="s">
        <v>388</v>
      </c>
      <c r="W61" s="221" t="s">
        <v>388</v>
      </c>
      <c r="X61" s="221" t="s">
        <v>47</v>
      </c>
      <c r="Y61" s="221" t="s">
        <v>47</v>
      </c>
      <c r="Z61" s="225">
        <v>14790</v>
      </c>
      <c r="AA61" s="225" t="e">
        <f>SUMIF(#REF!,Y61,#REF!)</f>
        <v>#REF!</v>
      </c>
      <c r="AB61" s="225" t="e">
        <f t="shared" si="0"/>
        <v>#REF!</v>
      </c>
      <c r="AC61" s="226" t="e">
        <f t="shared" si="2"/>
        <v>#REF!</v>
      </c>
    </row>
    <row r="62" spans="2:29">
      <c r="B62" s="221" t="s">
        <v>380</v>
      </c>
      <c r="C62" s="221">
        <v>3</v>
      </c>
      <c r="D62" s="221">
        <v>2019</v>
      </c>
      <c r="I62" s="221" t="s">
        <v>381</v>
      </c>
      <c r="J62" s="221" t="s">
        <v>123</v>
      </c>
      <c r="K62" s="221" t="s">
        <v>382</v>
      </c>
      <c r="L62" s="221" t="s">
        <v>247</v>
      </c>
      <c r="M62" s="221" t="s">
        <v>383</v>
      </c>
      <c r="N62" s="221" t="s">
        <v>384</v>
      </c>
      <c r="O62" s="221" t="s">
        <v>438</v>
      </c>
      <c r="P62" s="221" t="s">
        <v>437</v>
      </c>
      <c r="Q62" s="221" t="s">
        <v>423</v>
      </c>
      <c r="R62" s="221" t="s">
        <v>412</v>
      </c>
      <c r="S62" s="221" t="s">
        <v>413</v>
      </c>
      <c r="T62" s="221" t="s">
        <v>388</v>
      </c>
      <c r="U62" s="221" t="s">
        <v>388</v>
      </c>
      <c r="V62" s="221" t="s">
        <v>388</v>
      </c>
      <c r="W62" s="221" t="s">
        <v>388</v>
      </c>
      <c r="X62" s="221" t="s">
        <v>8</v>
      </c>
      <c r="Y62" s="221" t="s">
        <v>8</v>
      </c>
      <c r="Z62" s="225">
        <v>2171304507</v>
      </c>
      <c r="AA62" s="225" t="e">
        <f>SUMIF(#REF!,Y62,#REF!)</f>
        <v>#REF!</v>
      </c>
      <c r="AB62" s="225" t="e">
        <f t="shared" si="0"/>
        <v>#REF!</v>
      </c>
      <c r="AC62" s="226" t="e">
        <f t="shared" si="2"/>
        <v>#REF!</v>
      </c>
    </row>
    <row r="63" spans="2:29">
      <c r="B63" s="221" t="s">
        <v>380</v>
      </c>
      <c r="C63" s="221">
        <v>3</v>
      </c>
      <c r="D63" s="221">
        <v>2019</v>
      </c>
      <c r="I63" s="221" t="s">
        <v>381</v>
      </c>
      <c r="J63" s="221" t="s">
        <v>123</v>
      </c>
      <c r="K63" s="221" t="s">
        <v>382</v>
      </c>
      <c r="L63" s="221" t="s">
        <v>247</v>
      </c>
      <c r="M63" s="221" t="s">
        <v>383</v>
      </c>
      <c r="N63" s="221" t="s">
        <v>384</v>
      </c>
      <c r="O63" s="221" t="s">
        <v>438</v>
      </c>
      <c r="P63" s="221" t="s">
        <v>437</v>
      </c>
      <c r="Q63" s="221" t="s">
        <v>423</v>
      </c>
      <c r="R63" s="221" t="s">
        <v>412</v>
      </c>
      <c r="S63" s="221" t="s">
        <v>414</v>
      </c>
      <c r="T63" s="221" t="s">
        <v>388</v>
      </c>
      <c r="U63" s="221" t="s">
        <v>388</v>
      </c>
      <c r="V63" s="221" t="s">
        <v>388</v>
      </c>
      <c r="W63" s="221" t="s">
        <v>388</v>
      </c>
      <c r="X63" s="221" t="s">
        <v>12</v>
      </c>
      <c r="Y63" s="221" t="s">
        <v>12</v>
      </c>
      <c r="Z63" s="225">
        <v>598657</v>
      </c>
      <c r="AA63" s="225" t="e">
        <f>SUMIF(#REF!,Y63,#REF!)</f>
        <v>#REF!</v>
      </c>
      <c r="AB63" s="225" t="e">
        <f t="shared" si="0"/>
        <v>#REF!</v>
      </c>
      <c r="AC63" s="226" t="e">
        <f t="shared" si="2"/>
        <v>#REF!</v>
      </c>
    </row>
    <row r="64" spans="2:29">
      <c r="B64" s="221" t="s">
        <v>380</v>
      </c>
      <c r="C64" s="221">
        <v>3</v>
      </c>
      <c r="D64" s="221">
        <v>2019</v>
      </c>
      <c r="I64" s="221" t="s">
        <v>381</v>
      </c>
      <c r="J64" s="221" t="s">
        <v>123</v>
      </c>
      <c r="K64" s="221" t="s">
        <v>382</v>
      </c>
      <c r="L64" s="221" t="s">
        <v>247</v>
      </c>
      <c r="M64" s="221" t="s">
        <v>383</v>
      </c>
      <c r="N64" s="221" t="s">
        <v>384</v>
      </c>
      <c r="O64" s="221" t="s">
        <v>438</v>
      </c>
      <c r="P64" s="221" t="s">
        <v>437</v>
      </c>
      <c r="Q64" s="221" t="s">
        <v>423</v>
      </c>
      <c r="R64" s="221" t="s">
        <v>412</v>
      </c>
      <c r="S64" s="221" t="s">
        <v>393</v>
      </c>
      <c r="T64" s="221" t="s">
        <v>388</v>
      </c>
      <c r="U64" s="221" t="s">
        <v>388</v>
      </c>
      <c r="V64" s="221" t="s">
        <v>388</v>
      </c>
      <c r="W64" s="221" t="s">
        <v>388</v>
      </c>
      <c r="X64" s="221" t="s">
        <v>14</v>
      </c>
      <c r="Y64" s="221" t="s">
        <v>14</v>
      </c>
      <c r="Z64" s="225">
        <v>20402519</v>
      </c>
      <c r="AA64" s="225" t="e">
        <f>SUMIF(#REF!,Y64,#REF!)</f>
        <v>#REF!</v>
      </c>
      <c r="AB64" s="225" t="e">
        <f t="shared" si="0"/>
        <v>#REF!</v>
      </c>
      <c r="AC64" s="226" t="e">
        <f t="shared" si="2"/>
        <v>#REF!</v>
      </c>
    </row>
    <row r="65" spans="2:29">
      <c r="B65" s="221" t="s">
        <v>380</v>
      </c>
      <c r="C65" s="221">
        <v>3</v>
      </c>
      <c r="D65" s="221">
        <v>2019</v>
      </c>
      <c r="I65" s="221" t="s">
        <v>381</v>
      </c>
      <c r="J65" s="221" t="s">
        <v>123</v>
      </c>
      <c r="K65" s="221" t="s">
        <v>382</v>
      </c>
      <c r="L65" s="221" t="s">
        <v>247</v>
      </c>
      <c r="M65" s="221" t="s">
        <v>383</v>
      </c>
      <c r="N65" s="221" t="s">
        <v>384</v>
      </c>
      <c r="O65" s="221" t="s">
        <v>438</v>
      </c>
      <c r="P65" s="221" t="s">
        <v>437</v>
      </c>
      <c r="Q65" s="221" t="s">
        <v>423</v>
      </c>
      <c r="R65" s="221" t="s">
        <v>412</v>
      </c>
      <c r="S65" s="221" t="s">
        <v>396</v>
      </c>
      <c r="T65" s="221" t="s">
        <v>388</v>
      </c>
      <c r="U65" s="221" t="s">
        <v>388</v>
      </c>
      <c r="V65" s="221" t="s">
        <v>388</v>
      </c>
      <c r="W65" s="221" t="s">
        <v>388</v>
      </c>
      <c r="X65" s="221" t="s">
        <v>21</v>
      </c>
      <c r="Y65" s="221" t="s">
        <v>21</v>
      </c>
      <c r="Z65" s="225">
        <v>498373651</v>
      </c>
      <c r="AA65" s="225" t="e">
        <f>SUMIF(#REF!,Y65,#REF!)</f>
        <v>#REF!</v>
      </c>
      <c r="AB65" s="225" t="e">
        <f t="shared" si="0"/>
        <v>#REF!</v>
      </c>
      <c r="AC65" s="226" t="e">
        <f t="shared" si="2"/>
        <v>#REF!</v>
      </c>
    </row>
    <row r="66" spans="2:29">
      <c r="B66" s="221" t="s">
        <v>380</v>
      </c>
      <c r="C66" s="221">
        <v>3</v>
      </c>
      <c r="D66" s="221">
        <v>2019</v>
      </c>
      <c r="I66" s="221" t="s">
        <v>381</v>
      </c>
      <c r="J66" s="221" t="s">
        <v>123</v>
      </c>
      <c r="K66" s="221" t="s">
        <v>382</v>
      </c>
      <c r="L66" s="221" t="s">
        <v>247</v>
      </c>
      <c r="M66" s="221" t="s">
        <v>383</v>
      </c>
      <c r="N66" s="221" t="s">
        <v>384</v>
      </c>
      <c r="O66" s="221" t="s">
        <v>438</v>
      </c>
      <c r="P66" s="221" t="s">
        <v>437</v>
      </c>
      <c r="Q66" s="221" t="s">
        <v>423</v>
      </c>
      <c r="R66" s="221" t="s">
        <v>412</v>
      </c>
      <c r="S66" s="221" t="s">
        <v>405</v>
      </c>
      <c r="T66" s="221" t="s">
        <v>388</v>
      </c>
      <c r="U66" s="221" t="s">
        <v>388</v>
      </c>
      <c r="V66" s="221" t="s">
        <v>388</v>
      </c>
      <c r="W66" s="221" t="s">
        <v>388</v>
      </c>
      <c r="X66" s="221" t="s">
        <v>305</v>
      </c>
      <c r="Y66" s="221" t="s">
        <v>305</v>
      </c>
      <c r="Z66" s="225">
        <v>5053480364</v>
      </c>
      <c r="AA66" s="225" t="e">
        <f>SUMIF(#REF!,Y66,#REF!)</f>
        <v>#REF!</v>
      </c>
      <c r="AB66" s="225" t="e">
        <f t="shared" si="0"/>
        <v>#REF!</v>
      </c>
      <c r="AC66" s="226" t="e">
        <f t="shared" si="2"/>
        <v>#REF!</v>
      </c>
    </row>
    <row r="67" spans="2:29">
      <c r="B67" s="221" t="s">
        <v>380</v>
      </c>
      <c r="C67" s="221">
        <v>3</v>
      </c>
      <c r="D67" s="221">
        <v>2019</v>
      </c>
      <c r="I67" s="221" t="s">
        <v>381</v>
      </c>
      <c r="J67" s="221" t="s">
        <v>123</v>
      </c>
      <c r="K67" s="221" t="s">
        <v>382</v>
      </c>
      <c r="L67" s="221" t="s">
        <v>247</v>
      </c>
      <c r="M67" s="221" t="s">
        <v>383</v>
      </c>
      <c r="N67" s="221" t="s">
        <v>384</v>
      </c>
      <c r="O67" s="221" t="s">
        <v>438</v>
      </c>
      <c r="P67" s="221" t="s">
        <v>437</v>
      </c>
      <c r="Q67" s="221" t="s">
        <v>423</v>
      </c>
      <c r="R67" s="221" t="s">
        <v>412</v>
      </c>
      <c r="S67" s="221" t="s">
        <v>415</v>
      </c>
      <c r="T67" s="221" t="s">
        <v>388</v>
      </c>
      <c r="U67" s="221" t="s">
        <v>388</v>
      </c>
      <c r="V67" s="221" t="s">
        <v>388</v>
      </c>
      <c r="W67" s="221" t="s">
        <v>388</v>
      </c>
      <c r="X67" s="221" t="s">
        <v>35</v>
      </c>
      <c r="Y67" s="221" t="s">
        <v>35</v>
      </c>
      <c r="Z67" s="225">
        <v>2996650785</v>
      </c>
      <c r="AA67" s="225" t="e">
        <f>SUMIF(#REF!,Y67,#REF!)</f>
        <v>#REF!</v>
      </c>
      <c r="AB67" s="225" t="e">
        <f t="shared" ref="AB67:AB130" si="3">ABS(AA67)</f>
        <v>#REF!</v>
      </c>
      <c r="AC67" s="226" t="e">
        <f t="shared" ref="AC67:AC98" si="4">Z67=AB67</f>
        <v>#REF!</v>
      </c>
    </row>
    <row r="68" spans="2:29">
      <c r="B68" s="221" t="s">
        <v>380</v>
      </c>
      <c r="C68" s="221">
        <v>3</v>
      </c>
      <c r="D68" s="221">
        <v>2019</v>
      </c>
      <c r="I68" s="221" t="s">
        <v>381</v>
      </c>
      <c r="J68" s="221" t="s">
        <v>123</v>
      </c>
      <c r="K68" s="221" t="s">
        <v>382</v>
      </c>
      <c r="L68" s="221" t="s">
        <v>247</v>
      </c>
      <c r="M68" s="221" t="s">
        <v>383</v>
      </c>
      <c r="N68" s="221" t="s">
        <v>384</v>
      </c>
      <c r="O68" s="221" t="s">
        <v>438</v>
      </c>
      <c r="P68" s="221" t="s">
        <v>437</v>
      </c>
      <c r="Q68" s="221" t="s">
        <v>428</v>
      </c>
      <c r="R68" s="221" t="s">
        <v>416</v>
      </c>
      <c r="S68" s="221" t="s">
        <v>391</v>
      </c>
      <c r="T68" s="221" t="s">
        <v>388</v>
      </c>
      <c r="U68" s="221" t="s">
        <v>388</v>
      </c>
      <c r="V68" s="221" t="s">
        <v>388</v>
      </c>
      <c r="W68" s="221" t="s">
        <v>388</v>
      </c>
      <c r="X68" s="221" t="s">
        <v>99</v>
      </c>
      <c r="Y68" s="221" t="s">
        <v>99</v>
      </c>
      <c r="Z68" s="225">
        <v>5460337044</v>
      </c>
      <c r="AA68" s="225" t="e">
        <f>SUMIF(#REF!,Y68,#REF!)</f>
        <v>#REF!</v>
      </c>
      <c r="AB68" s="225" t="e">
        <f t="shared" si="3"/>
        <v>#REF!</v>
      </c>
      <c r="AC68" s="226" t="e">
        <f t="shared" si="4"/>
        <v>#REF!</v>
      </c>
    </row>
    <row r="69" spans="2:29">
      <c r="B69" s="221" t="s">
        <v>380</v>
      </c>
      <c r="C69" s="221">
        <v>3</v>
      </c>
      <c r="D69" s="221">
        <v>2019</v>
      </c>
      <c r="I69" s="221" t="s">
        <v>381</v>
      </c>
      <c r="J69" s="221" t="s">
        <v>123</v>
      </c>
      <c r="K69" s="221" t="s">
        <v>382</v>
      </c>
      <c r="L69" s="221" t="s">
        <v>247</v>
      </c>
      <c r="M69" s="221" t="s">
        <v>383</v>
      </c>
      <c r="N69" s="221" t="s">
        <v>384</v>
      </c>
      <c r="O69" s="221" t="s">
        <v>438</v>
      </c>
      <c r="P69" s="221" t="s">
        <v>437</v>
      </c>
      <c r="Q69" s="221" t="s">
        <v>428</v>
      </c>
      <c r="R69" s="221" t="s">
        <v>416</v>
      </c>
      <c r="S69" s="221" t="s">
        <v>394</v>
      </c>
      <c r="T69" s="221" t="s">
        <v>388</v>
      </c>
      <c r="U69" s="221" t="s">
        <v>388</v>
      </c>
      <c r="V69" s="221" t="s">
        <v>388</v>
      </c>
      <c r="W69" s="221" t="s">
        <v>388</v>
      </c>
      <c r="X69" s="221" t="s">
        <v>51</v>
      </c>
      <c r="Y69" s="221" t="s">
        <v>51</v>
      </c>
      <c r="Z69" s="225">
        <v>498373651</v>
      </c>
      <c r="AA69" s="225" t="e">
        <f>SUMIF(#REF!,Y69,#REF!)</f>
        <v>#REF!</v>
      </c>
      <c r="AB69" s="225" t="e">
        <f t="shared" si="3"/>
        <v>#REF!</v>
      </c>
      <c r="AC69" s="226" t="e">
        <f t="shared" si="4"/>
        <v>#REF!</v>
      </c>
    </row>
    <row r="70" spans="2:29">
      <c r="B70" s="221" t="s">
        <v>380</v>
      </c>
      <c r="C70" s="221">
        <v>3</v>
      </c>
      <c r="D70" s="221">
        <v>2019</v>
      </c>
      <c r="I70" s="221" t="s">
        <v>381</v>
      </c>
      <c r="J70" s="221" t="s">
        <v>123</v>
      </c>
      <c r="K70" s="221" t="s">
        <v>382</v>
      </c>
      <c r="L70" s="221" t="s">
        <v>247</v>
      </c>
      <c r="M70" s="221" t="s">
        <v>383</v>
      </c>
      <c r="N70" s="221" t="s">
        <v>384</v>
      </c>
      <c r="O70" s="221" t="s">
        <v>438</v>
      </c>
      <c r="P70" s="221" t="s">
        <v>437</v>
      </c>
      <c r="Q70" s="221" t="s">
        <v>428</v>
      </c>
      <c r="R70" s="221" t="s">
        <v>416</v>
      </c>
      <c r="S70" s="221" t="s">
        <v>417</v>
      </c>
      <c r="T70" s="221" t="s">
        <v>388</v>
      </c>
      <c r="U70" s="221" t="s">
        <v>388</v>
      </c>
      <c r="V70" s="221" t="s">
        <v>388</v>
      </c>
      <c r="W70" s="221" t="s">
        <v>388</v>
      </c>
      <c r="X70" s="221" t="s">
        <v>52</v>
      </c>
      <c r="Y70" s="221" t="s">
        <v>52</v>
      </c>
      <c r="Z70" s="225">
        <v>376096230</v>
      </c>
      <c r="AA70" s="225" t="e">
        <f>SUMIF(#REF!,Y70,#REF!)</f>
        <v>#REF!</v>
      </c>
      <c r="AB70" s="225" t="e">
        <f t="shared" si="3"/>
        <v>#REF!</v>
      </c>
      <c r="AC70" s="226" t="e">
        <f t="shared" si="4"/>
        <v>#REF!</v>
      </c>
    </row>
    <row r="71" spans="2:29">
      <c r="B71" s="221" t="s">
        <v>380</v>
      </c>
      <c r="C71" s="221">
        <v>3</v>
      </c>
      <c r="D71" s="221">
        <v>2019</v>
      </c>
      <c r="I71" s="221" t="s">
        <v>381</v>
      </c>
      <c r="J71" s="221" t="s">
        <v>123</v>
      </c>
      <c r="K71" s="221" t="s">
        <v>382</v>
      </c>
      <c r="L71" s="221" t="s">
        <v>247</v>
      </c>
      <c r="M71" s="221" t="s">
        <v>383</v>
      </c>
      <c r="N71" s="221" t="s">
        <v>384</v>
      </c>
      <c r="O71" s="221" t="s">
        <v>438</v>
      </c>
      <c r="P71" s="221" t="s">
        <v>437</v>
      </c>
      <c r="Q71" s="221" t="s">
        <v>428</v>
      </c>
      <c r="R71" s="221" t="s">
        <v>419</v>
      </c>
      <c r="S71" s="221" t="s">
        <v>406</v>
      </c>
      <c r="T71" s="221" t="s">
        <v>388</v>
      </c>
      <c r="U71" s="221" t="s">
        <v>388</v>
      </c>
      <c r="V71" s="221" t="s">
        <v>388</v>
      </c>
      <c r="W71" s="221" t="s">
        <v>388</v>
      </c>
      <c r="X71" s="221" t="s">
        <v>63</v>
      </c>
      <c r="Y71" s="221" t="s">
        <v>63</v>
      </c>
      <c r="Z71" s="225">
        <v>2805428151</v>
      </c>
      <c r="AA71" s="225" t="e">
        <f>SUMIF(#REF!,Y71,#REF!)</f>
        <v>#REF!</v>
      </c>
      <c r="AB71" s="225" t="e">
        <f t="shared" si="3"/>
        <v>#REF!</v>
      </c>
      <c r="AC71" s="226" t="e">
        <f t="shared" si="4"/>
        <v>#REF!</v>
      </c>
    </row>
    <row r="72" spans="2:29">
      <c r="B72" s="221" t="s">
        <v>380</v>
      </c>
      <c r="C72" s="221">
        <v>3</v>
      </c>
      <c r="D72" s="221">
        <v>2019</v>
      </c>
      <c r="I72" s="221" t="s">
        <v>381</v>
      </c>
      <c r="J72" s="221" t="s">
        <v>123</v>
      </c>
      <c r="K72" s="221" t="s">
        <v>382</v>
      </c>
      <c r="L72" s="221" t="s">
        <v>247</v>
      </c>
      <c r="M72" s="221" t="s">
        <v>383</v>
      </c>
      <c r="N72" s="221" t="s">
        <v>384</v>
      </c>
      <c r="O72" s="221" t="s">
        <v>438</v>
      </c>
      <c r="P72" s="221" t="s">
        <v>437</v>
      </c>
      <c r="Q72" s="221" t="s">
        <v>428</v>
      </c>
      <c r="R72" s="221" t="s">
        <v>419</v>
      </c>
      <c r="S72" s="221" t="s">
        <v>398</v>
      </c>
      <c r="T72" s="221" t="s">
        <v>388</v>
      </c>
      <c r="U72" s="221" t="s">
        <v>388</v>
      </c>
      <c r="V72" s="221" t="s">
        <v>388</v>
      </c>
      <c r="W72" s="221" t="s">
        <v>388</v>
      </c>
      <c r="X72" s="221" t="s">
        <v>64</v>
      </c>
      <c r="Y72" s="221" t="s">
        <v>64</v>
      </c>
      <c r="Z72" s="225">
        <v>1147025135</v>
      </c>
      <c r="AA72" s="225" t="e">
        <f>SUMIF(#REF!,Y72,#REF!)</f>
        <v>#REF!</v>
      </c>
      <c r="AB72" s="225" t="e">
        <f t="shared" si="3"/>
        <v>#REF!</v>
      </c>
      <c r="AC72" s="226" t="e">
        <f t="shared" si="4"/>
        <v>#REF!</v>
      </c>
    </row>
    <row r="73" spans="2:29">
      <c r="B73" s="221" t="s">
        <v>380</v>
      </c>
      <c r="C73" s="221">
        <v>3</v>
      </c>
      <c r="D73" s="221">
        <v>2019</v>
      </c>
      <c r="I73" s="221" t="s">
        <v>381</v>
      </c>
      <c r="J73" s="221" t="s">
        <v>123</v>
      </c>
      <c r="K73" s="221" t="s">
        <v>382</v>
      </c>
      <c r="L73" s="221" t="s">
        <v>247</v>
      </c>
      <c r="M73" s="221" t="s">
        <v>383</v>
      </c>
      <c r="N73" s="221" t="s">
        <v>384</v>
      </c>
      <c r="O73" s="221" t="s">
        <v>438</v>
      </c>
      <c r="P73" s="221" t="s">
        <v>437</v>
      </c>
      <c r="Q73" s="221" t="s">
        <v>428</v>
      </c>
      <c r="R73" s="221" t="s">
        <v>420</v>
      </c>
      <c r="S73" s="221" t="s">
        <v>391</v>
      </c>
      <c r="T73" s="221" t="s">
        <v>388</v>
      </c>
      <c r="U73" s="221" t="s">
        <v>388</v>
      </c>
      <c r="V73" s="221" t="s">
        <v>388</v>
      </c>
      <c r="W73" s="221" t="s">
        <v>388</v>
      </c>
      <c r="X73" s="221" t="s">
        <v>67</v>
      </c>
      <c r="Y73" s="221" t="s">
        <v>67</v>
      </c>
      <c r="Z73" s="225">
        <v>14952655</v>
      </c>
      <c r="AA73" s="225" t="e">
        <f>SUMIF(#REF!,Y73,#REF!)</f>
        <v>#REF!</v>
      </c>
      <c r="AB73" s="225" t="e">
        <f t="shared" si="3"/>
        <v>#REF!</v>
      </c>
      <c r="AC73" s="226" t="e">
        <f t="shared" si="4"/>
        <v>#REF!</v>
      </c>
    </row>
    <row r="74" spans="2:29">
      <c r="B74" s="221" t="s">
        <v>380</v>
      </c>
      <c r="C74" s="221">
        <v>3</v>
      </c>
      <c r="D74" s="221">
        <v>2019</v>
      </c>
      <c r="I74" s="221" t="s">
        <v>381</v>
      </c>
      <c r="J74" s="221" t="s">
        <v>123</v>
      </c>
      <c r="K74" s="221" t="s">
        <v>382</v>
      </c>
      <c r="L74" s="221" t="s">
        <v>247</v>
      </c>
      <c r="M74" s="221" t="s">
        <v>383</v>
      </c>
      <c r="N74" s="221" t="s">
        <v>384</v>
      </c>
      <c r="O74" s="221" t="s">
        <v>438</v>
      </c>
      <c r="P74" s="221" t="s">
        <v>437</v>
      </c>
      <c r="Q74" s="221" t="s">
        <v>428</v>
      </c>
      <c r="R74" s="221" t="s">
        <v>420</v>
      </c>
      <c r="S74" s="221" t="s">
        <v>398</v>
      </c>
      <c r="T74" s="221" t="s">
        <v>388</v>
      </c>
      <c r="U74" s="221" t="s">
        <v>388</v>
      </c>
      <c r="V74" s="221" t="s">
        <v>388</v>
      </c>
      <c r="W74" s="221" t="s">
        <v>388</v>
      </c>
      <c r="X74" s="221" t="s">
        <v>70</v>
      </c>
      <c r="Y74" s="221" t="s">
        <v>70</v>
      </c>
      <c r="Z74" s="225">
        <v>173289</v>
      </c>
      <c r="AA74" s="225" t="e">
        <f>SUMIF(#REF!,Y74,#REF!)</f>
        <v>#REF!</v>
      </c>
      <c r="AB74" s="225" t="e">
        <f t="shared" si="3"/>
        <v>#REF!</v>
      </c>
      <c r="AC74" s="226" t="e">
        <f t="shared" si="4"/>
        <v>#REF!</v>
      </c>
    </row>
    <row r="75" spans="2:29">
      <c r="B75" s="221" t="s">
        <v>380</v>
      </c>
      <c r="C75" s="221">
        <v>3</v>
      </c>
      <c r="D75" s="221">
        <v>2019</v>
      </c>
      <c r="I75" s="221" t="s">
        <v>381</v>
      </c>
      <c r="J75" s="221" t="s">
        <v>123</v>
      </c>
      <c r="K75" s="221" t="s">
        <v>382</v>
      </c>
      <c r="L75" s="221" t="s">
        <v>247</v>
      </c>
      <c r="M75" s="221" t="s">
        <v>383</v>
      </c>
      <c r="N75" s="221" t="s">
        <v>384</v>
      </c>
      <c r="O75" s="221" t="s">
        <v>438</v>
      </c>
      <c r="P75" s="221" t="s">
        <v>437</v>
      </c>
      <c r="Q75" s="221" t="s">
        <v>423</v>
      </c>
      <c r="R75" s="221" t="s">
        <v>394</v>
      </c>
      <c r="S75" s="221" t="s">
        <v>396</v>
      </c>
      <c r="T75" s="221" t="s">
        <v>407</v>
      </c>
      <c r="U75" s="221" t="s">
        <v>388</v>
      </c>
      <c r="V75" s="221" t="s">
        <v>388</v>
      </c>
      <c r="W75" s="221" t="s">
        <v>388</v>
      </c>
      <c r="X75" s="221" t="s">
        <v>325</v>
      </c>
      <c r="Y75" s="221" t="s">
        <v>325</v>
      </c>
      <c r="Z75" s="225">
        <v>10827034193</v>
      </c>
      <c r="AA75" s="225" t="e">
        <f>SUMIF(#REF!,'相殺データ (前年度検証用) '!Y75,#REF!)</f>
        <v>#REF!</v>
      </c>
      <c r="AB75" s="225" t="e">
        <f t="shared" si="3"/>
        <v>#REF!</v>
      </c>
      <c r="AC75" s="226" t="e">
        <f t="shared" si="4"/>
        <v>#REF!</v>
      </c>
    </row>
    <row r="76" spans="2:29">
      <c r="B76" s="221" t="s">
        <v>380</v>
      </c>
      <c r="C76" s="221">
        <v>3</v>
      </c>
      <c r="D76" s="221">
        <v>2019</v>
      </c>
      <c r="I76" s="221" t="s">
        <v>381</v>
      </c>
      <c r="J76" s="221" t="s">
        <v>123</v>
      </c>
      <c r="K76" s="221" t="s">
        <v>382</v>
      </c>
      <c r="L76" s="221" t="s">
        <v>247</v>
      </c>
      <c r="M76" s="221" t="s">
        <v>383</v>
      </c>
      <c r="N76" s="221" t="s">
        <v>384</v>
      </c>
      <c r="O76" s="221" t="s">
        <v>438</v>
      </c>
      <c r="P76" s="221" t="s">
        <v>437</v>
      </c>
      <c r="Q76" s="221" t="s">
        <v>428</v>
      </c>
      <c r="R76" s="221" t="s">
        <v>394</v>
      </c>
      <c r="S76" s="221" t="s">
        <v>407</v>
      </c>
      <c r="T76" s="221" t="s">
        <v>388</v>
      </c>
      <c r="U76" s="221" t="s">
        <v>388</v>
      </c>
      <c r="V76" s="221" t="s">
        <v>388</v>
      </c>
      <c r="W76" s="221" t="s">
        <v>388</v>
      </c>
      <c r="X76" s="224" t="s">
        <v>329</v>
      </c>
      <c r="Y76" s="224" t="s">
        <v>143</v>
      </c>
      <c r="Z76" s="225">
        <v>389527024</v>
      </c>
      <c r="AA76" s="225" t="e">
        <f>SUMIF(#REF!,'相殺データ (前年度検証用) '!Y76,#REF!)</f>
        <v>#REF!</v>
      </c>
      <c r="AB76" s="225" t="e">
        <f t="shared" si="3"/>
        <v>#REF!</v>
      </c>
      <c r="AC76" s="226" t="e">
        <f t="shared" si="4"/>
        <v>#REF!</v>
      </c>
    </row>
    <row r="77" spans="2:29">
      <c r="B77" s="222" t="s">
        <v>439</v>
      </c>
      <c r="C77" s="222"/>
      <c r="D77" s="222"/>
      <c r="E77" s="222"/>
      <c r="F77" s="222"/>
      <c r="G77" s="222"/>
      <c r="H77" s="222"/>
      <c r="I77" s="222"/>
      <c r="J77" s="222"/>
      <c r="K77" s="222"/>
      <c r="L77" s="222"/>
      <c r="M77" s="222"/>
      <c r="N77" s="222"/>
      <c r="O77" s="222"/>
      <c r="P77" s="222"/>
      <c r="Q77" s="222"/>
      <c r="R77" s="222"/>
      <c r="S77" s="222"/>
      <c r="T77" s="222"/>
      <c r="U77" s="222"/>
      <c r="V77" s="222"/>
      <c r="W77" s="222"/>
      <c r="X77" s="222"/>
      <c r="Y77" s="222"/>
      <c r="Z77" s="225"/>
      <c r="AA77" s="225"/>
      <c r="AB77" s="225">
        <f t="shared" si="3"/>
        <v>0</v>
      </c>
      <c r="AC77" s="226" t="b">
        <f t="shared" si="4"/>
        <v>1</v>
      </c>
    </row>
    <row r="78" spans="2:29">
      <c r="B78" s="221" t="s">
        <v>380</v>
      </c>
      <c r="C78" s="221">
        <v>4</v>
      </c>
      <c r="D78" s="221">
        <v>2019</v>
      </c>
      <c r="I78" s="221" t="s">
        <v>381</v>
      </c>
      <c r="J78" s="221" t="s">
        <v>123</v>
      </c>
      <c r="K78" s="221" t="s">
        <v>382</v>
      </c>
      <c r="L78" s="221" t="s">
        <v>247</v>
      </c>
      <c r="M78" s="221" t="s">
        <v>383</v>
      </c>
      <c r="N78" s="221" t="s">
        <v>384</v>
      </c>
      <c r="O78" s="221" t="s">
        <v>438</v>
      </c>
      <c r="P78" s="221" t="s">
        <v>437</v>
      </c>
      <c r="Q78" s="221" t="s">
        <v>423</v>
      </c>
      <c r="R78" s="221" t="s">
        <v>396</v>
      </c>
      <c r="S78" s="221" t="s">
        <v>416</v>
      </c>
      <c r="T78" s="221" t="s">
        <v>424</v>
      </c>
      <c r="U78" s="221" t="s">
        <v>388</v>
      </c>
      <c r="V78" s="221" t="s">
        <v>388</v>
      </c>
      <c r="W78" s="221" t="s">
        <v>388</v>
      </c>
      <c r="X78" s="221" t="s">
        <v>325</v>
      </c>
      <c r="Y78" s="221" t="s">
        <v>325</v>
      </c>
      <c r="Z78" s="225">
        <v>10769018031</v>
      </c>
      <c r="AA78" s="225" t="e">
        <f>SUMIF(#REF!,Y78,#REF!)</f>
        <v>#REF!</v>
      </c>
      <c r="AB78" s="225" t="e">
        <f t="shared" si="3"/>
        <v>#REF!</v>
      </c>
      <c r="AC78" s="226" t="e">
        <f t="shared" si="4"/>
        <v>#REF!</v>
      </c>
    </row>
    <row r="79" spans="2:29">
      <c r="B79" s="221" t="s">
        <v>380</v>
      </c>
      <c r="C79" s="221">
        <v>4</v>
      </c>
      <c r="D79" s="221">
        <v>2019</v>
      </c>
      <c r="I79" s="221" t="s">
        <v>381</v>
      </c>
      <c r="J79" s="221" t="s">
        <v>123</v>
      </c>
      <c r="K79" s="221" t="s">
        <v>382</v>
      </c>
      <c r="L79" s="221" t="s">
        <v>247</v>
      </c>
      <c r="M79" s="221" t="s">
        <v>383</v>
      </c>
      <c r="N79" s="221" t="s">
        <v>384</v>
      </c>
      <c r="O79" s="221" t="s">
        <v>438</v>
      </c>
      <c r="P79" s="221" t="s">
        <v>437</v>
      </c>
      <c r="Q79" s="221" t="s">
        <v>423</v>
      </c>
      <c r="R79" s="221" t="s">
        <v>396</v>
      </c>
      <c r="S79" s="221" t="s">
        <v>416</v>
      </c>
      <c r="T79" s="221" t="s">
        <v>426</v>
      </c>
      <c r="U79" s="221" t="s">
        <v>388</v>
      </c>
      <c r="V79" s="221" t="s">
        <v>388</v>
      </c>
      <c r="W79" s="221" t="s">
        <v>388</v>
      </c>
      <c r="X79" s="224" t="s">
        <v>427</v>
      </c>
      <c r="Y79" s="224" t="s">
        <v>96</v>
      </c>
      <c r="Z79" s="225">
        <v>2624234294</v>
      </c>
      <c r="AA79" s="225" t="e">
        <f>SUMIF(#REF!,Y79,#REF!)</f>
        <v>#REF!</v>
      </c>
      <c r="AB79" s="225" t="e">
        <f t="shared" si="3"/>
        <v>#REF!</v>
      </c>
      <c r="AC79" s="226" t="e">
        <f t="shared" si="4"/>
        <v>#REF!</v>
      </c>
    </row>
    <row r="80" spans="2:29">
      <c r="B80" s="221" t="s">
        <v>380</v>
      </c>
      <c r="C80" s="221">
        <v>4</v>
      </c>
      <c r="D80" s="221">
        <v>2019</v>
      </c>
      <c r="I80" s="221" t="s">
        <v>381</v>
      </c>
      <c r="J80" s="221" t="s">
        <v>123</v>
      </c>
      <c r="K80" s="221" t="s">
        <v>382</v>
      </c>
      <c r="L80" s="221" t="s">
        <v>247</v>
      </c>
      <c r="M80" s="221" t="s">
        <v>383</v>
      </c>
      <c r="N80" s="221" t="s">
        <v>384</v>
      </c>
      <c r="O80" s="221" t="s">
        <v>438</v>
      </c>
      <c r="P80" s="221" t="s">
        <v>437</v>
      </c>
      <c r="Q80" s="221" t="s">
        <v>428</v>
      </c>
      <c r="R80" s="221" t="s">
        <v>396</v>
      </c>
      <c r="S80" s="221" t="s">
        <v>429</v>
      </c>
      <c r="T80" s="221" t="s">
        <v>416</v>
      </c>
      <c r="U80" s="221" t="s">
        <v>391</v>
      </c>
      <c r="V80" s="221" t="s">
        <v>388</v>
      </c>
      <c r="W80" s="221" t="s">
        <v>388</v>
      </c>
      <c r="X80" s="221" t="s">
        <v>99</v>
      </c>
      <c r="Y80" s="221" t="s">
        <v>99</v>
      </c>
      <c r="Z80" s="225">
        <v>6458812034</v>
      </c>
      <c r="AA80" s="225" t="e">
        <f>SUMIF(#REF!,Y80,#REF!)</f>
        <v>#REF!</v>
      </c>
      <c r="AB80" s="225" t="e">
        <f t="shared" si="3"/>
        <v>#REF!</v>
      </c>
      <c r="AC80" s="226" t="e">
        <f t="shared" si="4"/>
        <v>#REF!</v>
      </c>
    </row>
    <row r="81" spans="2:29">
      <c r="B81" s="221" t="s">
        <v>380</v>
      </c>
      <c r="C81" s="221">
        <v>4</v>
      </c>
      <c r="D81" s="221">
        <v>2019</v>
      </c>
      <c r="I81" s="221" t="s">
        <v>381</v>
      </c>
      <c r="J81" s="221" t="s">
        <v>123</v>
      </c>
      <c r="K81" s="221" t="s">
        <v>382</v>
      </c>
      <c r="L81" s="221" t="s">
        <v>247</v>
      </c>
      <c r="M81" s="221" t="s">
        <v>383</v>
      </c>
      <c r="N81" s="221" t="s">
        <v>384</v>
      </c>
      <c r="O81" s="221" t="s">
        <v>438</v>
      </c>
      <c r="P81" s="221" t="s">
        <v>437</v>
      </c>
      <c r="Q81" s="221" t="s">
        <v>428</v>
      </c>
      <c r="R81" s="221" t="s">
        <v>396</v>
      </c>
      <c r="S81" s="221" t="s">
        <v>429</v>
      </c>
      <c r="T81" s="221" t="s">
        <v>420</v>
      </c>
      <c r="U81" s="221" t="s">
        <v>421</v>
      </c>
      <c r="V81" s="221" t="s">
        <v>388</v>
      </c>
      <c r="W81" s="221" t="s">
        <v>388</v>
      </c>
      <c r="X81" s="221" t="s">
        <v>155</v>
      </c>
      <c r="Y81" s="221" t="s">
        <v>155</v>
      </c>
      <c r="Z81" s="225">
        <v>334264816</v>
      </c>
      <c r="AA81" s="225" t="e">
        <f>SUMIF(#REF!,Y81,#REF!)</f>
        <v>#REF!</v>
      </c>
      <c r="AB81" s="225" t="e">
        <f t="shared" si="3"/>
        <v>#REF!</v>
      </c>
      <c r="AC81" s="226" t="e">
        <f t="shared" si="4"/>
        <v>#REF!</v>
      </c>
    </row>
    <row r="82" spans="2:29">
      <c r="B82" s="221" t="s">
        <v>380</v>
      </c>
      <c r="C82" s="221">
        <v>4</v>
      </c>
      <c r="D82" s="221">
        <v>2019</v>
      </c>
      <c r="I82" s="221" t="s">
        <v>381</v>
      </c>
      <c r="J82" s="221" t="s">
        <v>123</v>
      </c>
      <c r="K82" s="221" t="s">
        <v>382</v>
      </c>
      <c r="L82" s="221" t="s">
        <v>247</v>
      </c>
      <c r="M82" s="221" t="s">
        <v>383</v>
      </c>
      <c r="N82" s="221" t="s">
        <v>384</v>
      </c>
      <c r="O82" s="221" t="s">
        <v>438</v>
      </c>
      <c r="P82" s="221" t="s">
        <v>437</v>
      </c>
      <c r="Q82" s="221" t="s">
        <v>428</v>
      </c>
      <c r="R82" s="221" t="s">
        <v>396</v>
      </c>
      <c r="S82" s="221" t="s">
        <v>429</v>
      </c>
      <c r="T82" s="221" t="s">
        <v>420</v>
      </c>
      <c r="U82" s="221" t="s">
        <v>407</v>
      </c>
      <c r="V82" s="221" t="s">
        <v>388</v>
      </c>
      <c r="W82" s="221" t="s">
        <v>388</v>
      </c>
      <c r="X82" s="221" t="s">
        <v>102</v>
      </c>
      <c r="Y82" s="221" t="s">
        <v>102</v>
      </c>
      <c r="Z82" s="225">
        <v>3089660134</v>
      </c>
      <c r="AA82" s="225" t="e">
        <f>SUMIF(#REF!,Y82,#REF!)</f>
        <v>#REF!</v>
      </c>
      <c r="AB82" s="225" t="e">
        <f t="shared" si="3"/>
        <v>#REF!</v>
      </c>
      <c r="AC82" s="226" t="e">
        <f t="shared" si="4"/>
        <v>#REF!</v>
      </c>
    </row>
    <row r="83" spans="2:29">
      <c r="B83" s="221" t="s">
        <v>380</v>
      </c>
      <c r="C83" s="221">
        <v>4</v>
      </c>
      <c r="D83" s="221">
        <v>2019</v>
      </c>
      <c r="I83" s="221" t="s">
        <v>381</v>
      </c>
      <c r="J83" s="221" t="s">
        <v>123</v>
      </c>
      <c r="K83" s="221" t="s">
        <v>382</v>
      </c>
      <c r="L83" s="221" t="s">
        <v>247</v>
      </c>
      <c r="M83" s="221" t="s">
        <v>383</v>
      </c>
      <c r="N83" s="221" t="s">
        <v>384</v>
      </c>
      <c r="O83" s="221" t="s">
        <v>438</v>
      </c>
      <c r="P83" s="221" t="s">
        <v>437</v>
      </c>
      <c r="Q83" s="221" t="s">
        <v>428</v>
      </c>
      <c r="R83" s="221" t="s">
        <v>396</v>
      </c>
      <c r="S83" s="221" t="s">
        <v>429</v>
      </c>
      <c r="T83" s="221" t="s">
        <v>430</v>
      </c>
      <c r="U83" s="221" t="s">
        <v>431</v>
      </c>
      <c r="V83" s="221" t="s">
        <v>388</v>
      </c>
      <c r="W83" s="221" t="s">
        <v>388</v>
      </c>
      <c r="X83" s="221" t="s">
        <v>432</v>
      </c>
      <c r="Y83" s="221" t="s">
        <v>432</v>
      </c>
      <c r="Z83" s="225">
        <v>90091845</v>
      </c>
      <c r="AA83" s="225" t="e">
        <f>SUMIF(#REF!,Y83,#REF!)</f>
        <v>#REF!</v>
      </c>
      <c r="AB83" s="225" t="e">
        <f t="shared" si="3"/>
        <v>#REF!</v>
      </c>
      <c r="AC83" s="226" t="e">
        <f t="shared" si="4"/>
        <v>#REF!</v>
      </c>
    </row>
    <row r="84" spans="2:29">
      <c r="B84" s="221" t="s">
        <v>380</v>
      </c>
      <c r="C84" s="221">
        <v>4</v>
      </c>
      <c r="D84" s="221">
        <v>2019</v>
      </c>
      <c r="I84" s="221" t="s">
        <v>381</v>
      </c>
      <c r="J84" s="221" t="s">
        <v>123</v>
      </c>
      <c r="K84" s="221" t="s">
        <v>382</v>
      </c>
      <c r="L84" s="221" t="s">
        <v>247</v>
      </c>
      <c r="M84" s="221" t="s">
        <v>383</v>
      </c>
      <c r="N84" s="221" t="s">
        <v>384</v>
      </c>
      <c r="O84" s="221" t="s">
        <v>438</v>
      </c>
      <c r="P84" s="221" t="s">
        <v>437</v>
      </c>
      <c r="Q84" s="221" t="s">
        <v>428</v>
      </c>
      <c r="R84" s="221" t="s">
        <v>433</v>
      </c>
      <c r="S84" s="221" t="s">
        <v>434</v>
      </c>
      <c r="T84" s="221" t="s">
        <v>388</v>
      </c>
      <c r="U84" s="221" t="s">
        <v>388</v>
      </c>
      <c r="V84" s="221" t="s">
        <v>388</v>
      </c>
      <c r="W84" s="221" t="s">
        <v>388</v>
      </c>
      <c r="X84" s="221" t="s">
        <v>114</v>
      </c>
      <c r="Y84" s="221" t="s">
        <v>114</v>
      </c>
      <c r="Z84" s="225">
        <v>799198409</v>
      </c>
      <c r="AA84" s="225" t="e">
        <f>SUMIF(#REF!,Y84,#REF!)</f>
        <v>#REF!</v>
      </c>
      <c r="AB84" s="225" t="e">
        <f t="shared" si="3"/>
        <v>#REF!</v>
      </c>
      <c r="AC84" s="226" t="e">
        <f t="shared" si="4"/>
        <v>#REF!</v>
      </c>
    </row>
    <row r="85" spans="2:29">
      <c r="B85" s="221" t="s">
        <v>380</v>
      </c>
      <c r="C85" s="221">
        <v>4</v>
      </c>
      <c r="D85" s="221">
        <v>2019</v>
      </c>
      <c r="I85" s="221" t="s">
        <v>381</v>
      </c>
      <c r="J85" s="221" t="s">
        <v>123</v>
      </c>
      <c r="K85" s="221" t="s">
        <v>382</v>
      </c>
      <c r="L85" s="221" t="s">
        <v>247</v>
      </c>
      <c r="M85" s="221" t="s">
        <v>383</v>
      </c>
      <c r="N85" s="221" t="s">
        <v>384</v>
      </c>
      <c r="O85" s="221" t="s">
        <v>438</v>
      </c>
      <c r="P85" s="221" t="s">
        <v>437</v>
      </c>
      <c r="Q85" s="221" t="s">
        <v>428</v>
      </c>
      <c r="R85" s="221" t="s">
        <v>433</v>
      </c>
      <c r="S85" s="221" t="s">
        <v>398</v>
      </c>
      <c r="T85" s="221" t="s">
        <v>388</v>
      </c>
      <c r="U85" s="221" t="s">
        <v>388</v>
      </c>
      <c r="V85" s="221" t="s">
        <v>388</v>
      </c>
      <c r="W85" s="221" t="s">
        <v>388</v>
      </c>
      <c r="X85" s="221" t="s">
        <v>115</v>
      </c>
      <c r="Y85" s="221" t="s">
        <v>115</v>
      </c>
      <c r="Z85" s="225">
        <v>13403938</v>
      </c>
      <c r="AA85" s="225" t="e">
        <f>SUMIF(#REF!,Y85,#REF!)</f>
        <v>#REF!</v>
      </c>
      <c r="AB85" s="225" t="e">
        <f t="shared" si="3"/>
        <v>#REF!</v>
      </c>
      <c r="AC85" s="226" t="e">
        <f t="shared" si="4"/>
        <v>#REF!</v>
      </c>
    </row>
    <row r="86" spans="2:29">
      <c r="B86" s="222" t="s">
        <v>440</v>
      </c>
      <c r="C86" s="222"/>
      <c r="D86" s="222"/>
      <c r="E86" s="222"/>
      <c r="F86" s="222"/>
      <c r="G86" s="222"/>
      <c r="H86" s="222"/>
      <c r="I86" s="222"/>
      <c r="J86" s="222"/>
      <c r="K86" s="222"/>
      <c r="L86" s="222"/>
      <c r="M86" s="222"/>
      <c r="N86" s="222"/>
      <c r="O86" s="222"/>
      <c r="P86" s="222"/>
      <c r="Q86" s="222"/>
      <c r="R86" s="222"/>
      <c r="S86" s="222"/>
      <c r="T86" s="222"/>
      <c r="U86" s="222"/>
      <c r="V86" s="222"/>
      <c r="W86" s="222"/>
      <c r="X86" s="222"/>
      <c r="Y86" s="222"/>
      <c r="Z86" s="225"/>
      <c r="AA86" s="225"/>
      <c r="AB86" s="225">
        <f t="shared" si="3"/>
        <v>0</v>
      </c>
      <c r="AC86" s="226" t="b">
        <f t="shared" si="4"/>
        <v>1</v>
      </c>
    </row>
    <row r="87" spans="2:29">
      <c r="B87" s="221" t="s">
        <v>380</v>
      </c>
      <c r="C87" s="221">
        <v>5</v>
      </c>
      <c r="D87" s="221">
        <v>2019</v>
      </c>
      <c r="I87" s="221" t="s">
        <v>381</v>
      </c>
      <c r="J87" s="221" t="s">
        <v>123</v>
      </c>
      <c r="K87" s="221" t="s">
        <v>382</v>
      </c>
      <c r="L87" s="221" t="s">
        <v>247</v>
      </c>
      <c r="M87" s="221" t="s">
        <v>383</v>
      </c>
      <c r="N87" s="221" t="s">
        <v>384</v>
      </c>
      <c r="O87" s="221" t="s">
        <v>441</v>
      </c>
      <c r="P87" s="221" t="s">
        <v>440</v>
      </c>
      <c r="Q87" s="221" t="s">
        <v>428</v>
      </c>
      <c r="R87" s="221" t="s">
        <v>387</v>
      </c>
      <c r="S87" s="221" t="s">
        <v>387</v>
      </c>
      <c r="T87" s="221" t="s">
        <v>388</v>
      </c>
      <c r="U87" s="221" t="s">
        <v>388</v>
      </c>
      <c r="V87" s="221" t="s">
        <v>388</v>
      </c>
      <c r="W87" s="221" t="s">
        <v>388</v>
      </c>
      <c r="X87" s="221" t="s">
        <v>389</v>
      </c>
      <c r="Y87" s="221" t="s">
        <v>389</v>
      </c>
      <c r="Z87" s="225">
        <v>985821149206</v>
      </c>
      <c r="AA87" s="225" t="e">
        <f>SUMIF(#REF!,Y87,#REF!)</f>
        <v>#REF!</v>
      </c>
      <c r="AB87" s="225" t="e">
        <f t="shared" si="3"/>
        <v>#REF!</v>
      </c>
      <c r="AC87" s="226" t="e">
        <f t="shared" si="4"/>
        <v>#REF!</v>
      </c>
    </row>
    <row r="88" spans="2:29">
      <c r="B88" s="221" t="s">
        <v>380</v>
      </c>
      <c r="C88" s="221">
        <v>5</v>
      </c>
      <c r="D88" s="221">
        <v>2019</v>
      </c>
      <c r="I88" s="221" t="s">
        <v>381</v>
      </c>
      <c r="J88" s="221" t="s">
        <v>123</v>
      </c>
      <c r="K88" s="221" t="s">
        <v>382</v>
      </c>
      <c r="L88" s="221" t="s">
        <v>247</v>
      </c>
      <c r="M88" s="221" t="s">
        <v>383</v>
      </c>
      <c r="N88" s="221" t="s">
        <v>384</v>
      </c>
      <c r="O88" s="221" t="s">
        <v>441</v>
      </c>
      <c r="P88" s="221" t="s">
        <v>440</v>
      </c>
      <c r="Q88" s="221" t="s">
        <v>428</v>
      </c>
      <c r="R88" s="221" t="s">
        <v>387</v>
      </c>
      <c r="S88" s="221" t="s">
        <v>394</v>
      </c>
      <c r="T88" s="221" t="s">
        <v>388</v>
      </c>
      <c r="U88" s="221" t="s">
        <v>388</v>
      </c>
      <c r="V88" s="221" t="s">
        <v>388</v>
      </c>
      <c r="W88" s="221" t="s">
        <v>388</v>
      </c>
      <c r="X88" s="221" t="s">
        <v>13</v>
      </c>
      <c r="Y88" s="221" t="s">
        <v>13</v>
      </c>
      <c r="Z88" s="225">
        <v>927969882</v>
      </c>
      <c r="AA88" s="225" t="e">
        <f>SUMIF(#REF!,Y88,#REF!)</f>
        <v>#REF!</v>
      </c>
      <c r="AB88" s="225" t="e">
        <f t="shared" si="3"/>
        <v>#REF!</v>
      </c>
      <c r="AC88" s="226" t="e">
        <f t="shared" si="4"/>
        <v>#REF!</v>
      </c>
    </row>
    <row r="89" spans="2:29">
      <c r="B89" s="221" t="s">
        <v>380</v>
      </c>
      <c r="C89" s="221">
        <v>5</v>
      </c>
      <c r="D89" s="221">
        <v>2019</v>
      </c>
      <c r="I89" s="221" t="s">
        <v>381</v>
      </c>
      <c r="J89" s="221" t="s">
        <v>123</v>
      </c>
      <c r="K89" s="221" t="s">
        <v>382</v>
      </c>
      <c r="L89" s="221" t="s">
        <v>247</v>
      </c>
      <c r="M89" s="221" t="s">
        <v>383</v>
      </c>
      <c r="N89" s="221" t="s">
        <v>384</v>
      </c>
      <c r="O89" s="221" t="s">
        <v>441</v>
      </c>
      <c r="P89" s="221" t="s">
        <v>440</v>
      </c>
      <c r="Q89" s="221" t="s">
        <v>428</v>
      </c>
      <c r="R89" s="221" t="s">
        <v>387</v>
      </c>
      <c r="S89" s="221" t="s">
        <v>395</v>
      </c>
      <c r="T89" s="221" t="s">
        <v>388</v>
      </c>
      <c r="U89" s="221" t="s">
        <v>388</v>
      </c>
      <c r="V89" s="221" t="s">
        <v>388</v>
      </c>
      <c r="W89" s="221" t="s">
        <v>388</v>
      </c>
      <c r="X89" s="221" t="s">
        <v>15</v>
      </c>
      <c r="Y89" s="221" t="s">
        <v>15</v>
      </c>
      <c r="Z89" s="225">
        <v>3557396458</v>
      </c>
      <c r="AA89" s="225" t="e">
        <f>SUMIF(#REF!,Y89,#REF!)</f>
        <v>#REF!</v>
      </c>
      <c r="AB89" s="225" t="e">
        <f t="shared" si="3"/>
        <v>#REF!</v>
      </c>
      <c r="AC89" s="226" t="e">
        <f t="shared" si="4"/>
        <v>#REF!</v>
      </c>
    </row>
    <row r="90" spans="2:29">
      <c r="B90" s="221" t="s">
        <v>380</v>
      </c>
      <c r="C90" s="221">
        <v>5</v>
      </c>
      <c r="D90" s="221">
        <v>2019</v>
      </c>
      <c r="I90" s="221" t="s">
        <v>381</v>
      </c>
      <c r="J90" s="221" t="s">
        <v>123</v>
      </c>
      <c r="K90" s="221" t="s">
        <v>382</v>
      </c>
      <c r="L90" s="221" t="s">
        <v>247</v>
      </c>
      <c r="M90" s="221" t="s">
        <v>383</v>
      </c>
      <c r="N90" s="221" t="s">
        <v>384</v>
      </c>
      <c r="O90" s="221" t="s">
        <v>441</v>
      </c>
      <c r="P90" s="221" t="s">
        <v>440</v>
      </c>
      <c r="Q90" s="221" t="s">
        <v>428</v>
      </c>
      <c r="R90" s="221" t="s">
        <v>387</v>
      </c>
      <c r="S90" s="221" t="s">
        <v>396</v>
      </c>
      <c r="T90" s="221" t="s">
        <v>388</v>
      </c>
      <c r="U90" s="221" t="s">
        <v>388</v>
      </c>
      <c r="V90" s="221" t="s">
        <v>388</v>
      </c>
      <c r="W90" s="221" t="s">
        <v>388</v>
      </c>
      <c r="X90" s="221" t="s">
        <v>17</v>
      </c>
      <c r="Y90" s="221" t="s">
        <v>17</v>
      </c>
      <c r="Z90" s="225">
        <v>73590</v>
      </c>
      <c r="AA90" s="225" t="e">
        <f>SUMIF(#REF!,Y90,#REF!)</f>
        <v>#REF!</v>
      </c>
      <c r="AB90" s="225" t="e">
        <f t="shared" si="3"/>
        <v>#REF!</v>
      </c>
      <c r="AC90" s="226" t="e">
        <f t="shared" si="4"/>
        <v>#REF!</v>
      </c>
    </row>
    <row r="91" spans="2:29">
      <c r="B91" s="221" t="s">
        <v>380</v>
      </c>
      <c r="C91" s="221">
        <v>5</v>
      </c>
      <c r="D91" s="221">
        <v>2019</v>
      </c>
      <c r="I91" s="221" t="s">
        <v>381</v>
      </c>
      <c r="J91" s="221" t="s">
        <v>123</v>
      </c>
      <c r="K91" s="221" t="s">
        <v>382</v>
      </c>
      <c r="L91" s="221" t="s">
        <v>247</v>
      </c>
      <c r="M91" s="221" t="s">
        <v>383</v>
      </c>
      <c r="N91" s="221" t="s">
        <v>384</v>
      </c>
      <c r="O91" s="221" t="s">
        <v>441</v>
      </c>
      <c r="P91" s="221" t="s">
        <v>440</v>
      </c>
      <c r="Q91" s="221" t="s">
        <v>428</v>
      </c>
      <c r="R91" s="221" t="s">
        <v>387</v>
      </c>
      <c r="S91" s="221" t="s">
        <v>397</v>
      </c>
      <c r="T91" s="221" t="s">
        <v>388</v>
      </c>
      <c r="U91" s="221" t="s">
        <v>388</v>
      </c>
      <c r="V91" s="221" t="s">
        <v>388</v>
      </c>
      <c r="W91" s="221" t="s">
        <v>388</v>
      </c>
      <c r="X91" s="221" t="s">
        <v>20</v>
      </c>
      <c r="Y91" s="221" t="s">
        <v>20</v>
      </c>
      <c r="Z91" s="225">
        <v>6162720</v>
      </c>
      <c r="AA91" s="225" t="e">
        <f>SUMIF(#REF!,Y91,#REF!)</f>
        <v>#REF!</v>
      </c>
      <c r="AB91" s="225" t="e">
        <f t="shared" si="3"/>
        <v>#REF!</v>
      </c>
      <c r="AC91" s="226" t="e">
        <f t="shared" si="4"/>
        <v>#REF!</v>
      </c>
    </row>
    <row r="92" spans="2:29">
      <c r="B92" s="221" t="s">
        <v>380</v>
      </c>
      <c r="C92" s="221">
        <v>5</v>
      </c>
      <c r="D92" s="221">
        <v>2019</v>
      </c>
      <c r="I92" s="221" t="s">
        <v>381</v>
      </c>
      <c r="J92" s="221" t="s">
        <v>123</v>
      </c>
      <c r="K92" s="221" t="s">
        <v>382</v>
      </c>
      <c r="L92" s="221" t="s">
        <v>247</v>
      </c>
      <c r="M92" s="221" t="s">
        <v>383</v>
      </c>
      <c r="N92" s="221" t="s">
        <v>384</v>
      </c>
      <c r="O92" s="221" t="s">
        <v>441</v>
      </c>
      <c r="P92" s="221" t="s">
        <v>440</v>
      </c>
      <c r="Q92" s="221" t="s">
        <v>428</v>
      </c>
      <c r="R92" s="221" t="s">
        <v>387</v>
      </c>
      <c r="S92" s="221" t="s">
        <v>406</v>
      </c>
      <c r="T92" s="221" t="s">
        <v>388</v>
      </c>
      <c r="U92" s="221" t="s">
        <v>388</v>
      </c>
      <c r="V92" s="221" t="s">
        <v>388</v>
      </c>
      <c r="W92" s="221" t="s">
        <v>388</v>
      </c>
      <c r="X92" s="221" t="s">
        <v>24</v>
      </c>
      <c r="Y92" s="221" t="s">
        <v>24</v>
      </c>
      <c r="Z92" s="225">
        <v>4955355744062</v>
      </c>
      <c r="AA92" s="225" t="e">
        <f>SUMIF(#REF!,Y92,#REF!)</f>
        <v>#REF!</v>
      </c>
      <c r="AB92" s="225" t="e">
        <f t="shared" si="3"/>
        <v>#REF!</v>
      </c>
      <c r="AC92" s="226" t="e">
        <f t="shared" si="4"/>
        <v>#REF!</v>
      </c>
    </row>
    <row r="93" spans="2:29">
      <c r="B93" s="221" t="s">
        <v>380</v>
      </c>
      <c r="C93" s="221">
        <v>5</v>
      </c>
      <c r="D93" s="221">
        <v>2019</v>
      </c>
      <c r="I93" s="221" t="s">
        <v>381</v>
      </c>
      <c r="J93" s="221" t="s">
        <v>123</v>
      </c>
      <c r="K93" s="221" t="s">
        <v>382</v>
      </c>
      <c r="L93" s="221" t="s">
        <v>247</v>
      </c>
      <c r="M93" s="221" t="s">
        <v>383</v>
      </c>
      <c r="N93" s="221" t="s">
        <v>384</v>
      </c>
      <c r="O93" s="221" t="s">
        <v>441</v>
      </c>
      <c r="P93" s="221" t="s">
        <v>440</v>
      </c>
      <c r="Q93" s="221" t="s">
        <v>428</v>
      </c>
      <c r="R93" s="221" t="s">
        <v>387</v>
      </c>
      <c r="S93" s="221" t="s">
        <v>442</v>
      </c>
      <c r="T93" s="221" t="s">
        <v>388</v>
      </c>
      <c r="U93" s="221" t="s">
        <v>388</v>
      </c>
      <c r="V93" s="221" t="s">
        <v>388</v>
      </c>
      <c r="W93" s="221" t="s">
        <v>388</v>
      </c>
      <c r="X93" s="221" t="s">
        <v>27</v>
      </c>
      <c r="Y93" s="221" t="s">
        <v>27</v>
      </c>
      <c r="Z93" s="225">
        <v>4361490519</v>
      </c>
      <c r="AA93" s="225" t="e">
        <f>SUMIF(#REF!,Y93,#REF!)</f>
        <v>#REF!</v>
      </c>
      <c r="AB93" s="225" t="e">
        <f t="shared" si="3"/>
        <v>#REF!</v>
      </c>
      <c r="AC93" s="226" t="e">
        <f t="shared" si="4"/>
        <v>#REF!</v>
      </c>
    </row>
    <row r="94" spans="2:29">
      <c r="B94" s="221" t="s">
        <v>380</v>
      </c>
      <c r="C94" s="221">
        <v>5</v>
      </c>
      <c r="D94" s="221">
        <v>2019</v>
      </c>
      <c r="I94" s="221" t="s">
        <v>381</v>
      </c>
      <c r="J94" s="221" t="s">
        <v>123</v>
      </c>
      <c r="K94" s="221" t="s">
        <v>382</v>
      </c>
      <c r="L94" s="221" t="s">
        <v>247</v>
      </c>
      <c r="M94" s="221" t="s">
        <v>383</v>
      </c>
      <c r="N94" s="221" t="s">
        <v>384</v>
      </c>
      <c r="O94" s="221" t="s">
        <v>441</v>
      </c>
      <c r="P94" s="221" t="s">
        <v>440</v>
      </c>
      <c r="Q94" s="221" t="s">
        <v>428</v>
      </c>
      <c r="R94" s="221" t="s">
        <v>387</v>
      </c>
      <c r="S94" s="221" t="s">
        <v>405</v>
      </c>
      <c r="T94" s="221" t="s">
        <v>391</v>
      </c>
      <c r="U94" s="221" t="s">
        <v>396</v>
      </c>
      <c r="V94" s="221" t="s">
        <v>388</v>
      </c>
      <c r="W94" s="221" t="s">
        <v>388</v>
      </c>
      <c r="X94" s="221" t="s">
        <v>36</v>
      </c>
      <c r="Y94" s="221" t="s">
        <v>36</v>
      </c>
      <c r="Z94" s="225">
        <v>10207279</v>
      </c>
      <c r="AA94" s="225" t="e">
        <f>SUMIF(#REF!,Y94,#REF!)</f>
        <v>#REF!</v>
      </c>
      <c r="AB94" s="225" t="e">
        <f t="shared" si="3"/>
        <v>#REF!</v>
      </c>
      <c r="AC94" s="226" t="e">
        <f t="shared" si="4"/>
        <v>#REF!</v>
      </c>
    </row>
    <row r="95" spans="2:29">
      <c r="B95" s="221" t="s">
        <v>380</v>
      </c>
      <c r="C95" s="221">
        <v>5</v>
      </c>
      <c r="D95" s="221">
        <v>2019</v>
      </c>
      <c r="I95" s="221" t="s">
        <v>381</v>
      </c>
      <c r="J95" s="221" t="s">
        <v>123</v>
      </c>
      <c r="K95" s="221" t="s">
        <v>382</v>
      </c>
      <c r="L95" s="221" t="s">
        <v>247</v>
      </c>
      <c r="M95" s="221" t="s">
        <v>383</v>
      </c>
      <c r="N95" s="221" t="s">
        <v>384</v>
      </c>
      <c r="O95" s="221" t="s">
        <v>441</v>
      </c>
      <c r="P95" s="221" t="s">
        <v>440</v>
      </c>
      <c r="Q95" s="221" t="s">
        <v>428</v>
      </c>
      <c r="R95" s="221" t="s">
        <v>387</v>
      </c>
      <c r="S95" s="221" t="s">
        <v>405</v>
      </c>
      <c r="T95" s="221" t="s">
        <v>398</v>
      </c>
      <c r="U95" s="221" t="s">
        <v>388</v>
      </c>
      <c r="V95" s="221" t="s">
        <v>388</v>
      </c>
      <c r="W95" s="221" t="s">
        <v>388</v>
      </c>
      <c r="X95" s="224" t="s">
        <v>408</v>
      </c>
      <c r="Y95" s="224" t="s">
        <v>41</v>
      </c>
      <c r="Z95" s="225">
        <v>23653376</v>
      </c>
      <c r="AA95" s="225" t="e">
        <f>SUMIF(#REF!,Y95,#REF!)</f>
        <v>#REF!</v>
      </c>
      <c r="AB95" s="225" t="e">
        <f t="shared" si="3"/>
        <v>#REF!</v>
      </c>
      <c r="AC95" s="226" t="e">
        <f t="shared" si="4"/>
        <v>#REF!</v>
      </c>
    </row>
    <row r="96" spans="2:29">
      <c r="B96" s="221" t="s">
        <v>380</v>
      </c>
      <c r="C96" s="221">
        <v>5</v>
      </c>
      <c r="D96" s="221">
        <v>2019</v>
      </c>
      <c r="I96" s="221" t="s">
        <v>381</v>
      </c>
      <c r="J96" s="221" t="s">
        <v>123</v>
      </c>
      <c r="K96" s="221" t="s">
        <v>382</v>
      </c>
      <c r="L96" s="221" t="s">
        <v>247</v>
      </c>
      <c r="M96" s="221" t="s">
        <v>383</v>
      </c>
      <c r="N96" s="221" t="s">
        <v>384</v>
      </c>
      <c r="O96" s="221" t="s">
        <v>441</v>
      </c>
      <c r="P96" s="221" t="s">
        <v>440</v>
      </c>
      <c r="Q96" s="221" t="s">
        <v>428</v>
      </c>
      <c r="R96" s="221" t="s">
        <v>387</v>
      </c>
      <c r="S96" s="221" t="s">
        <v>409</v>
      </c>
      <c r="T96" s="221" t="s">
        <v>388</v>
      </c>
      <c r="U96" s="221" t="s">
        <v>388</v>
      </c>
      <c r="V96" s="221" t="s">
        <v>388</v>
      </c>
      <c r="W96" s="221" t="s">
        <v>388</v>
      </c>
      <c r="X96" s="221" t="s">
        <v>43</v>
      </c>
      <c r="Y96" s="221" t="s">
        <v>43</v>
      </c>
      <c r="Z96" s="225">
        <v>2897946</v>
      </c>
      <c r="AA96" s="225" t="e">
        <f>SUMIF(#REF!,Y96,#REF!)</f>
        <v>#REF!</v>
      </c>
      <c r="AB96" s="225" t="e">
        <f t="shared" si="3"/>
        <v>#REF!</v>
      </c>
      <c r="AC96" s="226" t="e">
        <f t="shared" si="4"/>
        <v>#REF!</v>
      </c>
    </row>
    <row r="97" spans="2:29">
      <c r="B97" s="221" t="s">
        <v>380</v>
      </c>
      <c r="C97" s="221">
        <v>5</v>
      </c>
      <c r="D97" s="221">
        <v>2019</v>
      </c>
      <c r="I97" s="221" t="s">
        <v>381</v>
      </c>
      <c r="J97" s="221" t="s">
        <v>123</v>
      </c>
      <c r="K97" s="221" t="s">
        <v>382</v>
      </c>
      <c r="L97" s="221" t="s">
        <v>247</v>
      </c>
      <c r="M97" s="221" t="s">
        <v>383</v>
      </c>
      <c r="N97" s="221" t="s">
        <v>384</v>
      </c>
      <c r="O97" s="221" t="s">
        <v>441</v>
      </c>
      <c r="P97" s="221" t="s">
        <v>440</v>
      </c>
      <c r="Q97" s="221" t="s">
        <v>423</v>
      </c>
      <c r="R97" s="221" t="s">
        <v>412</v>
      </c>
      <c r="S97" s="221" t="s">
        <v>413</v>
      </c>
      <c r="T97" s="221" t="s">
        <v>388</v>
      </c>
      <c r="U97" s="221" t="s">
        <v>388</v>
      </c>
      <c r="V97" s="221" t="s">
        <v>388</v>
      </c>
      <c r="W97" s="221" t="s">
        <v>388</v>
      </c>
      <c r="X97" s="221" t="s">
        <v>8</v>
      </c>
      <c r="Y97" s="221" t="s">
        <v>8</v>
      </c>
      <c r="Z97" s="225">
        <v>42313646</v>
      </c>
      <c r="AA97" s="225" t="e">
        <f>SUMIF(#REF!,Y97,#REF!)</f>
        <v>#REF!</v>
      </c>
      <c r="AB97" s="225" t="e">
        <f t="shared" si="3"/>
        <v>#REF!</v>
      </c>
      <c r="AC97" s="226" t="e">
        <f t="shared" si="4"/>
        <v>#REF!</v>
      </c>
    </row>
    <row r="98" spans="2:29">
      <c r="B98" s="221" t="s">
        <v>380</v>
      </c>
      <c r="C98" s="221">
        <v>5</v>
      </c>
      <c r="D98" s="221">
        <v>2019</v>
      </c>
      <c r="I98" s="221" t="s">
        <v>381</v>
      </c>
      <c r="J98" s="221" t="s">
        <v>123</v>
      </c>
      <c r="K98" s="221" t="s">
        <v>382</v>
      </c>
      <c r="L98" s="221" t="s">
        <v>247</v>
      </c>
      <c r="M98" s="221" t="s">
        <v>383</v>
      </c>
      <c r="N98" s="221" t="s">
        <v>384</v>
      </c>
      <c r="O98" s="221" t="s">
        <v>441</v>
      </c>
      <c r="P98" s="221" t="s">
        <v>440</v>
      </c>
      <c r="Q98" s="221" t="s">
        <v>423</v>
      </c>
      <c r="R98" s="221" t="s">
        <v>412</v>
      </c>
      <c r="S98" s="221" t="s">
        <v>381</v>
      </c>
      <c r="T98" s="221" t="s">
        <v>388</v>
      </c>
      <c r="U98" s="221" t="s">
        <v>388</v>
      </c>
      <c r="V98" s="221" t="s">
        <v>388</v>
      </c>
      <c r="W98" s="221" t="s">
        <v>388</v>
      </c>
      <c r="X98" s="221" t="s">
        <v>10</v>
      </c>
      <c r="Y98" s="221" t="s">
        <v>10</v>
      </c>
      <c r="Z98" s="225">
        <v>73299165</v>
      </c>
      <c r="AA98" s="225" t="e">
        <f>SUMIF(#REF!,Y98,#REF!)</f>
        <v>#REF!</v>
      </c>
      <c r="AB98" s="225" t="e">
        <f t="shared" si="3"/>
        <v>#REF!</v>
      </c>
      <c r="AC98" s="226" t="e">
        <f t="shared" si="4"/>
        <v>#REF!</v>
      </c>
    </row>
    <row r="99" spans="2:29">
      <c r="B99" s="221" t="s">
        <v>380</v>
      </c>
      <c r="C99" s="221">
        <v>5</v>
      </c>
      <c r="D99" s="221">
        <v>2019</v>
      </c>
      <c r="I99" s="221" t="s">
        <v>381</v>
      </c>
      <c r="J99" s="221" t="s">
        <v>123</v>
      </c>
      <c r="K99" s="221" t="s">
        <v>382</v>
      </c>
      <c r="L99" s="221" t="s">
        <v>247</v>
      </c>
      <c r="M99" s="221" t="s">
        <v>383</v>
      </c>
      <c r="N99" s="221" t="s">
        <v>384</v>
      </c>
      <c r="O99" s="221" t="s">
        <v>441</v>
      </c>
      <c r="P99" s="221" t="s">
        <v>440</v>
      </c>
      <c r="Q99" s="221" t="s">
        <v>423</v>
      </c>
      <c r="R99" s="221" t="s">
        <v>412</v>
      </c>
      <c r="S99" s="221" t="s">
        <v>414</v>
      </c>
      <c r="T99" s="221" t="s">
        <v>388</v>
      </c>
      <c r="U99" s="221" t="s">
        <v>388</v>
      </c>
      <c r="V99" s="221" t="s">
        <v>388</v>
      </c>
      <c r="W99" s="221" t="s">
        <v>388</v>
      </c>
      <c r="X99" s="221" t="s">
        <v>12</v>
      </c>
      <c r="Y99" s="221" t="s">
        <v>12</v>
      </c>
      <c r="Z99" s="225">
        <v>3557396458</v>
      </c>
      <c r="AA99" s="225" t="e">
        <f>SUMIF(#REF!,Y99,#REF!)</f>
        <v>#REF!</v>
      </c>
      <c r="AB99" s="225" t="e">
        <f t="shared" si="3"/>
        <v>#REF!</v>
      </c>
      <c r="AC99" s="226" t="e">
        <f t="shared" ref="AC99:AC130" si="5">Z99=AB99</f>
        <v>#REF!</v>
      </c>
    </row>
    <row r="100" spans="2:29">
      <c r="B100" s="221" t="s">
        <v>380</v>
      </c>
      <c r="C100" s="221">
        <v>5</v>
      </c>
      <c r="D100" s="221">
        <v>2019</v>
      </c>
      <c r="I100" s="221" t="s">
        <v>381</v>
      </c>
      <c r="J100" s="221" t="s">
        <v>123</v>
      </c>
      <c r="K100" s="221" t="s">
        <v>382</v>
      </c>
      <c r="L100" s="221" t="s">
        <v>247</v>
      </c>
      <c r="M100" s="221" t="s">
        <v>383</v>
      </c>
      <c r="N100" s="221" t="s">
        <v>384</v>
      </c>
      <c r="O100" s="221" t="s">
        <v>441</v>
      </c>
      <c r="P100" s="221" t="s">
        <v>440</v>
      </c>
      <c r="Q100" s="221" t="s">
        <v>423</v>
      </c>
      <c r="R100" s="221" t="s">
        <v>412</v>
      </c>
      <c r="S100" s="221" t="s">
        <v>393</v>
      </c>
      <c r="T100" s="221" t="s">
        <v>388</v>
      </c>
      <c r="U100" s="221" t="s">
        <v>388</v>
      </c>
      <c r="V100" s="221" t="s">
        <v>388</v>
      </c>
      <c r="W100" s="221" t="s">
        <v>388</v>
      </c>
      <c r="X100" s="221" t="s">
        <v>14</v>
      </c>
      <c r="Y100" s="221" t="s">
        <v>14</v>
      </c>
      <c r="Z100" s="225">
        <v>4312808261</v>
      </c>
      <c r="AA100" s="225" t="e">
        <f>SUMIF(#REF!,Y100,#REF!)</f>
        <v>#REF!</v>
      </c>
      <c r="AB100" s="225" t="e">
        <f t="shared" si="3"/>
        <v>#REF!</v>
      </c>
      <c r="AC100" s="226" t="e">
        <f t="shared" si="5"/>
        <v>#REF!</v>
      </c>
    </row>
    <row r="101" spans="2:29">
      <c r="B101" s="221" t="s">
        <v>380</v>
      </c>
      <c r="C101" s="221">
        <v>5</v>
      </c>
      <c r="D101" s="221">
        <v>2019</v>
      </c>
      <c r="I101" s="221" t="s">
        <v>381</v>
      </c>
      <c r="J101" s="221" t="s">
        <v>123</v>
      </c>
      <c r="K101" s="221" t="s">
        <v>382</v>
      </c>
      <c r="L101" s="221" t="s">
        <v>247</v>
      </c>
      <c r="M101" s="221" t="s">
        <v>383</v>
      </c>
      <c r="N101" s="221" t="s">
        <v>384</v>
      </c>
      <c r="O101" s="221" t="s">
        <v>441</v>
      </c>
      <c r="P101" s="221" t="s">
        <v>440</v>
      </c>
      <c r="Q101" s="221" t="s">
        <v>423</v>
      </c>
      <c r="R101" s="221" t="s">
        <v>412</v>
      </c>
      <c r="S101" s="221" t="s">
        <v>394</v>
      </c>
      <c r="T101" s="221" t="s">
        <v>388</v>
      </c>
      <c r="U101" s="221" t="s">
        <v>388</v>
      </c>
      <c r="V101" s="221" t="s">
        <v>388</v>
      </c>
      <c r="W101" s="221" t="s">
        <v>388</v>
      </c>
      <c r="X101" s="221" t="s">
        <v>16</v>
      </c>
      <c r="Y101" s="221" t="s">
        <v>16</v>
      </c>
      <c r="Z101" s="225">
        <v>38117178</v>
      </c>
      <c r="AA101" s="225" t="e">
        <f>SUMIF(#REF!,Y101,#REF!)</f>
        <v>#REF!</v>
      </c>
      <c r="AB101" s="225" t="e">
        <f t="shared" si="3"/>
        <v>#REF!</v>
      </c>
      <c r="AC101" s="226" t="e">
        <f t="shared" si="5"/>
        <v>#REF!</v>
      </c>
    </row>
    <row r="102" spans="2:29">
      <c r="B102" s="221" t="s">
        <v>380</v>
      </c>
      <c r="C102" s="221">
        <v>5</v>
      </c>
      <c r="D102" s="221">
        <v>2019</v>
      </c>
      <c r="I102" s="221" t="s">
        <v>381</v>
      </c>
      <c r="J102" s="221" t="s">
        <v>123</v>
      </c>
      <c r="K102" s="221" t="s">
        <v>382</v>
      </c>
      <c r="L102" s="221" t="s">
        <v>247</v>
      </c>
      <c r="M102" s="221" t="s">
        <v>383</v>
      </c>
      <c r="N102" s="221" t="s">
        <v>384</v>
      </c>
      <c r="O102" s="221" t="s">
        <v>441</v>
      </c>
      <c r="P102" s="221" t="s">
        <v>440</v>
      </c>
      <c r="Q102" s="221" t="s">
        <v>423</v>
      </c>
      <c r="R102" s="221" t="s">
        <v>412</v>
      </c>
      <c r="S102" s="221" t="s">
        <v>396</v>
      </c>
      <c r="T102" s="221" t="s">
        <v>388</v>
      </c>
      <c r="U102" s="221" t="s">
        <v>388</v>
      </c>
      <c r="V102" s="221" t="s">
        <v>388</v>
      </c>
      <c r="W102" s="221" t="s">
        <v>388</v>
      </c>
      <c r="X102" s="221" t="s">
        <v>21</v>
      </c>
      <c r="Y102" s="221" t="s">
        <v>21</v>
      </c>
      <c r="Z102" s="225">
        <v>36186789</v>
      </c>
      <c r="AA102" s="225" t="e">
        <f>SUMIF(#REF!,Y102,#REF!)</f>
        <v>#REF!</v>
      </c>
      <c r="AB102" s="225" t="e">
        <f t="shared" si="3"/>
        <v>#REF!</v>
      </c>
      <c r="AC102" s="226" t="e">
        <f t="shared" si="5"/>
        <v>#REF!</v>
      </c>
    </row>
    <row r="103" spans="2:29">
      <c r="B103" s="221" t="s">
        <v>380</v>
      </c>
      <c r="C103" s="221">
        <v>5</v>
      </c>
      <c r="D103" s="221">
        <v>2019</v>
      </c>
      <c r="I103" s="221" t="s">
        <v>381</v>
      </c>
      <c r="J103" s="221" t="s">
        <v>123</v>
      </c>
      <c r="K103" s="221" t="s">
        <v>382</v>
      </c>
      <c r="L103" s="221" t="s">
        <v>247</v>
      </c>
      <c r="M103" s="221" t="s">
        <v>383</v>
      </c>
      <c r="N103" s="221" t="s">
        <v>384</v>
      </c>
      <c r="O103" s="221" t="s">
        <v>441</v>
      </c>
      <c r="P103" s="221" t="s">
        <v>440</v>
      </c>
      <c r="Q103" s="221" t="s">
        <v>423</v>
      </c>
      <c r="R103" s="221" t="s">
        <v>412</v>
      </c>
      <c r="S103" s="221" t="s">
        <v>434</v>
      </c>
      <c r="T103" s="221" t="s">
        <v>388</v>
      </c>
      <c r="U103" s="221" t="s">
        <v>388</v>
      </c>
      <c r="V103" s="221" t="s">
        <v>388</v>
      </c>
      <c r="W103" s="221" t="s">
        <v>388</v>
      </c>
      <c r="X103" s="221" t="s">
        <v>304</v>
      </c>
      <c r="Y103" s="221" t="s">
        <v>304</v>
      </c>
      <c r="Z103" s="225">
        <v>4955355744062</v>
      </c>
      <c r="AA103" s="225" t="e">
        <f>SUMIF(#REF!,Y103,#REF!)</f>
        <v>#REF!</v>
      </c>
      <c r="AB103" s="225" t="e">
        <f t="shared" si="3"/>
        <v>#REF!</v>
      </c>
      <c r="AC103" s="226" t="e">
        <f t="shared" si="5"/>
        <v>#REF!</v>
      </c>
    </row>
    <row r="104" spans="2:29">
      <c r="B104" s="221" t="s">
        <v>380</v>
      </c>
      <c r="C104" s="221">
        <v>5</v>
      </c>
      <c r="D104" s="221">
        <v>2019</v>
      </c>
      <c r="I104" s="221" t="s">
        <v>381</v>
      </c>
      <c r="J104" s="221" t="s">
        <v>123</v>
      </c>
      <c r="K104" s="221" t="s">
        <v>382</v>
      </c>
      <c r="L104" s="221" t="s">
        <v>247</v>
      </c>
      <c r="M104" s="221" t="s">
        <v>383</v>
      </c>
      <c r="N104" s="221" t="s">
        <v>384</v>
      </c>
      <c r="O104" s="221" t="s">
        <v>441</v>
      </c>
      <c r="P104" s="221" t="s">
        <v>440</v>
      </c>
      <c r="Q104" s="221" t="s">
        <v>423</v>
      </c>
      <c r="R104" s="221" t="s">
        <v>412</v>
      </c>
      <c r="S104" s="221" t="s">
        <v>443</v>
      </c>
      <c r="T104" s="221" t="s">
        <v>388</v>
      </c>
      <c r="U104" s="221" t="s">
        <v>388</v>
      </c>
      <c r="V104" s="221" t="s">
        <v>388</v>
      </c>
      <c r="W104" s="221" t="s">
        <v>388</v>
      </c>
      <c r="X104" s="221" t="s">
        <v>26</v>
      </c>
      <c r="Y104" s="221" t="s">
        <v>26</v>
      </c>
      <c r="Z104" s="225">
        <v>921218874401</v>
      </c>
      <c r="AA104" s="225" t="e">
        <f>SUMIF(#REF!,Y104,#REF!)</f>
        <v>#REF!</v>
      </c>
      <c r="AB104" s="225" t="e">
        <f t="shared" si="3"/>
        <v>#REF!</v>
      </c>
      <c r="AC104" s="226" t="e">
        <f t="shared" si="5"/>
        <v>#REF!</v>
      </c>
    </row>
    <row r="105" spans="2:29">
      <c r="B105" s="221" t="s">
        <v>380</v>
      </c>
      <c r="C105" s="221">
        <v>5</v>
      </c>
      <c r="D105" s="221">
        <v>2019</v>
      </c>
      <c r="I105" s="221" t="s">
        <v>381</v>
      </c>
      <c r="J105" s="221" t="s">
        <v>123</v>
      </c>
      <c r="K105" s="221" t="s">
        <v>382</v>
      </c>
      <c r="L105" s="221" t="s">
        <v>247</v>
      </c>
      <c r="M105" s="221" t="s">
        <v>383</v>
      </c>
      <c r="N105" s="221" t="s">
        <v>384</v>
      </c>
      <c r="O105" s="221" t="s">
        <v>441</v>
      </c>
      <c r="P105" s="221" t="s">
        <v>440</v>
      </c>
      <c r="Q105" s="221" t="s">
        <v>423</v>
      </c>
      <c r="R105" s="221" t="s">
        <v>412</v>
      </c>
      <c r="S105" s="221" t="s">
        <v>405</v>
      </c>
      <c r="T105" s="221" t="s">
        <v>388</v>
      </c>
      <c r="U105" s="221" t="s">
        <v>388</v>
      </c>
      <c r="V105" s="221" t="s">
        <v>388</v>
      </c>
      <c r="W105" s="221" t="s">
        <v>388</v>
      </c>
      <c r="X105" s="221" t="s">
        <v>305</v>
      </c>
      <c r="Y105" s="221" t="s">
        <v>305</v>
      </c>
      <c r="Z105" s="225">
        <v>11869537</v>
      </c>
      <c r="AA105" s="225" t="e">
        <f>SUMIF(#REF!,Y105,#REF!)</f>
        <v>#REF!</v>
      </c>
      <c r="AB105" s="225" t="e">
        <f t="shared" si="3"/>
        <v>#REF!</v>
      </c>
      <c r="AC105" s="226" t="e">
        <f t="shared" si="5"/>
        <v>#REF!</v>
      </c>
    </row>
    <row r="106" spans="2:29">
      <c r="B106" s="221" t="s">
        <v>380</v>
      </c>
      <c r="C106" s="221">
        <v>5</v>
      </c>
      <c r="D106" s="221">
        <v>2019</v>
      </c>
      <c r="I106" s="221" t="s">
        <v>381</v>
      </c>
      <c r="J106" s="221" t="s">
        <v>123</v>
      </c>
      <c r="K106" s="221" t="s">
        <v>382</v>
      </c>
      <c r="L106" s="221" t="s">
        <v>247</v>
      </c>
      <c r="M106" s="221" t="s">
        <v>383</v>
      </c>
      <c r="N106" s="221" t="s">
        <v>384</v>
      </c>
      <c r="O106" s="221" t="s">
        <v>441</v>
      </c>
      <c r="P106" s="221" t="s">
        <v>440</v>
      </c>
      <c r="Q106" s="221" t="s">
        <v>423</v>
      </c>
      <c r="R106" s="221" t="s">
        <v>412</v>
      </c>
      <c r="S106" s="221" t="s">
        <v>415</v>
      </c>
      <c r="T106" s="221" t="s">
        <v>388</v>
      </c>
      <c r="U106" s="221" t="s">
        <v>388</v>
      </c>
      <c r="V106" s="221" t="s">
        <v>388</v>
      </c>
      <c r="W106" s="221" t="s">
        <v>388</v>
      </c>
      <c r="X106" s="221" t="s">
        <v>35</v>
      </c>
      <c r="Y106" s="221" t="s">
        <v>35</v>
      </c>
      <c r="Z106" s="225">
        <v>6355206866</v>
      </c>
      <c r="AA106" s="225" t="e">
        <f>SUMIF(#REF!,Y106,#REF!)</f>
        <v>#REF!</v>
      </c>
      <c r="AB106" s="225" t="e">
        <f t="shared" si="3"/>
        <v>#REF!</v>
      </c>
      <c r="AC106" s="226" t="e">
        <f t="shared" si="5"/>
        <v>#REF!</v>
      </c>
    </row>
    <row r="107" spans="2:29">
      <c r="B107" s="221" t="s">
        <v>380</v>
      </c>
      <c r="C107" s="221">
        <v>5</v>
      </c>
      <c r="D107" s="221">
        <v>2019</v>
      </c>
      <c r="I107" s="221" t="s">
        <v>381</v>
      </c>
      <c r="J107" s="221" t="s">
        <v>123</v>
      </c>
      <c r="K107" s="221" t="s">
        <v>382</v>
      </c>
      <c r="L107" s="221" t="s">
        <v>247</v>
      </c>
      <c r="M107" s="221" t="s">
        <v>383</v>
      </c>
      <c r="N107" s="221" t="s">
        <v>384</v>
      </c>
      <c r="O107" s="221" t="s">
        <v>441</v>
      </c>
      <c r="P107" s="221" t="s">
        <v>440</v>
      </c>
      <c r="Q107" s="221" t="s">
        <v>428</v>
      </c>
      <c r="R107" s="221" t="s">
        <v>416</v>
      </c>
      <c r="S107" s="221" t="s">
        <v>391</v>
      </c>
      <c r="T107" s="221" t="s">
        <v>388</v>
      </c>
      <c r="U107" s="221" t="s">
        <v>388</v>
      </c>
      <c r="V107" s="221" t="s">
        <v>388</v>
      </c>
      <c r="W107" s="221" t="s">
        <v>388</v>
      </c>
      <c r="X107" s="221" t="s">
        <v>99</v>
      </c>
      <c r="Y107" s="221" t="s">
        <v>99</v>
      </c>
      <c r="Z107" s="225">
        <v>501310808</v>
      </c>
      <c r="AA107" s="225" t="e">
        <f>SUMIF(#REF!,Y107,#REF!)</f>
        <v>#REF!</v>
      </c>
      <c r="AB107" s="225" t="e">
        <f t="shared" si="3"/>
        <v>#REF!</v>
      </c>
      <c r="AC107" s="226" t="e">
        <f t="shared" si="5"/>
        <v>#REF!</v>
      </c>
    </row>
    <row r="108" spans="2:29">
      <c r="B108" s="221" t="s">
        <v>380</v>
      </c>
      <c r="C108" s="221">
        <v>5</v>
      </c>
      <c r="D108" s="221">
        <v>2019</v>
      </c>
      <c r="I108" s="221" t="s">
        <v>381</v>
      </c>
      <c r="J108" s="221" t="s">
        <v>123</v>
      </c>
      <c r="K108" s="221" t="s">
        <v>382</v>
      </c>
      <c r="L108" s="221" t="s">
        <v>247</v>
      </c>
      <c r="M108" s="221" t="s">
        <v>383</v>
      </c>
      <c r="N108" s="221" t="s">
        <v>384</v>
      </c>
      <c r="O108" s="221" t="s">
        <v>441</v>
      </c>
      <c r="P108" s="221" t="s">
        <v>440</v>
      </c>
      <c r="Q108" s="221" t="s">
        <v>428</v>
      </c>
      <c r="R108" s="221" t="s">
        <v>416</v>
      </c>
      <c r="S108" s="221" t="s">
        <v>394</v>
      </c>
      <c r="T108" s="221" t="s">
        <v>388</v>
      </c>
      <c r="U108" s="221" t="s">
        <v>388</v>
      </c>
      <c r="V108" s="221" t="s">
        <v>388</v>
      </c>
      <c r="W108" s="221" t="s">
        <v>388</v>
      </c>
      <c r="X108" s="221" t="s">
        <v>51</v>
      </c>
      <c r="Y108" s="221" t="s">
        <v>51</v>
      </c>
      <c r="Z108" s="225">
        <v>36186789</v>
      </c>
      <c r="AA108" s="225" t="e">
        <f>SUMIF(#REF!,Y108,#REF!)</f>
        <v>#REF!</v>
      </c>
      <c r="AB108" s="225" t="e">
        <f t="shared" si="3"/>
        <v>#REF!</v>
      </c>
      <c r="AC108" s="226" t="e">
        <f t="shared" si="5"/>
        <v>#REF!</v>
      </c>
    </row>
    <row r="109" spans="2:29">
      <c r="B109" s="221" t="s">
        <v>380</v>
      </c>
      <c r="C109" s="221">
        <v>5</v>
      </c>
      <c r="D109" s="221">
        <v>2019</v>
      </c>
      <c r="I109" s="221" t="s">
        <v>381</v>
      </c>
      <c r="J109" s="221" t="s">
        <v>123</v>
      </c>
      <c r="K109" s="221" t="s">
        <v>382</v>
      </c>
      <c r="L109" s="221" t="s">
        <v>247</v>
      </c>
      <c r="M109" s="221" t="s">
        <v>383</v>
      </c>
      <c r="N109" s="221" t="s">
        <v>384</v>
      </c>
      <c r="O109" s="221" t="s">
        <v>441</v>
      </c>
      <c r="P109" s="221" t="s">
        <v>440</v>
      </c>
      <c r="Q109" s="221" t="s">
        <v>428</v>
      </c>
      <c r="R109" s="221" t="s">
        <v>416</v>
      </c>
      <c r="S109" s="221" t="s">
        <v>417</v>
      </c>
      <c r="T109" s="221" t="s">
        <v>388</v>
      </c>
      <c r="U109" s="221" t="s">
        <v>388</v>
      </c>
      <c r="V109" s="221" t="s">
        <v>388</v>
      </c>
      <c r="W109" s="221" t="s">
        <v>388</v>
      </c>
      <c r="X109" s="221" t="s">
        <v>52</v>
      </c>
      <c r="Y109" s="221" t="s">
        <v>52</v>
      </c>
      <c r="Z109" s="225">
        <v>2879530</v>
      </c>
      <c r="AA109" s="225" t="e">
        <f>SUMIF(#REF!,Y109,#REF!)</f>
        <v>#REF!</v>
      </c>
      <c r="AB109" s="225" t="e">
        <f t="shared" si="3"/>
        <v>#REF!</v>
      </c>
      <c r="AC109" s="226" t="e">
        <f t="shared" si="5"/>
        <v>#REF!</v>
      </c>
    </row>
    <row r="110" spans="2:29">
      <c r="B110" s="221" t="s">
        <v>380</v>
      </c>
      <c r="C110" s="221">
        <v>5</v>
      </c>
      <c r="D110" s="221">
        <v>2019</v>
      </c>
      <c r="I110" s="221" t="s">
        <v>381</v>
      </c>
      <c r="J110" s="221" t="s">
        <v>123</v>
      </c>
      <c r="K110" s="221" t="s">
        <v>382</v>
      </c>
      <c r="L110" s="221" t="s">
        <v>247</v>
      </c>
      <c r="M110" s="221" t="s">
        <v>383</v>
      </c>
      <c r="N110" s="221" t="s">
        <v>384</v>
      </c>
      <c r="O110" s="221" t="s">
        <v>441</v>
      </c>
      <c r="P110" s="221" t="s">
        <v>440</v>
      </c>
      <c r="Q110" s="221" t="s">
        <v>428</v>
      </c>
      <c r="R110" s="221" t="s">
        <v>444</v>
      </c>
      <c r="S110" s="221" t="s">
        <v>407</v>
      </c>
      <c r="T110" s="221" t="s">
        <v>388</v>
      </c>
      <c r="U110" s="221" t="s">
        <v>388</v>
      </c>
      <c r="V110" s="221" t="s">
        <v>388</v>
      </c>
      <c r="W110" s="221" t="s">
        <v>388</v>
      </c>
      <c r="X110" s="221" t="s">
        <v>55</v>
      </c>
      <c r="Y110" s="221" t="s">
        <v>55</v>
      </c>
      <c r="Z110" s="225">
        <v>3810150904842</v>
      </c>
      <c r="AA110" s="225" t="e">
        <f>SUMIF(#REF!,Y110,#REF!)</f>
        <v>#REF!</v>
      </c>
      <c r="AB110" s="225" t="e">
        <f t="shared" si="3"/>
        <v>#REF!</v>
      </c>
      <c r="AC110" s="226" t="e">
        <f t="shared" si="5"/>
        <v>#REF!</v>
      </c>
    </row>
    <row r="111" spans="2:29">
      <c r="B111" s="221" t="s">
        <v>380</v>
      </c>
      <c r="C111" s="221">
        <v>5</v>
      </c>
      <c r="D111" s="221">
        <v>2019</v>
      </c>
      <c r="I111" s="221" t="s">
        <v>381</v>
      </c>
      <c r="J111" s="221" t="s">
        <v>123</v>
      </c>
      <c r="K111" s="221" t="s">
        <v>382</v>
      </c>
      <c r="L111" s="221" t="s">
        <v>247</v>
      </c>
      <c r="M111" s="221" t="s">
        <v>383</v>
      </c>
      <c r="N111" s="221" t="s">
        <v>384</v>
      </c>
      <c r="O111" s="221" t="s">
        <v>441</v>
      </c>
      <c r="P111" s="221" t="s">
        <v>440</v>
      </c>
      <c r="Q111" s="221" t="s">
        <v>428</v>
      </c>
      <c r="R111" s="221" t="s">
        <v>419</v>
      </c>
      <c r="S111" s="221" t="s">
        <v>406</v>
      </c>
      <c r="T111" s="221" t="s">
        <v>388</v>
      </c>
      <c r="U111" s="221" t="s">
        <v>388</v>
      </c>
      <c r="V111" s="221" t="s">
        <v>388</v>
      </c>
      <c r="W111" s="221" t="s">
        <v>388</v>
      </c>
      <c r="X111" s="221" t="s">
        <v>63</v>
      </c>
      <c r="Y111" s="221" t="s">
        <v>63</v>
      </c>
      <c r="Z111" s="225">
        <v>296169530822</v>
      </c>
      <c r="AA111" s="225" t="e">
        <f>SUMIF(#REF!,Y111,#REF!)</f>
        <v>#REF!</v>
      </c>
      <c r="AB111" s="225" t="e">
        <f t="shared" si="3"/>
        <v>#REF!</v>
      </c>
      <c r="AC111" s="226" t="e">
        <f t="shared" si="5"/>
        <v>#REF!</v>
      </c>
    </row>
    <row r="112" spans="2:29">
      <c r="B112" s="221" t="s">
        <v>380</v>
      </c>
      <c r="C112" s="221">
        <v>5</v>
      </c>
      <c r="D112" s="221">
        <v>2019</v>
      </c>
      <c r="I112" s="221" t="s">
        <v>381</v>
      </c>
      <c r="J112" s="221" t="s">
        <v>123</v>
      </c>
      <c r="K112" s="221" t="s">
        <v>382</v>
      </c>
      <c r="L112" s="221" t="s">
        <v>247</v>
      </c>
      <c r="M112" s="221" t="s">
        <v>383</v>
      </c>
      <c r="N112" s="221" t="s">
        <v>384</v>
      </c>
      <c r="O112" s="221" t="s">
        <v>441</v>
      </c>
      <c r="P112" s="221" t="s">
        <v>440</v>
      </c>
      <c r="Q112" s="221" t="s">
        <v>428</v>
      </c>
      <c r="R112" s="221" t="s">
        <v>419</v>
      </c>
      <c r="S112" s="221" t="s">
        <v>398</v>
      </c>
      <c r="T112" s="221" t="s">
        <v>388</v>
      </c>
      <c r="U112" s="221" t="s">
        <v>388</v>
      </c>
      <c r="V112" s="221" t="s">
        <v>388</v>
      </c>
      <c r="W112" s="221" t="s">
        <v>388</v>
      </c>
      <c r="X112" s="221" t="s">
        <v>64</v>
      </c>
      <c r="Y112" s="221" t="s">
        <v>64</v>
      </c>
      <c r="Z112" s="225">
        <v>11766621</v>
      </c>
      <c r="AA112" s="225" t="e">
        <f>SUMIF(#REF!,Y112,#REF!)</f>
        <v>#REF!</v>
      </c>
      <c r="AB112" s="225" t="e">
        <f t="shared" si="3"/>
        <v>#REF!</v>
      </c>
      <c r="AC112" s="226" t="e">
        <f t="shared" si="5"/>
        <v>#REF!</v>
      </c>
    </row>
    <row r="113" spans="2:29">
      <c r="B113" s="221" t="s">
        <v>380</v>
      </c>
      <c r="C113" s="221">
        <v>5</v>
      </c>
      <c r="D113" s="221">
        <v>2019</v>
      </c>
      <c r="I113" s="221" t="s">
        <v>381</v>
      </c>
      <c r="J113" s="221" t="s">
        <v>123</v>
      </c>
      <c r="K113" s="221" t="s">
        <v>382</v>
      </c>
      <c r="L113" s="221" t="s">
        <v>247</v>
      </c>
      <c r="M113" s="221" t="s">
        <v>383</v>
      </c>
      <c r="N113" s="221" t="s">
        <v>384</v>
      </c>
      <c r="O113" s="221" t="s">
        <v>441</v>
      </c>
      <c r="P113" s="221" t="s">
        <v>440</v>
      </c>
      <c r="Q113" s="221" t="s">
        <v>428</v>
      </c>
      <c r="R113" s="221" t="s">
        <v>420</v>
      </c>
      <c r="S113" s="221" t="s">
        <v>391</v>
      </c>
      <c r="T113" s="221" t="s">
        <v>388</v>
      </c>
      <c r="U113" s="221" t="s">
        <v>388</v>
      </c>
      <c r="V113" s="221" t="s">
        <v>388</v>
      </c>
      <c r="W113" s="221" t="s">
        <v>388</v>
      </c>
      <c r="X113" s="221" t="s">
        <v>67</v>
      </c>
      <c r="Y113" s="221" t="s">
        <v>67</v>
      </c>
      <c r="Z113" s="225">
        <v>107430029782</v>
      </c>
      <c r="AA113" s="225" t="e">
        <f>SUMIF(#REF!,Y113,#REF!)</f>
        <v>#REF!</v>
      </c>
      <c r="AB113" s="225" t="e">
        <f t="shared" si="3"/>
        <v>#REF!</v>
      </c>
      <c r="AC113" s="226" t="e">
        <f t="shared" si="5"/>
        <v>#REF!</v>
      </c>
    </row>
    <row r="114" spans="2:29">
      <c r="B114" s="221" t="s">
        <v>380</v>
      </c>
      <c r="C114" s="221">
        <v>5</v>
      </c>
      <c r="D114" s="221">
        <v>2019</v>
      </c>
      <c r="I114" s="221" t="s">
        <v>381</v>
      </c>
      <c r="J114" s="221" t="s">
        <v>123</v>
      </c>
      <c r="K114" s="221" t="s">
        <v>382</v>
      </c>
      <c r="L114" s="221" t="s">
        <v>247</v>
      </c>
      <c r="M114" s="221" t="s">
        <v>383</v>
      </c>
      <c r="N114" s="221" t="s">
        <v>384</v>
      </c>
      <c r="O114" s="221" t="s">
        <v>441</v>
      </c>
      <c r="P114" s="221" t="s">
        <v>440</v>
      </c>
      <c r="Q114" s="221" t="s">
        <v>423</v>
      </c>
      <c r="R114" s="221" t="s">
        <v>394</v>
      </c>
      <c r="S114" s="221" t="s">
        <v>396</v>
      </c>
      <c r="T114" s="221" t="s">
        <v>407</v>
      </c>
      <c r="U114" s="221" t="s">
        <v>388</v>
      </c>
      <c r="V114" s="221" t="s">
        <v>388</v>
      </c>
      <c r="W114" s="221" t="s">
        <v>388</v>
      </c>
      <c r="X114" s="221" t="s">
        <v>325</v>
      </c>
      <c r="Y114" s="221" t="s">
        <v>325</v>
      </c>
      <c r="Z114" s="225">
        <v>4219738707659</v>
      </c>
      <c r="AA114" s="225" t="e">
        <f>SUMIF(#REF!,'相殺データ (前年度検証用) '!Y114,#REF!)</f>
        <v>#REF!</v>
      </c>
      <c r="AB114" s="225" t="e">
        <f t="shared" si="3"/>
        <v>#REF!</v>
      </c>
      <c r="AC114" s="226" t="e">
        <f t="shared" si="5"/>
        <v>#REF!</v>
      </c>
    </row>
    <row r="115" spans="2:29">
      <c r="B115" s="222" t="s">
        <v>422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2"/>
      <c r="W115" s="222"/>
      <c r="X115" s="222"/>
      <c r="Y115" s="222"/>
      <c r="Z115" s="225"/>
      <c r="AA115" s="225"/>
      <c r="AB115" s="225">
        <f t="shared" si="3"/>
        <v>0</v>
      </c>
      <c r="AC115" s="226" t="b">
        <f t="shared" si="5"/>
        <v>1</v>
      </c>
    </row>
    <row r="116" spans="2:29">
      <c r="B116" s="221" t="s">
        <v>380</v>
      </c>
      <c r="C116" s="221">
        <v>6</v>
      </c>
      <c r="D116" s="221">
        <v>2019</v>
      </c>
      <c r="I116" s="221" t="s">
        <v>381</v>
      </c>
      <c r="J116" s="221" t="s">
        <v>123</v>
      </c>
      <c r="K116" s="221" t="s">
        <v>382</v>
      </c>
      <c r="L116" s="221" t="s">
        <v>247</v>
      </c>
      <c r="M116" s="221" t="s">
        <v>383</v>
      </c>
      <c r="N116" s="221" t="s">
        <v>384</v>
      </c>
      <c r="O116" s="221" t="s">
        <v>441</v>
      </c>
      <c r="P116" s="221" t="s">
        <v>440</v>
      </c>
      <c r="Q116" s="221" t="s">
        <v>423</v>
      </c>
      <c r="R116" s="221" t="s">
        <v>396</v>
      </c>
      <c r="S116" s="221" t="s">
        <v>416</v>
      </c>
      <c r="T116" s="221" t="s">
        <v>424</v>
      </c>
      <c r="U116" s="221" t="s">
        <v>388</v>
      </c>
      <c r="V116" s="221" t="s">
        <v>388</v>
      </c>
      <c r="W116" s="221" t="s">
        <v>388</v>
      </c>
      <c r="X116" s="221" t="s">
        <v>325</v>
      </c>
      <c r="Y116" s="221" t="s">
        <v>325</v>
      </c>
      <c r="Z116" s="225">
        <v>302187621944</v>
      </c>
      <c r="AA116" s="225" t="e">
        <f>SUMIF(#REF!,Y116,#REF!)</f>
        <v>#REF!</v>
      </c>
      <c r="AB116" s="225" t="e">
        <f t="shared" si="3"/>
        <v>#REF!</v>
      </c>
      <c r="AC116" s="226" t="e">
        <f t="shared" si="5"/>
        <v>#REF!</v>
      </c>
    </row>
    <row r="117" spans="2:29">
      <c r="B117" s="221" t="s">
        <v>380</v>
      </c>
      <c r="C117" s="221">
        <v>6</v>
      </c>
      <c r="D117" s="221">
        <v>2019</v>
      </c>
      <c r="I117" s="221" t="s">
        <v>381</v>
      </c>
      <c r="J117" s="221" t="s">
        <v>123</v>
      </c>
      <c r="K117" s="221" t="s">
        <v>382</v>
      </c>
      <c r="L117" s="221" t="s">
        <v>247</v>
      </c>
      <c r="M117" s="221" t="s">
        <v>383</v>
      </c>
      <c r="N117" s="221" t="s">
        <v>384</v>
      </c>
      <c r="O117" s="221" t="s">
        <v>441</v>
      </c>
      <c r="P117" s="221" t="s">
        <v>440</v>
      </c>
      <c r="Q117" s="221" t="s">
        <v>423</v>
      </c>
      <c r="R117" s="221" t="s">
        <v>396</v>
      </c>
      <c r="S117" s="221" t="s">
        <v>416</v>
      </c>
      <c r="T117" s="221" t="s">
        <v>426</v>
      </c>
      <c r="U117" s="221" t="s">
        <v>388</v>
      </c>
      <c r="V117" s="221" t="s">
        <v>388</v>
      </c>
      <c r="W117" s="221" t="s">
        <v>388</v>
      </c>
      <c r="X117" s="224" t="s">
        <v>427</v>
      </c>
      <c r="Y117" s="224" t="s">
        <v>96</v>
      </c>
      <c r="Z117" s="225">
        <v>1313198921065</v>
      </c>
      <c r="AA117" s="225" t="e">
        <f>SUMIF(#REF!,Y117,#REF!)</f>
        <v>#REF!</v>
      </c>
      <c r="AB117" s="225" t="e">
        <f t="shared" si="3"/>
        <v>#REF!</v>
      </c>
      <c r="AC117" s="226" t="e">
        <f t="shared" si="5"/>
        <v>#REF!</v>
      </c>
    </row>
    <row r="118" spans="2:29">
      <c r="B118" s="221" t="s">
        <v>380</v>
      </c>
      <c r="C118" s="221">
        <v>6</v>
      </c>
      <c r="D118" s="221">
        <v>2019</v>
      </c>
      <c r="I118" s="221" t="s">
        <v>381</v>
      </c>
      <c r="J118" s="221" t="s">
        <v>123</v>
      </c>
      <c r="K118" s="221" t="s">
        <v>382</v>
      </c>
      <c r="L118" s="221" t="s">
        <v>247</v>
      </c>
      <c r="M118" s="221" t="s">
        <v>383</v>
      </c>
      <c r="N118" s="221" t="s">
        <v>384</v>
      </c>
      <c r="O118" s="221" t="s">
        <v>441</v>
      </c>
      <c r="P118" s="221" t="s">
        <v>440</v>
      </c>
      <c r="Q118" s="221" t="s">
        <v>428</v>
      </c>
      <c r="R118" s="221" t="s">
        <v>396</v>
      </c>
      <c r="S118" s="221" t="s">
        <v>429</v>
      </c>
      <c r="T118" s="221" t="s">
        <v>416</v>
      </c>
      <c r="U118" s="221" t="s">
        <v>391</v>
      </c>
      <c r="V118" s="221" t="s">
        <v>388</v>
      </c>
      <c r="W118" s="221" t="s">
        <v>388</v>
      </c>
      <c r="X118" s="221" t="s">
        <v>99</v>
      </c>
      <c r="Y118" s="221" t="s">
        <v>99</v>
      </c>
      <c r="Z118" s="225">
        <v>524981247</v>
      </c>
      <c r="AA118" s="225" t="e">
        <f>SUMIF(#REF!,Y118,#REF!)</f>
        <v>#REF!</v>
      </c>
      <c r="AB118" s="225" t="e">
        <f t="shared" si="3"/>
        <v>#REF!</v>
      </c>
      <c r="AC118" s="226" t="e">
        <f t="shared" si="5"/>
        <v>#REF!</v>
      </c>
    </row>
    <row r="119" spans="2:29">
      <c r="B119" s="221" t="s">
        <v>380</v>
      </c>
      <c r="C119" s="221">
        <v>6</v>
      </c>
      <c r="D119" s="221">
        <v>2019</v>
      </c>
      <c r="I119" s="221" t="s">
        <v>381</v>
      </c>
      <c r="J119" s="221" t="s">
        <v>123</v>
      </c>
      <c r="K119" s="221" t="s">
        <v>382</v>
      </c>
      <c r="L119" s="221" t="s">
        <v>247</v>
      </c>
      <c r="M119" s="221" t="s">
        <v>383</v>
      </c>
      <c r="N119" s="221" t="s">
        <v>384</v>
      </c>
      <c r="O119" s="221" t="s">
        <v>441</v>
      </c>
      <c r="P119" s="221" t="s">
        <v>440</v>
      </c>
      <c r="Q119" s="221" t="s">
        <v>428</v>
      </c>
      <c r="R119" s="221" t="s">
        <v>396</v>
      </c>
      <c r="S119" s="221" t="s">
        <v>429</v>
      </c>
      <c r="T119" s="221" t="s">
        <v>420</v>
      </c>
      <c r="U119" s="221" t="s">
        <v>407</v>
      </c>
      <c r="V119" s="221" t="s">
        <v>388</v>
      </c>
      <c r="W119" s="221" t="s">
        <v>388</v>
      </c>
      <c r="X119" s="221" t="s">
        <v>102</v>
      </c>
      <c r="Y119" s="221" t="s">
        <v>102</v>
      </c>
      <c r="Z119" s="225">
        <v>629033723285</v>
      </c>
      <c r="AA119" s="225" t="e">
        <f>SUMIF(#REF!,Y119,#REF!)</f>
        <v>#REF!</v>
      </c>
      <c r="AB119" s="225" t="e">
        <f t="shared" si="3"/>
        <v>#REF!</v>
      </c>
      <c r="AC119" s="226" t="e">
        <f t="shared" si="5"/>
        <v>#REF!</v>
      </c>
    </row>
    <row r="120" spans="2:29">
      <c r="B120" s="221" t="s">
        <v>380</v>
      </c>
      <c r="C120" s="221">
        <v>6</v>
      </c>
      <c r="D120" s="221">
        <v>2019</v>
      </c>
      <c r="I120" s="221" t="s">
        <v>381</v>
      </c>
      <c r="J120" s="221" t="s">
        <v>123</v>
      </c>
      <c r="K120" s="221" t="s">
        <v>382</v>
      </c>
      <c r="L120" s="221" t="s">
        <v>247</v>
      </c>
      <c r="M120" s="221" t="s">
        <v>383</v>
      </c>
      <c r="N120" s="221" t="s">
        <v>384</v>
      </c>
      <c r="O120" s="221" t="s">
        <v>441</v>
      </c>
      <c r="P120" s="221" t="s">
        <v>440</v>
      </c>
      <c r="Q120" s="221" t="s">
        <v>428</v>
      </c>
      <c r="R120" s="221" t="s">
        <v>396</v>
      </c>
      <c r="S120" s="221" t="s">
        <v>429</v>
      </c>
      <c r="T120" s="221" t="s">
        <v>430</v>
      </c>
      <c r="U120" s="221" t="s">
        <v>431</v>
      </c>
      <c r="V120" s="221" t="s">
        <v>388</v>
      </c>
      <c r="W120" s="221" t="s">
        <v>388</v>
      </c>
      <c r="X120" s="221" t="s">
        <v>432</v>
      </c>
      <c r="Y120" s="221" t="s">
        <v>432</v>
      </c>
      <c r="Z120" s="225">
        <v>6689271</v>
      </c>
      <c r="AA120" s="225" t="e">
        <f>SUMIF(#REF!,Y120,#REF!)</f>
        <v>#REF!</v>
      </c>
      <c r="AB120" s="225" t="e">
        <f t="shared" si="3"/>
        <v>#REF!</v>
      </c>
      <c r="AC120" s="226" t="e">
        <f t="shared" si="5"/>
        <v>#REF!</v>
      </c>
    </row>
    <row r="121" spans="2:29">
      <c r="B121" s="222" t="s">
        <v>249</v>
      </c>
      <c r="C121" s="222"/>
      <c r="D121" s="222"/>
      <c r="E121" s="222"/>
      <c r="F121" s="222"/>
      <c r="G121" s="222"/>
      <c r="H121" s="222"/>
      <c r="I121" s="222"/>
      <c r="J121" s="222"/>
      <c r="K121" s="222"/>
      <c r="L121" s="222"/>
      <c r="M121" s="222"/>
      <c r="N121" s="222"/>
      <c r="O121" s="222"/>
      <c r="P121" s="222"/>
      <c r="Q121" s="222"/>
      <c r="R121" s="222"/>
      <c r="S121" s="222"/>
      <c r="T121" s="222"/>
      <c r="U121" s="222"/>
      <c r="V121" s="222"/>
      <c r="W121" s="222"/>
      <c r="X121" s="222"/>
      <c r="Y121" s="222"/>
      <c r="Z121" s="225"/>
      <c r="AA121" s="225"/>
      <c r="AB121" s="225">
        <f t="shared" si="3"/>
        <v>0</v>
      </c>
      <c r="AC121" s="226" t="b">
        <f t="shared" si="5"/>
        <v>1</v>
      </c>
    </row>
    <row r="122" spans="2:29">
      <c r="B122" s="221" t="s">
        <v>380</v>
      </c>
      <c r="C122" s="221">
        <v>7</v>
      </c>
      <c r="D122" s="221">
        <v>2019</v>
      </c>
      <c r="I122" s="221" t="s">
        <v>381</v>
      </c>
      <c r="J122" s="221" t="s">
        <v>123</v>
      </c>
      <c r="K122" s="221" t="s">
        <v>382</v>
      </c>
      <c r="L122" s="221" t="s">
        <v>247</v>
      </c>
      <c r="M122" s="221" t="s">
        <v>383</v>
      </c>
      <c r="N122" s="221" t="s">
        <v>384</v>
      </c>
      <c r="O122" s="221" t="s">
        <v>445</v>
      </c>
      <c r="P122" s="221" t="s">
        <v>249</v>
      </c>
      <c r="Q122" s="221" t="s">
        <v>428</v>
      </c>
      <c r="R122" s="221" t="s">
        <v>387</v>
      </c>
      <c r="S122" s="221" t="s">
        <v>387</v>
      </c>
      <c r="T122" s="221" t="s">
        <v>388</v>
      </c>
      <c r="U122" s="221" t="s">
        <v>388</v>
      </c>
      <c r="V122" s="221" t="s">
        <v>388</v>
      </c>
      <c r="W122" s="221" t="s">
        <v>388</v>
      </c>
      <c r="X122" s="221" t="s">
        <v>389</v>
      </c>
      <c r="Y122" s="221" t="s">
        <v>389</v>
      </c>
      <c r="Z122" s="225">
        <v>53004957877869</v>
      </c>
      <c r="AA122" s="225" t="e">
        <f>SUMIF(#REF!,Y122,#REF!)</f>
        <v>#REF!</v>
      </c>
      <c r="AB122" s="225" t="e">
        <f t="shared" si="3"/>
        <v>#REF!</v>
      </c>
      <c r="AC122" s="226" t="e">
        <f t="shared" si="5"/>
        <v>#REF!</v>
      </c>
    </row>
    <row r="123" spans="2:29">
      <c r="B123" s="221" t="s">
        <v>380</v>
      </c>
      <c r="C123" s="221">
        <v>7</v>
      </c>
      <c r="D123" s="221">
        <v>2019</v>
      </c>
      <c r="I123" s="221" t="s">
        <v>381</v>
      </c>
      <c r="J123" s="221" t="s">
        <v>123</v>
      </c>
      <c r="K123" s="221" t="s">
        <v>382</v>
      </c>
      <c r="L123" s="221" t="s">
        <v>247</v>
      </c>
      <c r="M123" s="221" t="s">
        <v>383</v>
      </c>
      <c r="N123" s="221" t="s">
        <v>384</v>
      </c>
      <c r="O123" s="221" t="s">
        <v>445</v>
      </c>
      <c r="P123" s="221" t="s">
        <v>249</v>
      </c>
      <c r="Q123" s="221" t="s">
        <v>428</v>
      </c>
      <c r="R123" s="221" t="s">
        <v>387</v>
      </c>
      <c r="S123" s="221" t="s">
        <v>391</v>
      </c>
      <c r="T123" s="221" t="s">
        <v>388</v>
      </c>
      <c r="U123" s="221" t="s">
        <v>388</v>
      </c>
      <c r="V123" s="221" t="s">
        <v>388</v>
      </c>
      <c r="W123" s="221" t="s">
        <v>388</v>
      </c>
      <c r="X123" s="221" t="s">
        <v>9</v>
      </c>
      <c r="Y123" s="221" t="s">
        <v>9</v>
      </c>
      <c r="Z123" s="225">
        <v>200202217040421</v>
      </c>
      <c r="AA123" s="225" t="e">
        <f>SUMIF(#REF!,Y123,#REF!)</f>
        <v>#REF!</v>
      </c>
      <c r="AB123" s="225" t="e">
        <f t="shared" si="3"/>
        <v>#REF!</v>
      </c>
      <c r="AC123" s="226" t="e">
        <f t="shared" si="5"/>
        <v>#REF!</v>
      </c>
    </row>
    <row r="124" spans="2:29">
      <c r="B124" s="221" t="s">
        <v>380</v>
      </c>
      <c r="C124" s="221">
        <v>7</v>
      </c>
      <c r="D124" s="221">
        <v>2019</v>
      </c>
      <c r="I124" s="221" t="s">
        <v>381</v>
      </c>
      <c r="J124" s="221" t="s">
        <v>123</v>
      </c>
      <c r="K124" s="221" t="s">
        <v>382</v>
      </c>
      <c r="L124" s="221" t="s">
        <v>247</v>
      </c>
      <c r="M124" s="221" t="s">
        <v>383</v>
      </c>
      <c r="N124" s="221" t="s">
        <v>384</v>
      </c>
      <c r="O124" s="221" t="s">
        <v>445</v>
      </c>
      <c r="P124" s="221" t="s">
        <v>249</v>
      </c>
      <c r="Q124" s="221" t="s">
        <v>428</v>
      </c>
      <c r="R124" s="221" t="s">
        <v>387</v>
      </c>
      <c r="S124" s="221" t="s">
        <v>393</v>
      </c>
      <c r="T124" s="221" t="s">
        <v>388</v>
      </c>
      <c r="U124" s="221" t="s">
        <v>388</v>
      </c>
      <c r="V124" s="221" t="s">
        <v>388</v>
      </c>
      <c r="W124" s="221" t="s">
        <v>388</v>
      </c>
      <c r="X124" s="221" t="s">
        <v>11</v>
      </c>
      <c r="Y124" s="221" t="s">
        <v>11</v>
      </c>
      <c r="Z124" s="225">
        <v>15431184118</v>
      </c>
      <c r="AA124" s="225" t="e">
        <f>SUMIF(#REF!,Y124,#REF!)</f>
        <v>#REF!</v>
      </c>
      <c r="AB124" s="225" t="e">
        <f t="shared" si="3"/>
        <v>#REF!</v>
      </c>
      <c r="AC124" s="226" t="e">
        <f t="shared" si="5"/>
        <v>#REF!</v>
      </c>
    </row>
    <row r="125" spans="2:29">
      <c r="B125" s="221" t="s">
        <v>380</v>
      </c>
      <c r="C125" s="221">
        <v>7</v>
      </c>
      <c r="D125" s="221">
        <v>2019</v>
      </c>
      <c r="I125" s="221" t="s">
        <v>381</v>
      </c>
      <c r="J125" s="221" t="s">
        <v>123</v>
      </c>
      <c r="K125" s="221" t="s">
        <v>382</v>
      </c>
      <c r="L125" s="221" t="s">
        <v>247</v>
      </c>
      <c r="M125" s="221" t="s">
        <v>383</v>
      </c>
      <c r="N125" s="221" t="s">
        <v>384</v>
      </c>
      <c r="O125" s="221" t="s">
        <v>445</v>
      </c>
      <c r="P125" s="221" t="s">
        <v>249</v>
      </c>
      <c r="Q125" s="221" t="s">
        <v>428</v>
      </c>
      <c r="R125" s="221" t="s">
        <v>387</v>
      </c>
      <c r="S125" s="221" t="s">
        <v>394</v>
      </c>
      <c r="T125" s="221" t="s">
        <v>388</v>
      </c>
      <c r="U125" s="221" t="s">
        <v>388</v>
      </c>
      <c r="V125" s="221" t="s">
        <v>388</v>
      </c>
      <c r="W125" s="221" t="s">
        <v>388</v>
      </c>
      <c r="X125" s="221" t="s">
        <v>13</v>
      </c>
      <c r="Y125" s="221" t="s">
        <v>13</v>
      </c>
      <c r="Z125" s="225">
        <v>293710149586</v>
      </c>
      <c r="AA125" s="225" t="e">
        <f>SUMIF(#REF!,Y125,#REF!)</f>
        <v>#REF!</v>
      </c>
      <c r="AB125" s="225" t="e">
        <f t="shared" si="3"/>
        <v>#REF!</v>
      </c>
      <c r="AC125" s="226" t="e">
        <f t="shared" si="5"/>
        <v>#REF!</v>
      </c>
    </row>
    <row r="126" spans="2:29">
      <c r="B126" s="221" t="s">
        <v>380</v>
      </c>
      <c r="C126" s="221">
        <v>7</v>
      </c>
      <c r="D126" s="221">
        <v>2019</v>
      </c>
      <c r="I126" s="221" t="s">
        <v>381</v>
      </c>
      <c r="J126" s="221" t="s">
        <v>123</v>
      </c>
      <c r="K126" s="221" t="s">
        <v>382</v>
      </c>
      <c r="L126" s="221" t="s">
        <v>247</v>
      </c>
      <c r="M126" s="221" t="s">
        <v>383</v>
      </c>
      <c r="N126" s="221" t="s">
        <v>384</v>
      </c>
      <c r="O126" s="221" t="s">
        <v>445</v>
      </c>
      <c r="P126" s="221" t="s">
        <v>249</v>
      </c>
      <c r="Q126" s="221" t="s">
        <v>428</v>
      </c>
      <c r="R126" s="221" t="s">
        <v>387</v>
      </c>
      <c r="S126" s="221" t="s">
        <v>395</v>
      </c>
      <c r="T126" s="221" t="s">
        <v>388</v>
      </c>
      <c r="U126" s="221" t="s">
        <v>388</v>
      </c>
      <c r="V126" s="221" t="s">
        <v>388</v>
      </c>
      <c r="W126" s="221" t="s">
        <v>388</v>
      </c>
      <c r="X126" s="221" t="s">
        <v>15</v>
      </c>
      <c r="Y126" s="221" t="s">
        <v>15</v>
      </c>
      <c r="Z126" s="225">
        <v>358555377082</v>
      </c>
      <c r="AA126" s="225" t="e">
        <f>SUMIF(#REF!,Y126,#REF!)</f>
        <v>#REF!</v>
      </c>
      <c r="AB126" s="225" t="e">
        <f t="shared" si="3"/>
        <v>#REF!</v>
      </c>
      <c r="AC126" s="226" t="e">
        <f t="shared" si="5"/>
        <v>#REF!</v>
      </c>
    </row>
    <row r="127" spans="2:29">
      <c r="B127" s="221" t="s">
        <v>380</v>
      </c>
      <c r="C127" s="221">
        <v>7</v>
      </c>
      <c r="D127" s="221">
        <v>2019</v>
      </c>
      <c r="I127" s="221" t="s">
        <v>381</v>
      </c>
      <c r="J127" s="221" t="s">
        <v>123</v>
      </c>
      <c r="K127" s="221" t="s">
        <v>382</v>
      </c>
      <c r="L127" s="221" t="s">
        <v>247</v>
      </c>
      <c r="M127" s="221" t="s">
        <v>383</v>
      </c>
      <c r="N127" s="221" t="s">
        <v>384</v>
      </c>
      <c r="O127" s="221" t="s">
        <v>445</v>
      </c>
      <c r="P127" s="221" t="s">
        <v>249</v>
      </c>
      <c r="Q127" s="221" t="s">
        <v>428</v>
      </c>
      <c r="R127" s="221" t="s">
        <v>387</v>
      </c>
      <c r="S127" s="221" t="s">
        <v>397</v>
      </c>
      <c r="T127" s="221" t="s">
        <v>388</v>
      </c>
      <c r="U127" s="221" t="s">
        <v>388</v>
      </c>
      <c r="V127" s="221" t="s">
        <v>388</v>
      </c>
      <c r="W127" s="221" t="s">
        <v>388</v>
      </c>
      <c r="X127" s="221" t="s">
        <v>20</v>
      </c>
      <c r="Y127" s="221" t="s">
        <v>20</v>
      </c>
      <c r="Z127" s="225">
        <v>19588160989</v>
      </c>
      <c r="AA127" s="225" t="e">
        <f>SUMIF(#REF!,Y127,#REF!)</f>
        <v>#REF!</v>
      </c>
      <c r="AB127" s="225" t="e">
        <f t="shared" si="3"/>
        <v>#REF!</v>
      </c>
      <c r="AC127" s="226" t="e">
        <f t="shared" si="5"/>
        <v>#REF!</v>
      </c>
    </row>
    <row r="128" spans="2:29">
      <c r="B128" s="221" t="s">
        <v>380</v>
      </c>
      <c r="C128" s="221">
        <v>7</v>
      </c>
      <c r="D128" s="221">
        <v>2019</v>
      </c>
      <c r="I128" s="221" t="s">
        <v>381</v>
      </c>
      <c r="J128" s="221" t="s">
        <v>123</v>
      </c>
      <c r="K128" s="221" t="s">
        <v>382</v>
      </c>
      <c r="L128" s="221" t="s">
        <v>247</v>
      </c>
      <c r="M128" s="221" t="s">
        <v>383</v>
      </c>
      <c r="N128" s="221" t="s">
        <v>384</v>
      </c>
      <c r="O128" s="221" t="s">
        <v>445</v>
      </c>
      <c r="P128" s="221" t="s">
        <v>249</v>
      </c>
      <c r="Q128" s="221" t="s">
        <v>428</v>
      </c>
      <c r="R128" s="221" t="s">
        <v>387</v>
      </c>
      <c r="S128" s="221" t="s">
        <v>406</v>
      </c>
      <c r="T128" s="221" t="s">
        <v>388</v>
      </c>
      <c r="U128" s="221" t="s">
        <v>388</v>
      </c>
      <c r="V128" s="221" t="s">
        <v>388</v>
      </c>
      <c r="W128" s="221" t="s">
        <v>388</v>
      </c>
      <c r="X128" s="221" t="s">
        <v>24</v>
      </c>
      <c r="Y128" s="221" t="s">
        <v>24</v>
      </c>
      <c r="Z128" s="225">
        <v>12044485758461</v>
      </c>
      <c r="AA128" s="225" t="e">
        <f>SUMIF(#REF!,Y128,#REF!)</f>
        <v>#REF!</v>
      </c>
      <c r="AB128" s="225" t="e">
        <f t="shared" si="3"/>
        <v>#REF!</v>
      </c>
      <c r="AC128" s="226" t="e">
        <f t="shared" si="5"/>
        <v>#REF!</v>
      </c>
    </row>
    <row r="129" spans="2:29">
      <c r="B129" s="221" t="s">
        <v>380</v>
      </c>
      <c r="C129" s="221">
        <v>7</v>
      </c>
      <c r="D129" s="221">
        <v>2019</v>
      </c>
      <c r="I129" s="221" t="s">
        <v>381</v>
      </c>
      <c r="J129" s="221" t="s">
        <v>123</v>
      </c>
      <c r="K129" s="221" t="s">
        <v>382</v>
      </c>
      <c r="L129" s="221" t="s">
        <v>247</v>
      </c>
      <c r="M129" s="221" t="s">
        <v>383</v>
      </c>
      <c r="N129" s="221" t="s">
        <v>384</v>
      </c>
      <c r="O129" s="221" t="s">
        <v>445</v>
      </c>
      <c r="P129" s="221" t="s">
        <v>249</v>
      </c>
      <c r="Q129" s="221" t="s">
        <v>428</v>
      </c>
      <c r="R129" s="221" t="s">
        <v>387</v>
      </c>
      <c r="S129" s="221" t="s">
        <v>399</v>
      </c>
      <c r="T129" s="221" t="s">
        <v>388</v>
      </c>
      <c r="U129" s="221" t="s">
        <v>388</v>
      </c>
      <c r="V129" s="221" t="s">
        <v>388</v>
      </c>
      <c r="W129" s="221" t="s">
        <v>388</v>
      </c>
      <c r="X129" s="224" t="s">
        <v>400</v>
      </c>
      <c r="Y129" s="224" t="s">
        <v>401</v>
      </c>
      <c r="Z129" s="225">
        <v>2260660461</v>
      </c>
      <c r="AA129" s="225" t="e">
        <f>SUMIF(#REF!,Y129,#REF!)</f>
        <v>#REF!</v>
      </c>
      <c r="AB129" s="225" t="e">
        <f t="shared" si="3"/>
        <v>#REF!</v>
      </c>
      <c r="AC129" s="226" t="e">
        <f t="shared" si="5"/>
        <v>#REF!</v>
      </c>
    </row>
    <row r="130" spans="2:29">
      <c r="B130" s="221" t="s">
        <v>380</v>
      </c>
      <c r="C130" s="221">
        <v>7</v>
      </c>
      <c r="D130" s="221">
        <v>2019</v>
      </c>
      <c r="I130" s="221" t="s">
        <v>381</v>
      </c>
      <c r="J130" s="221" t="s">
        <v>123</v>
      </c>
      <c r="K130" s="221" t="s">
        <v>382</v>
      </c>
      <c r="L130" s="221" t="s">
        <v>247</v>
      </c>
      <c r="M130" s="221" t="s">
        <v>383</v>
      </c>
      <c r="N130" s="221" t="s">
        <v>384</v>
      </c>
      <c r="O130" s="221" t="s">
        <v>445</v>
      </c>
      <c r="P130" s="221" t="s">
        <v>249</v>
      </c>
      <c r="Q130" s="221" t="s">
        <v>428</v>
      </c>
      <c r="R130" s="221" t="s">
        <v>387</v>
      </c>
      <c r="S130" s="221" t="s">
        <v>398</v>
      </c>
      <c r="T130" s="221" t="s">
        <v>388</v>
      </c>
      <c r="U130" s="221" t="s">
        <v>388</v>
      </c>
      <c r="V130" s="221" t="s">
        <v>388</v>
      </c>
      <c r="W130" s="221" t="s">
        <v>388</v>
      </c>
      <c r="X130" s="221" t="s">
        <v>22</v>
      </c>
      <c r="Y130" s="221" t="s">
        <v>22</v>
      </c>
      <c r="Z130" s="225">
        <v>1296011899755</v>
      </c>
      <c r="AA130" s="225" t="e">
        <f>SUMIF(#REF!,Y130,#REF!)</f>
        <v>#REF!</v>
      </c>
      <c r="AB130" s="225" t="e">
        <f t="shared" si="3"/>
        <v>#REF!</v>
      </c>
      <c r="AC130" s="226" t="e">
        <f t="shared" si="5"/>
        <v>#REF!</v>
      </c>
    </row>
    <row r="131" spans="2:29">
      <c r="B131" s="221" t="s">
        <v>380</v>
      </c>
      <c r="C131" s="221">
        <v>7</v>
      </c>
      <c r="D131" s="221">
        <v>2019</v>
      </c>
      <c r="I131" s="221" t="s">
        <v>381</v>
      </c>
      <c r="J131" s="221" t="s">
        <v>123</v>
      </c>
      <c r="K131" s="221" t="s">
        <v>382</v>
      </c>
      <c r="L131" s="221" t="s">
        <v>247</v>
      </c>
      <c r="M131" s="221" t="s">
        <v>383</v>
      </c>
      <c r="N131" s="221" t="s">
        <v>384</v>
      </c>
      <c r="O131" s="221" t="s">
        <v>445</v>
      </c>
      <c r="P131" s="221" t="s">
        <v>249</v>
      </c>
      <c r="Q131" s="221" t="s">
        <v>428</v>
      </c>
      <c r="R131" s="221" t="s">
        <v>387</v>
      </c>
      <c r="S131" s="221" t="s">
        <v>442</v>
      </c>
      <c r="T131" s="221" t="s">
        <v>388</v>
      </c>
      <c r="U131" s="221" t="s">
        <v>388</v>
      </c>
      <c r="V131" s="221" t="s">
        <v>388</v>
      </c>
      <c r="W131" s="221" t="s">
        <v>388</v>
      </c>
      <c r="X131" s="221" t="s">
        <v>27</v>
      </c>
      <c r="Y131" s="221" t="s">
        <v>27</v>
      </c>
      <c r="Z131" s="225">
        <v>14703758803867</v>
      </c>
      <c r="AA131" s="225" t="e">
        <f>SUMIF(#REF!,Y131,#REF!)</f>
        <v>#REF!</v>
      </c>
      <c r="AB131" s="225" t="e">
        <f t="shared" ref="AB131:AB186" si="6">ABS(AA131)</f>
        <v>#REF!</v>
      </c>
      <c r="AC131" s="226" t="e">
        <f t="shared" ref="AC131:AC162" si="7">Z131=AB131</f>
        <v>#REF!</v>
      </c>
    </row>
    <row r="132" spans="2:29">
      <c r="B132" s="221" t="s">
        <v>380</v>
      </c>
      <c r="C132" s="221">
        <v>7</v>
      </c>
      <c r="D132" s="221">
        <v>2019</v>
      </c>
      <c r="I132" s="221" t="s">
        <v>381</v>
      </c>
      <c r="J132" s="221" t="s">
        <v>123</v>
      </c>
      <c r="K132" s="221" t="s">
        <v>382</v>
      </c>
      <c r="L132" s="221" t="s">
        <v>247</v>
      </c>
      <c r="M132" s="221" t="s">
        <v>383</v>
      </c>
      <c r="N132" s="221" t="s">
        <v>384</v>
      </c>
      <c r="O132" s="221" t="s">
        <v>445</v>
      </c>
      <c r="P132" s="221" t="s">
        <v>249</v>
      </c>
      <c r="Q132" s="221" t="s">
        <v>423</v>
      </c>
      <c r="R132" s="221" t="s">
        <v>387</v>
      </c>
      <c r="S132" s="221" t="s">
        <v>403</v>
      </c>
      <c r="T132" s="221" t="s">
        <v>388</v>
      </c>
      <c r="U132" s="221" t="s">
        <v>388</v>
      </c>
      <c r="V132" s="221" t="s">
        <v>388</v>
      </c>
      <c r="W132" s="221" t="s">
        <v>388</v>
      </c>
      <c r="X132" s="224" t="s">
        <v>292</v>
      </c>
      <c r="Y132" s="224" t="s">
        <v>404</v>
      </c>
      <c r="Z132" s="225">
        <v>3971011011</v>
      </c>
      <c r="AA132" s="225" t="e">
        <f>SUMIF(#REF!,Y132,#REF!)</f>
        <v>#REF!</v>
      </c>
      <c r="AB132" s="225" t="e">
        <f t="shared" si="6"/>
        <v>#REF!</v>
      </c>
      <c r="AC132" s="226" t="e">
        <f t="shared" si="7"/>
        <v>#REF!</v>
      </c>
    </row>
    <row r="133" spans="2:29">
      <c r="B133" s="221" t="s">
        <v>380</v>
      </c>
      <c r="C133" s="221">
        <v>7</v>
      </c>
      <c r="D133" s="221">
        <v>2019</v>
      </c>
      <c r="I133" s="221" t="s">
        <v>381</v>
      </c>
      <c r="J133" s="221" t="s">
        <v>123</v>
      </c>
      <c r="K133" s="221" t="s">
        <v>382</v>
      </c>
      <c r="L133" s="221" t="s">
        <v>247</v>
      </c>
      <c r="M133" s="221" t="s">
        <v>383</v>
      </c>
      <c r="N133" s="221" t="s">
        <v>384</v>
      </c>
      <c r="O133" s="221" t="s">
        <v>445</v>
      </c>
      <c r="P133" s="221" t="s">
        <v>249</v>
      </c>
      <c r="Q133" s="221" t="s">
        <v>428</v>
      </c>
      <c r="R133" s="221" t="s">
        <v>387</v>
      </c>
      <c r="S133" s="221" t="s">
        <v>405</v>
      </c>
      <c r="T133" s="221" t="s">
        <v>391</v>
      </c>
      <c r="U133" s="221" t="s">
        <v>391</v>
      </c>
      <c r="V133" s="221" t="s">
        <v>388</v>
      </c>
      <c r="W133" s="221" t="s">
        <v>388</v>
      </c>
      <c r="X133" s="221" t="s">
        <v>33</v>
      </c>
      <c r="Y133" s="221" t="s">
        <v>33</v>
      </c>
      <c r="Z133" s="225">
        <v>1461385838123</v>
      </c>
      <c r="AA133" s="225" t="e">
        <f>SUMIF(#REF!,Y133,#REF!)</f>
        <v>#REF!</v>
      </c>
      <c r="AB133" s="225" t="e">
        <f t="shared" si="6"/>
        <v>#REF!</v>
      </c>
      <c r="AC133" s="226" t="e">
        <f t="shared" si="7"/>
        <v>#REF!</v>
      </c>
    </row>
    <row r="134" spans="2:29">
      <c r="B134" s="221" t="s">
        <v>380</v>
      </c>
      <c r="C134" s="221">
        <v>7</v>
      </c>
      <c r="D134" s="221">
        <v>2019</v>
      </c>
      <c r="I134" s="221" t="s">
        <v>381</v>
      </c>
      <c r="J134" s="221" t="s">
        <v>123</v>
      </c>
      <c r="K134" s="221" t="s">
        <v>382</v>
      </c>
      <c r="L134" s="221" t="s">
        <v>247</v>
      </c>
      <c r="M134" s="221" t="s">
        <v>383</v>
      </c>
      <c r="N134" s="221" t="s">
        <v>384</v>
      </c>
      <c r="O134" s="221" t="s">
        <v>445</v>
      </c>
      <c r="P134" s="221" t="s">
        <v>249</v>
      </c>
      <c r="Q134" s="221" t="s">
        <v>428</v>
      </c>
      <c r="R134" s="221" t="s">
        <v>387</v>
      </c>
      <c r="S134" s="221" t="s">
        <v>405</v>
      </c>
      <c r="T134" s="221" t="s">
        <v>391</v>
      </c>
      <c r="U134" s="221" t="s">
        <v>396</v>
      </c>
      <c r="V134" s="221" t="s">
        <v>388</v>
      </c>
      <c r="W134" s="221" t="s">
        <v>388</v>
      </c>
      <c r="X134" s="221" t="s">
        <v>36</v>
      </c>
      <c r="Y134" s="221" t="s">
        <v>36</v>
      </c>
      <c r="Z134" s="225">
        <v>720879615421</v>
      </c>
      <c r="AA134" s="225" t="e">
        <f>SUMIF(#REF!,Y134,#REF!)</f>
        <v>#REF!</v>
      </c>
      <c r="AB134" s="225" t="e">
        <f t="shared" si="6"/>
        <v>#REF!</v>
      </c>
      <c r="AC134" s="226" t="e">
        <f t="shared" si="7"/>
        <v>#REF!</v>
      </c>
    </row>
    <row r="135" spans="2:29">
      <c r="B135" s="221" t="s">
        <v>380</v>
      </c>
      <c r="C135" s="221">
        <v>7</v>
      </c>
      <c r="D135" s="221">
        <v>2019</v>
      </c>
      <c r="I135" s="221" t="s">
        <v>381</v>
      </c>
      <c r="J135" s="221" t="s">
        <v>123</v>
      </c>
      <c r="K135" s="221" t="s">
        <v>382</v>
      </c>
      <c r="L135" s="221" t="s">
        <v>247</v>
      </c>
      <c r="M135" s="221" t="s">
        <v>383</v>
      </c>
      <c r="N135" s="221" t="s">
        <v>384</v>
      </c>
      <c r="O135" s="221" t="s">
        <v>445</v>
      </c>
      <c r="P135" s="221" t="s">
        <v>249</v>
      </c>
      <c r="Q135" s="221" t="s">
        <v>428</v>
      </c>
      <c r="R135" s="221" t="s">
        <v>387</v>
      </c>
      <c r="S135" s="221" t="s">
        <v>405</v>
      </c>
      <c r="T135" s="221" t="s">
        <v>391</v>
      </c>
      <c r="U135" s="221" t="s">
        <v>406</v>
      </c>
      <c r="V135" s="221" t="s">
        <v>388</v>
      </c>
      <c r="W135" s="221" t="s">
        <v>388</v>
      </c>
      <c r="X135" s="221" t="s">
        <v>37</v>
      </c>
      <c r="Y135" s="221" t="s">
        <v>37</v>
      </c>
      <c r="Z135" s="225">
        <v>369582141584</v>
      </c>
      <c r="AA135" s="225" t="e">
        <f>SUMIF(#REF!,Y135,#REF!)</f>
        <v>#REF!</v>
      </c>
      <c r="AB135" s="225" t="e">
        <f t="shared" si="6"/>
        <v>#REF!</v>
      </c>
      <c r="AC135" s="226" t="e">
        <f t="shared" si="7"/>
        <v>#REF!</v>
      </c>
    </row>
    <row r="136" spans="2:29">
      <c r="B136" s="221" t="s">
        <v>380</v>
      </c>
      <c r="C136" s="221">
        <v>7</v>
      </c>
      <c r="D136" s="221">
        <v>2019</v>
      </c>
      <c r="I136" s="221" t="s">
        <v>381</v>
      </c>
      <c r="J136" s="221" t="s">
        <v>123</v>
      </c>
      <c r="K136" s="221" t="s">
        <v>382</v>
      </c>
      <c r="L136" s="221" t="s">
        <v>247</v>
      </c>
      <c r="M136" s="221" t="s">
        <v>383</v>
      </c>
      <c r="N136" s="221" t="s">
        <v>384</v>
      </c>
      <c r="O136" s="221" t="s">
        <v>445</v>
      </c>
      <c r="P136" s="221" t="s">
        <v>249</v>
      </c>
      <c r="Q136" s="221" t="s">
        <v>428</v>
      </c>
      <c r="R136" s="221" t="s">
        <v>387</v>
      </c>
      <c r="S136" s="221" t="s">
        <v>405</v>
      </c>
      <c r="T136" s="221" t="s">
        <v>391</v>
      </c>
      <c r="U136" s="221" t="s">
        <v>407</v>
      </c>
      <c r="V136" s="221" t="s">
        <v>388</v>
      </c>
      <c r="W136" s="221" t="s">
        <v>388</v>
      </c>
      <c r="X136" s="221" t="s">
        <v>40</v>
      </c>
      <c r="Y136" s="221" t="s">
        <v>40</v>
      </c>
      <c r="Z136" s="225">
        <v>76759414696</v>
      </c>
      <c r="AA136" s="225" t="e">
        <f>SUMIF(#REF!,Y136,#REF!)</f>
        <v>#REF!</v>
      </c>
      <c r="AB136" s="225" t="e">
        <f t="shared" si="6"/>
        <v>#REF!</v>
      </c>
      <c r="AC136" s="226" t="e">
        <f t="shared" si="7"/>
        <v>#REF!</v>
      </c>
    </row>
    <row r="137" spans="2:29">
      <c r="B137" s="221" t="s">
        <v>380</v>
      </c>
      <c r="C137" s="221">
        <v>7</v>
      </c>
      <c r="D137" s="221">
        <v>2019</v>
      </c>
      <c r="I137" s="221" t="s">
        <v>381</v>
      </c>
      <c r="J137" s="221" t="s">
        <v>123</v>
      </c>
      <c r="K137" s="221" t="s">
        <v>382</v>
      </c>
      <c r="L137" s="221" t="s">
        <v>247</v>
      </c>
      <c r="M137" s="221" t="s">
        <v>383</v>
      </c>
      <c r="N137" s="221" t="s">
        <v>384</v>
      </c>
      <c r="O137" s="221" t="s">
        <v>445</v>
      </c>
      <c r="P137" s="221" t="s">
        <v>249</v>
      </c>
      <c r="Q137" s="221" t="s">
        <v>428</v>
      </c>
      <c r="R137" s="221" t="s">
        <v>387</v>
      </c>
      <c r="S137" s="221" t="s">
        <v>405</v>
      </c>
      <c r="T137" s="221" t="s">
        <v>398</v>
      </c>
      <c r="U137" s="221" t="s">
        <v>388</v>
      </c>
      <c r="V137" s="221" t="s">
        <v>388</v>
      </c>
      <c r="W137" s="221" t="s">
        <v>388</v>
      </c>
      <c r="X137" s="224" t="s">
        <v>408</v>
      </c>
      <c r="Y137" s="224" t="s">
        <v>41</v>
      </c>
      <c r="Z137" s="225">
        <v>168868512265</v>
      </c>
      <c r="AA137" s="225" t="e">
        <f>SUMIF(#REF!,Y137,#REF!)</f>
        <v>#REF!</v>
      </c>
      <c r="AB137" s="225" t="e">
        <f t="shared" si="6"/>
        <v>#REF!</v>
      </c>
      <c r="AC137" s="226" t="e">
        <f t="shared" si="7"/>
        <v>#REF!</v>
      </c>
    </row>
    <row r="138" spans="2:29">
      <c r="B138" s="221" t="s">
        <v>380</v>
      </c>
      <c r="C138" s="221">
        <v>7</v>
      </c>
      <c r="D138" s="221">
        <v>2019</v>
      </c>
      <c r="I138" s="221" t="s">
        <v>381</v>
      </c>
      <c r="J138" s="221" t="s">
        <v>123</v>
      </c>
      <c r="K138" s="221" t="s">
        <v>382</v>
      </c>
      <c r="L138" s="221" t="s">
        <v>247</v>
      </c>
      <c r="M138" s="221" t="s">
        <v>383</v>
      </c>
      <c r="N138" s="221" t="s">
        <v>384</v>
      </c>
      <c r="O138" s="221" t="s">
        <v>445</v>
      </c>
      <c r="P138" s="221" t="s">
        <v>249</v>
      </c>
      <c r="Q138" s="221" t="s">
        <v>428</v>
      </c>
      <c r="R138" s="221" t="s">
        <v>387</v>
      </c>
      <c r="S138" s="221" t="s">
        <v>409</v>
      </c>
      <c r="T138" s="221" t="s">
        <v>388</v>
      </c>
      <c r="U138" s="221" t="s">
        <v>388</v>
      </c>
      <c r="V138" s="221" t="s">
        <v>388</v>
      </c>
      <c r="W138" s="221" t="s">
        <v>388</v>
      </c>
      <c r="X138" s="221" t="s">
        <v>43</v>
      </c>
      <c r="Y138" s="221" t="s">
        <v>43</v>
      </c>
      <c r="Z138" s="225">
        <v>263504170385</v>
      </c>
      <c r="AA138" s="225" t="e">
        <f>SUMIF(#REF!,Y138,#REF!)</f>
        <v>#REF!</v>
      </c>
      <c r="AB138" s="225" t="e">
        <f t="shared" si="6"/>
        <v>#REF!</v>
      </c>
      <c r="AC138" s="226" t="e">
        <f t="shared" si="7"/>
        <v>#REF!</v>
      </c>
    </row>
    <row r="139" spans="2:29">
      <c r="B139" s="221" t="s">
        <v>380</v>
      </c>
      <c r="C139" s="221">
        <v>7</v>
      </c>
      <c r="D139" s="221">
        <v>2019</v>
      </c>
      <c r="I139" s="221" t="s">
        <v>381</v>
      </c>
      <c r="J139" s="221" t="s">
        <v>123</v>
      </c>
      <c r="K139" s="221" t="s">
        <v>382</v>
      </c>
      <c r="L139" s="221" t="s">
        <v>247</v>
      </c>
      <c r="M139" s="221" t="s">
        <v>383</v>
      </c>
      <c r="N139" s="221" t="s">
        <v>384</v>
      </c>
      <c r="O139" s="221" t="s">
        <v>445</v>
      </c>
      <c r="P139" s="221" t="s">
        <v>249</v>
      </c>
      <c r="Q139" s="221" t="s">
        <v>428</v>
      </c>
      <c r="R139" s="221" t="s">
        <v>387</v>
      </c>
      <c r="S139" s="221" t="s">
        <v>411</v>
      </c>
      <c r="T139" s="221" t="s">
        <v>388</v>
      </c>
      <c r="U139" s="221" t="s">
        <v>388</v>
      </c>
      <c r="V139" s="221" t="s">
        <v>388</v>
      </c>
      <c r="W139" s="221" t="s">
        <v>388</v>
      </c>
      <c r="X139" s="221" t="s">
        <v>47</v>
      </c>
      <c r="Y139" s="221" t="s">
        <v>47</v>
      </c>
      <c r="Z139" s="225">
        <v>418215461160</v>
      </c>
      <c r="AA139" s="225" t="e">
        <f>SUMIF(#REF!,Y139,#REF!)</f>
        <v>#REF!</v>
      </c>
      <c r="AB139" s="225" t="e">
        <f t="shared" si="6"/>
        <v>#REF!</v>
      </c>
      <c r="AC139" s="226" t="e">
        <f t="shared" si="7"/>
        <v>#REF!</v>
      </c>
    </row>
    <row r="140" spans="2:29">
      <c r="B140" s="221" t="s">
        <v>380</v>
      </c>
      <c r="C140" s="221">
        <v>7</v>
      </c>
      <c r="D140" s="221">
        <v>2019</v>
      </c>
      <c r="I140" s="221" t="s">
        <v>381</v>
      </c>
      <c r="J140" s="221" t="s">
        <v>123</v>
      </c>
      <c r="K140" s="221" t="s">
        <v>382</v>
      </c>
      <c r="L140" s="221" t="s">
        <v>247</v>
      </c>
      <c r="M140" s="221" t="s">
        <v>383</v>
      </c>
      <c r="N140" s="221" t="s">
        <v>384</v>
      </c>
      <c r="O140" s="221" t="s">
        <v>445</v>
      </c>
      <c r="P140" s="221" t="s">
        <v>249</v>
      </c>
      <c r="Q140" s="221" t="s">
        <v>423</v>
      </c>
      <c r="R140" s="221" t="s">
        <v>412</v>
      </c>
      <c r="S140" s="221" t="s">
        <v>413</v>
      </c>
      <c r="T140" s="221" t="s">
        <v>388</v>
      </c>
      <c r="U140" s="221" t="s">
        <v>388</v>
      </c>
      <c r="V140" s="221" t="s">
        <v>388</v>
      </c>
      <c r="W140" s="221" t="s">
        <v>388</v>
      </c>
      <c r="X140" s="221" t="s">
        <v>8</v>
      </c>
      <c r="Y140" s="221" t="s">
        <v>8</v>
      </c>
      <c r="Z140" s="225">
        <v>193660147241</v>
      </c>
      <c r="AA140" s="225" t="e">
        <f>SUMIF(#REF!,Y140,#REF!)</f>
        <v>#REF!</v>
      </c>
      <c r="AB140" s="225" t="e">
        <f t="shared" si="6"/>
        <v>#REF!</v>
      </c>
      <c r="AC140" s="226" t="e">
        <f t="shared" si="7"/>
        <v>#REF!</v>
      </c>
    </row>
    <row r="141" spans="2:29">
      <c r="B141" s="221" t="s">
        <v>380</v>
      </c>
      <c r="C141" s="221">
        <v>7</v>
      </c>
      <c r="D141" s="221">
        <v>2019</v>
      </c>
      <c r="I141" s="221" t="s">
        <v>381</v>
      </c>
      <c r="J141" s="221" t="s">
        <v>123</v>
      </c>
      <c r="K141" s="221" t="s">
        <v>382</v>
      </c>
      <c r="L141" s="221" t="s">
        <v>247</v>
      </c>
      <c r="M141" s="221" t="s">
        <v>383</v>
      </c>
      <c r="N141" s="221" t="s">
        <v>384</v>
      </c>
      <c r="O141" s="221" t="s">
        <v>445</v>
      </c>
      <c r="P141" s="221" t="s">
        <v>249</v>
      </c>
      <c r="Q141" s="221" t="s">
        <v>423</v>
      </c>
      <c r="R141" s="221" t="s">
        <v>412</v>
      </c>
      <c r="S141" s="221" t="s">
        <v>381</v>
      </c>
      <c r="T141" s="221" t="s">
        <v>388</v>
      </c>
      <c r="U141" s="221" t="s">
        <v>388</v>
      </c>
      <c r="V141" s="221" t="s">
        <v>388</v>
      </c>
      <c r="W141" s="221" t="s">
        <v>388</v>
      </c>
      <c r="X141" s="221" t="s">
        <v>10</v>
      </c>
      <c r="Y141" s="221" t="s">
        <v>10</v>
      </c>
      <c r="Z141" s="225">
        <v>461224788637</v>
      </c>
      <c r="AA141" s="225" t="e">
        <f>SUMIF(#REF!,Y141,#REF!)</f>
        <v>#REF!</v>
      </c>
      <c r="AB141" s="225" t="e">
        <f t="shared" si="6"/>
        <v>#REF!</v>
      </c>
      <c r="AC141" s="226" t="e">
        <f t="shared" si="7"/>
        <v>#REF!</v>
      </c>
    </row>
    <row r="142" spans="2:29">
      <c r="B142" s="221" t="s">
        <v>380</v>
      </c>
      <c r="C142" s="221">
        <v>7</v>
      </c>
      <c r="D142" s="221">
        <v>2019</v>
      </c>
      <c r="I142" s="221" t="s">
        <v>381</v>
      </c>
      <c r="J142" s="221" t="s">
        <v>123</v>
      </c>
      <c r="K142" s="221" t="s">
        <v>382</v>
      </c>
      <c r="L142" s="221" t="s">
        <v>247</v>
      </c>
      <c r="M142" s="221" t="s">
        <v>383</v>
      </c>
      <c r="N142" s="221" t="s">
        <v>384</v>
      </c>
      <c r="O142" s="221" t="s">
        <v>445</v>
      </c>
      <c r="P142" s="221" t="s">
        <v>249</v>
      </c>
      <c r="Q142" s="221" t="s">
        <v>423</v>
      </c>
      <c r="R142" s="221" t="s">
        <v>412</v>
      </c>
      <c r="S142" s="221" t="s">
        <v>414</v>
      </c>
      <c r="T142" s="221" t="s">
        <v>388</v>
      </c>
      <c r="U142" s="221" t="s">
        <v>388</v>
      </c>
      <c r="V142" s="221" t="s">
        <v>388</v>
      </c>
      <c r="W142" s="221" t="s">
        <v>388</v>
      </c>
      <c r="X142" s="221" t="s">
        <v>12</v>
      </c>
      <c r="Y142" s="221" t="s">
        <v>12</v>
      </c>
      <c r="Z142" s="225">
        <v>484432735918</v>
      </c>
      <c r="AA142" s="225" t="e">
        <f>SUMIF(#REF!,Y142,#REF!)</f>
        <v>#REF!</v>
      </c>
      <c r="AB142" s="225" t="e">
        <f t="shared" si="6"/>
        <v>#REF!</v>
      </c>
      <c r="AC142" s="226" t="e">
        <f t="shared" si="7"/>
        <v>#REF!</v>
      </c>
    </row>
    <row r="143" spans="2:29">
      <c r="B143" s="221" t="s">
        <v>380</v>
      </c>
      <c r="C143" s="221">
        <v>7</v>
      </c>
      <c r="D143" s="221">
        <v>2019</v>
      </c>
      <c r="I143" s="221" t="s">
        <v>381</v>
      </c>
      <c r="J143" s="221" t="s">
        <v>123</v>
      </c>
      <c r="K143" s="221" t="s">
        <v>382</v>
      </c>
      <c r="L143" s="221" t="s">
        <v>247</v>
      </c>
      <c r="M143" s="221" t="s">
        <v>383</v>
      </c>
      <c r="N143" s="221" t="s">
        <v>384</v>
      </c>
      <c r="O143" s="221" t="s">
        <v>445</v>
      </c>
      <c r="P143" s="221" t="s">
        <v>249</v>
      </c>
      <c r="Q143" s="221" t="s">
        <v>423</v>
      </c>
      <c r="R143" s="221" t="s">
        <v>412</v>
      </c>
      <c r="S143" s="221" t="s">
        <v>393</v>
      </c>
      <c r="T143" s="221" t="s">
        <v>388</v>
      </c>
      <c r="U143" s="221" t="s">
        <v>388</v>
      </c>
      <c r="V143" s="221" t="s">
        <v>388</v>
      </c>
      <c r="W143" s="221" t="s">
        <v>388</v>
      </c>
      <c r="X143" s="221" t="s">
        <v>14</v>
      </c>
      <c r="Y143" s="221" t="s">
        <v>14</v>
      </c>
      <c r="Z143" s="225">
        <v>347654438231</v>
      </c>
      <c r="AA143" s="225" t="e">
        <f>SUMIF(#REF!,Y143,#REF!)</f>
        <v>#REF!</v>
      </c>
      <c r="AB143" s="225" t="e">
        <f t="shared" si="6"/>
        <v>#REF!</v>
      </c>
      <c r="AC143" s="226" t="e">
        <f t="shared" si="7"/>
        <v>#REF!</v>
      </c>
    </row>
    <row r="144" spans="2:29">
      <c r="B144" s="221" t="s">
        <v>380</v>
      </c>
      <c r="C144" s="221">
        <v>7</v>
      </c>
      <c r="D144" s="221">
        <v>2019</v>
      </c>
      <c r="I144" s="221" t="s">
        <v>381</v>
      </c>
      <c r="J144" s="221" t="s">
        <v>123</v>
      </c>
      <c r="K144" s="221" t="s">
        <v>382</v>
      </c>
      <c r="L144" s="221" t="s">
        <v>247</v>
      </c>
      <c r="M144" s="221" t="s">
        <v>383</v>
      </c>
      <c r="N144" s="221" t="s">
        <v>384</v>
      </c>
      <c r="O144" s="221" t="s">
        <v>445</v>
      </c>
      <c r="P144" s="221" t="s">
        <v>249</v>
      </c>
      <c r="Q144" s="221" t="s">
        <v>423</v>
      </c>
      <c r="R144" s="221" t="s">
        <v>412</v>
      </c>
      <c r="S144" s="221" t="s">
        <v>394</v>
      </c>
      <c r="T144" s="221" t="s">
        <v>388</v>
      </c>
      <c r="U144" s="221" t="s">
        <v>388</v>
      </c>
      <c r="V144" s="221" t="s">
        <v>388</v>
      </c>
      <c r="W144" s="221" t="s">
        <v>388</v>
      </c>
      <c r="X144" s="221" t="s">
        <v>16</v>
      </c>
      <c r="Y144" s="221" t="s">
        <v>16</v>
      </c>
      <c r="Z144" s="225">
        <v>623716179</v>
      </c>
      <c r="AA144" s="225" t="e">
        <f>SUMIF(#REF!,Y144,#REF!)</f>
        <v>#REF!</v>
      </c>
      <c r="AB144" s="225" t="e">
        <f t="shared" si="6"/>
        <v>#REF!</v>
      </c>
      <c r="AC144" s="226" t="e">
        <f t="shared" si="7"/>
        <v>#REF!</v>
      </c>
    </row>
    <row r="145" spans="2:29">
      <c r="B145" s="221" t="s">
        <v>380</v>
      </c>
      <c r="C145" s="221">
        <v>7</v>
      </c>
      <c r="D145" s="221">
        <v>2019</v>
      </c>
      <c r="I145" s="221" t="s">
        <v>381</v>
      </c>
      <c r="J145" s="221" t="s">
        <v>123</v>
      </c>
      <c r="K145" s="221" t="s">
        <v>382</v>
      </c>
      <c r="L145" s="221" t="s">
        <v>247</v>
      </c>
      <c r="M145" s="221" t="s">
        <v>383</v>
      </c>
      <c r="N145" s="221" t="s">
        <v>384</v>
      </c>
      <c r="O145" s="221" t="s">
        <v>445</v>
      </c>
      <c r="P145" s="221" t="s">
        <v>249</v>
      </c>
      <c r="Q145" s="221" t="s">
        <v>423</v>
      </c>
      <c r="R145" s="221" t="s">
        <v>412</v>
      </c>
      <c r="S145" s="221" t="s">
        <v>395</v>
      </c>
      <c r="T145" s="221" t="s">
        <v>388</v>
      </c>
      <c r="U145" s="221" t="s">
        <v>388</v>
      </c>
      <c r="V145" s="221" t="s">
        <v>388</v>
      </c>
      <c r="W145" s="221" t="s">
        <v>388</v>
      </c>
      <c r="X145" s="221" t="s">
        <v>18</v>
      </c>
      <c r="Y145" s="221" t="s">
        <v>18</v>
      </c>
      <c r="Z145" s="225">
        <v>45853380185</v>
      </c>
      <c r="AA145" s="225" t="e">
        <f>SUMIF(#REF!,Y145,#REF!)</f>
        <v>#REF!</v>
      </c>
      <c r="AB145" s="225" t="e">
        <f t="shared" si="6"/>
        <v>#REF!</v>
      </c>
      <c r="AC145" s="226" t="e">
        <f t="shared" si="7"/>
        <v>#REF!</v>
      </c>
    </row>
    <row r="146" spans="2:29">
      <c r="B146" s="221" t="s">
        <v>380</v>
      </c>
      <c r="C146" s="221">
        <v>7</v>
      </c>
      <c r="D146" s="221">
        <v>2019</v>
      </c>
      <c r="I146" s="221" t="s">
        <v>381</v>
      </c>
      <c r="J146" s="221" t="s">
        <v>123</v>
      </c>
      <c r="K146" s="221" t="s">
        <v>382</v>
      </c>
      <c r="L146" s="221" t="s">
        <v>247</v>
      </c>
      <c r="M146" s="221" t="s">
        <v>383</v>
      </c>
      <c r="N146" s="221" t="s">
        <v>384</v>
      </c>
      <c r="O146" s="221" t="s">
        <v>445</v>
      </c>
      <c r="P146" s="221" t="s">
        <v>249</v>
      </c>
      <c r="Q146" s="221" t="s">
        <v>423</v>
      </c>
      <c r="R146" s="221" t="s">
        <v>412</v>
      </c>
      <c r="S146" s="221" t="s">
        <v>396</v>
      </c>
      <c r="T146" s="221" t="s">
        <v>388</v>
      </c>
      <c r="U146" s="221" t="s">
        <v>388</v>
      </c>
      <c r="V146" s="221" t="s">
        <v>388</v>
      </c>
      <c r="W146" s="221" t="s">
        <v>388</v>
      </c>
      <c r="X146" s="221" t="s">
        <v>21</v>
      </c>
      <c r="Y146" s="221" t="s">
        <v>21</v>
      </c>
      <c r="Z146" s="225">
        <v>118029899096</v>
      </c>
      <c r="AA146" s="225" t="e">
        <f>SUMIF(#REF!,Y146,#REF!)</f>
        <v>#REF!</v>
      </c>
      <c r="AB146" s="225" t="e">
        <f t="shared" si="6"/>
        <v>#REF!</v>
      </c>
      <c r="AC146" s="226" t="e">
        <f t="shared" si="7"/>
        <v>#REF!</v>
      </c>
    </row>
    <row r="147" spans="2:29">
      <c r="B147" s="221" t="s">
        <v>380</v>
      </c>
      <c r="C147" s="221">
        <v>7</v>
      </c>
      <c r="D147" s="221">
        <v>2019</v>
      </c>
      <c r="I147" s="221" t="s">
        <v>381</v>
      </c>
      <c r="J147" s="221" t="s">
        <v>123</v>
      </c>
      <c r="K147" s="221" t="s">
        <v>382</v>
      </c>
      <c r="L147" s="221" t="s">
        <v>247</v>
      </c>
      <c r="M147" s="221" t="s">
        <v>383</v>
      </c>
      <c r="N147" s="221" t="s">
        <v>384</v>
      </c>
      <c r="O147" s="221" t="s">
        <v>445</v>
      </c>
      <c r="P147" s="221" t="s">
        <v>249</v>
      </c>
      <c r="Q147" s="221" t="s">
        <v>423</v>
      </c>
      <c r="R147" s="221" t="s">
        <v>412</v>
      </c>
      <c r="S147" s="221" t="s">
        <v>406</v>
      </c>
      <c r="T147" s="221" t="s">
        <v>388</v>
      </c>
      <c r="U147" s="221" t="s">
        <v>388</v>
      </c>
      <c r="V147" s="221" t="s">
        <v>388</v>
      </c>
      <c r="W147" s="221" t="s">
        <v>388</v>
      </c>
      <c r="X147" s="221" t="s">
        <v>446</v>
      </c>
      <c r="Y147" s="221" t="s">
        <v>446</v>
      </c>
      <c r="Z147" s="225">
        <v>100000000000</v>
      </c>
      <c r="AA147" s="225" t="e">
        <f>SUMIF(#REF!,Y147,#REF!)</f>
        <v>#REF!</v>
      </c>
      <c r="AB147" s="225" t="e">
        <f t="shared" si="6"/>
        <v>#REF!</v>
      </c>
      <c r="AC147" s="226" t="e">
        <f t="shared" si="7"/>
        <v>#REF!</v>
      </c>
    </row>
    <row r="148" spans="2:29">
      <c r="B148" s="221" t="s">
        <v>380</v>
      </c>
      <c r="C148" s="221">
        <v>7</v>
      </c>
      <c r="D148" s="221">
        <v>2019</v>
      </c>
      <c r="I148" s="221" t="s">
        <v>381</v>
      </c>
      <c r="J148" s="221" t="s">
        <v>123</v>
      </c>
      <c r="K148" s="221" t="s">
        <v>382</v>
      </c>
      <c r="L148" s="221" t="s">
        <v>247</v>
      </c>
      <c r="M148" s="221" t="s">
        <v>383</v>
      </c>
      <c r="N148" s="221" t="s">
        <v>384</v>
      </c>
      <c r="O148" s="221" t="s">
        <v>445</v>
      </c>
      <c r="P148" s="221" t="s">
        <v>249</v>
      </c>
      <c r="Q148" s="221" t="s">
        <v>423</v>
      </c>
      <c r="R148" s="221" t="s">
        <v>412</v>
      </c>
      <c r="S148" s="221" t="s">
        <v>434</v>
      </c>
      <c r="T148" s="221" t="s">
        <v>388</v>
      </c>
      <c r="U148" s="221" t="s">
        <v>388</v>
      </c>
      <c r="V148" s="221" t="s">
        <v>388</v>
      </c>
      <c r="W148" s="221" t="s">
        <v>388</v>
      </c>
      <c r="X148" s="221" t="s">
        <v>304</v>
      </c>
      <c r="Y148" s="221" t="s">
        <v>304</v>
      </c>
      <c r="Z148" s="225">
        <v>10100000000</v>
      </c>
      <c r="AA148" s="225" t="e">
        <f>SUMIF(#REF!,Y148,#REF!)</f>
        <v>#REF!</v>
      </c>
      <c r="AB148" s="225" t="e">
        <f t="shared" si="6"/>
        <v>#REF!</v>
      </c>
      <c r="AC148" s="226" t="e">
        <f t="shared" si="7"/>
        <v>#REF!</v>
      </c>
    </row>
    <row r="149" spans="2:29">
      <c r="B149" s="221" t="s">
        <v>380</v>
      </c>
      <c r="C149" s="221">
        <v>7</v>
      </c>
      <c r="D149" s="221">
        <v>2019</v>
      </c>
      <c r="I149" s="221" t="s">
        <v>381</v>
      </c>
      <c r="J149" s="221" t="s">
        <v>123</v>
      </c>
      <c r="K149" s="221" t="s">
        <v>382</v>
      </c>
      <c r="L149" s="221" t="s">
        <v>247</v>
      </c>
      <c r="M149" s="221" t="s">
        <v>383</v>
      </c>
      <c r="N149" s="221" t="s">
        <v>384</v>
      </c>
      <c r="O149" s="221" t="s">
        <v>445</v>
      </c>
      <c r="P149" s="221" t="s">
        <v>249</v>
      </c>
      <c r="Q149" s="221" t="s">
        <v>423</v>
      </c>
      <c r="R149" s="221" t="s">
        <v>412</v>
      </c>
      <c r="S149" s="221" t="s">
        <v>443</v>
      </c>
      <c r="T149" s="221" t="s">
        <v>388</v>
      </c>
      <c r="U149" s="221" t="s">
        <v>388</v>
      </c>
      <c r="V149" s="221" t="s">
        <v>388</v>
      </c>
      <c r="W149" s="221" t="s">
        <v>388</v>
      </c>
      <c r="X149" s="221" t="s">
        <v>26</v>
      </c>
      <c r="Y149" s="221" t="s">
        <v>26</v>
      </c>
      <c r="Z149" s="225">
        <v>181386963912152</v>
      </c>
      <c r="AA149" s="225" t="e">
        <f>SUMIF(#REF!,Y149,#REF!)</f>
        <v>#REF!</v>
      </c>
      <c r="AB149" s="225" t="e">
        <f t="shared" si="6"/>
        <v>#REF!</v>
      </c>
      <c r="AC149" s="226" t="e">
        <f t="shared" si="7"/>
        <v>#REF!</v>
      </c>
    </row>
    <row r="150" spans="2:29">
      <c r="B150" s="221" t="s">
        <v>380</v>
      </c>
      <c r="C150" s="221">
        <v>7</v>
      </c>
      <c r="D150" s="221">
        <v>2019</v>
      </c>
      <c r="I150" s="221" t="s">
        <v>381</v>
      </c>
      <c r="J150" s="221" t="s">
        <v>123</v>
      </c>
      <c r="K150" s="221" t="s">
        <v>382</v>
      </c>
      <c r="L150" s="221" t="s">
        <v>247</v>
      </c>
      <c r="M150" s="221" t="s">
        <v>383</v>
      </c>
      <c r="N150" s="221" t="s">
        <v>384</v>
      </c>
      <c r="O150" s="221" t="s">
        <v>445</v>
      </c>
      <c r="P150" s="221" t="s">
        <v>249</v>
      </c>
      <c r="Q150" s="221" t="s">
        <v>423</v>
      </c>
      <c r="R150" s="221" t="s">
        <v>412</v>
      </c>
      <c r="S150" s="221" t="s">
        <v>447</v>
      </c>
      <c r="T150" s="221" t="s">
        <v>388</v>
      </c>
      <c r="U150" s="221" t="s">
        <v>388</v>
      </c>
      <c r="V150" s="221" t="s">
        <v>388</v>
      </c>
      <c r="W150" s="221" t="s">
        <v>388</v>
      </c>
      <c r="X150" s="221" t="s">
        <v>302</v>
      </c>
      <c r="Y150" s="221" t="s">
        <v>302</v>
      </c>
      <c r="Z150" s="225">
        <v>62293166285546</v>
      </c>
      <c r="AA150" s="225" t="e">
        <f>SUMIF(#REF!,Y150,#REF!)</f>
        <v>#REF!</v>
      </c>
      <c r="AB150" s="225" t="e">
        <f t="shared" si="6"/>
        <v>#REF!</v>
      </c>
      <c r="AC150" s="226" t="e">
        <f t="shared" si="7"/>
        <v>#REF!</v>
      </c>
    </row>
    <row r="151" spans="2:29">
      <c r="B151" s="221" t="s">
        <v>380</v>
      </c>
      <c r="C151" s="221">
        <v>7</v>
      </c>
      <c r="D151" s="221">
        <v>2019</v>
      </c>
      <c r="I151" s="221" t="s">
        <v>381</v>
      </c>
      <c r="J151" s="221" t="s">
        <v>123</v>
      </c>
      <c r="K151" s="221" t="s">
        <v>382</v>
      </c>
      <c r="L151" s="221" t="s">
        <v>247</v>
      </c>
      <c r="M151" s="221" t="s">
        <v>383</v>
      </c>
      <c r="N151" s="221" t="s">
        <v>384</v>
      </c>
      <c r="O151" s="221" t="s">
        <v>445</v>
      </c>
      <c r="P151" s="221" t="s">
        <v>249</v>
      </c>
      <c r="Q151" s="221" t="s">
        <v>423</v>
      </c>
      <c r="R151" s="221" t="s">
        <v>412</v>
      </c>
      <c r="S151" s="221" t="s">
        <v>448</v>
      </c>
      <c r="T151" s="221" t="s">
        <v>388</v>
      </c>
      <c r="U151" s="221" t="s">
        <v>388</v>
      </c>
      <c r="V151" s="221" t="s">
        <v>388</v>
      </c>
      <c r="W151" s="221" t="s">
        <v>388</v>
      </c>
      <c r="X151" s="221" t="s">
        <v>303</v>
      </c>
      <c r="Y151" s="221" t="s">
        <v>303</v>
      </c>
      <c r="Z151" s="225">
        <v>1437535556265</v>
      </c>
      <c r="AA151" s="225" t="e">
        <f>SUMIF(#REF!,Y151,#REF!)</f>
        <v>#REF!</v>
      </c>
      <c r="AB151" s="225" t="e">
        <f t="shared" si="6"/>
        <v>#REF!</v>
      </c>
      <c r="AC151" s="226" t="e">
        <f t="shared" si="7"/>
        <v>#REF!</v>
      </c>
    </row>
    <row r="152" spans="2:29">
      <c r="B152" s="221" t="s">
        <v>380</v>
      </c>
      <c r="C152" s="221">
        <v>7</v>
      </c>
      <c r="D152" s="221">
        <v>2019</v>
      </c>
      <c r="I152" s="221" t="s">
        <v>381</v>
      </c>
      <c r="J152" s="221" t="s">
        <v>123</v>
      </c>
      <c r="K152" s="221" t="s">
        <v>382</v>
      </c>
      <c r="L152" s="221" t="s">
        <v>247</v>
      </c>
      <c r="M152" s="221" t="s">
        <v>383</v>
      </c>
      <c r="N152" s="221" t="s">
        <v>384</v>
      </c>
      <c r="O152" s="221" t="s">
        <v>445</v>
      </c>
      <c r="P152" s="221" t="s">
        <v>249</v>
      </c>
      <c r="Q152" s="221" t="s">
        <v>423</v>
      </c>
      <c r="R152" s="221" t="s">
        <v>412</v>
      </c>
      <c r="S152" s="221" t="s">
        <v>405</v>
      </c>
      <c r="T152" s="221" t="s">
        <v>388</v>
      </c>
      <c r="U152" s="221" t="s">
        <v>388</v>
      </c>
      <c r="V152" s="221" t="s">
        <v>388</v>
      </c>
      <c r="W152" s="221" t="s">
        <v>388</v>
      </c>
      <c r="X152" s="221" t="s">
        <v>305</v>
      </c>
      <c r="Y152" s="221" t="s">
        <v>305</v>
      </c>
      <c r="Z152" s="225">
        <v>2159295843202</v>
      </c>
      <c r="AA152" s="225" t="e">
        <f>SUMIF(#REF!,Y152,#REF!)</f>
        <v>#REF!</v>
      </c>
      <c r="AB152" s="225" t="e">
        <f t="shared" si="6"/>
        <v>#REF!</v>
      </c>
      <c r="AC152" s="226" t="e">
        <f t="shared" si="7"/>
        <v>#REF!</v>
      </c>
    </row>
    <row r="153" spans="2:29">
      <c r="B153" s="221" t="s">
        <v>380</v>
      </c>
      <c r="C153" s="221">
        <v>7</v>
      </c>
      <c r="D153" s="221">
        <v>2019</v>
      </c>
      <c r="I153" s="221" t="s">
        <v>381</v>
      </c>
      <c r="J153" s="221" t="s">
        <v>123</v>
      </c>
      <c r="K153" s="221" t="s">
        <v>382</v>
      </c>
      <c r="L153" s="221" t="s">
        <v>247</v>
      </c>
      <c r="M153" s="221" t="s">
        <v>383</v>
      </c>
      <c r="N153" s="221" t="s">
        <v>384</v>
      </c>
      <c r="O153" s="221" t="s">
        <v>445</v>
      </c>
      <c r="P153" s="221" t="s">
        <v>249</v>
      </c>
      <c r="Q153" s="221" t="s">
        <v>423</v>
      </c>
      <c r="R153" s="221" t="s">
        <v>412</v>
      </c>
      <c r="S153" s="221" t="s">
        <v>449</v>
      </c>
      <c r="T153" s="221" t="s">
        <v>388</v>
      </c>
      <c r="U153" s="221" t="s">
        <v>388</v>
      </c>
      <c r="V153" s="221" t="s">
        <v>388</v>
      </c>
      <c r="W153" s="221" t="s">
        <v>388</v>
      </c>
      <c r="X153" s="221" t="s">
        <v>307</v>
      </c>
      <c r="Y153" s="221" t="s">
        <v>307</v>
      </c>
      <c r="Z153" s="225">
        <v>858339770848</v>
      </c>
      <c r="AA153" s="225" t="e">
        <f>SUMIF(#REF!,Y153,#REF!)</f>
        <v>#REF!</v>
      </c>
      <c r="AB153" s="225" t="e">
        <f t="shared" si="6"/>
        <v>#REF!</v>
      </c>
      <c r="AC153" s="226" t="e">
        <f t="shared" si="7"/>
        <v>#REF!</v>
      </c>
    </row>
    <row r="154" spans="2:29">
      <c r="B154" s="221" t="s">
        <v>380</v>
      </c>
      <c r="C154" s="221">
        <v>7</v>
      </c>
      <c r="D154" s="221">
        <v>2019</v>
      </c>
      <c r="I154" s="221" t="s">
        <v>381</v>
      </c>
      <c r="J154" s="221" t="s">
        <v>123</v>
      </c>
      <c r="K154" s="221" t="s">
        <v>382</v>
      </c>
      <c r="L154" s="221" t="s">
        <v>247</v>
      </c>
      <c r="M154" s="221" t="s">
        <v>383</v>
      </c>
      <c r="N154" s="221" t="s">
        <v>384</v>
      </c>
      <c r="O154" s="221" t="s">
        <v>445</v>
      </c>
      <c r="P154" s="221" t="s">
        <v>249</v>
      </c>
      <c r="Q154" s="221" t="s">
        <v>423</v>
      </c>
      <c r="R154" s="221" t="s">
        <v>412</v>
      </c>
      <c r="S154" s="221" t="s">
        <v>415</v>
      </c>
      <c r="T154" s="221" t="s">
        <v>388</v>
      </c>
      <c r="U154" s="221" t="s">
        <v>388</v>
      </c>
      <c r="V154" s="221" t="s">
        <v>388</v>
      </c>
      <c r="W154" s="221" t="s">
        <v>388</v>
      </c>
      <c r="X154" s="221" t="s">
        <v>35</v>
      </c>
      <c r="Y154" s="221" t="s">
        <v>35</v>
      </c>
      <c r="Z154" s="225">
        <v>22939266573015</v>
      </c>
      <c r="AA154" s="225" t="e">
        <f>SUMIF(#REF!,Y154,#REF!)</f>
        <v>#REF!</v>
      </c>
      <c r="AB154" s="225" t="e">
        <f t="shared" si="6"/>
        <v>#REF!</v>
      </c>
      <c r="AC154" s="226" t="e">
        <f t="shared" si="7"/>
        <v>#REF!</v>
      </c>
    </row>
    <row r="155" spans="2:29">
      <c r="B155" s="221" t="s">
        <v>380</v>
      </c>
      <c r="C155" s="221">
        <v>7</v>
      </c>
      <c r="D155" s="221">
        <v>2019</v>
      </c>
      <c r="I155" s="221" t="s">
        <v>381</v>
      </c>
      <c r="J155" s="221" t="s">
        <v>123</v>
      </c>
      <c r="K155" s="221" t="s">
        <v>382</v>
      </c>
      <c r="L155" s="221" t="s">
        <v>247</v>
      </c>
      <c r="M155" s="221" t="s">
        <v>383</v>
      </c>
      <c r="N155" s="221" t="s">
        <v>384</v>
      </c>
      <c r="O155" s="221" t="s">
        <v>445</v>
      </c>
      <c r="P155" s="221" t="s">
        <v>249</v>
      </c>
      <c r="Q155" s="221" t="s">
        <v>428</v>
      </c>
      <c r="R155" s="221" t="s">
        <v>416</v>
      </c>
      <c r="S155" s="221" t="s">
        <v>391</v>
      </c>
      <c r="T155" s="221" t="s">
        <v>388</v>
      </c>
      <c r="U155" s="221" t="s">
        <v>388</v>
      </c>
      <c r="V155" s="221" t="s">
        <v>388</v>
      </c>
      <c r="W155" s="221" t="s">
        <v>388</v>
      </c>
      <c r="X155" s="221" t="s">
        <v>99</v>
      </c>
      <c r="Y155" s="221" t="s">
        <v>99</v>
      </c>
      <c r="Z155" s="225">
        <v>2108072479410</v>
      </c>
      <c r="AA155" s="225" t="e">
        <f>SUMIF(#REF!,Y155,#REF!)</f>
        <v>#REF!</v>
      </c>
      <c r="AB155" s="225" t="e">
        <f t="shared" si="6"/>
        <v>#REF!</v>
      </c>
      <c r="AC155" s="226" t="e">
        <f t="shared" si="7"/>
        <v>#REF!</v>
      </c>
    </row>
    <row r="156" spans="2:29">
      <c r="B156" s="221" t="s">
        <v>380</v>
      </c>
      <c r="C156" s="221">
        <v>7</v>
      </c>
      <c r="D156" s="221">
        <v>2019</v>
      </c>
      <c r="I156" s="221" t="s">
        <v>381</v>
      </c>
      <c r="J156" s="221" t="s">
        <v>123</v>
      </c>
      <c r="K156" s="221" t="s">
        <v>382</v>
      </c>
      <c r="L156" s="221" t="s">
        <v>247</v>
      </c>
      <c r="M156" s="221" t="s">
        <v>383</v>
      </c>
      <c r="N156" s="221" t="s">
        <v>384</v>
      </c>
      <c r="O156" s="221" t="s">
        <v>445</v>
      </c>
      <c r="P156" s="221" t="s">
        <v>249</v>
      </c>
      <c r="Q156" s="221" t="s">
        <v>428</v>
      </c>
      <c r="R156" s="221" t="s">
        <v>416</v>
      </c>
      <c r="S156" s="221" t="s">
        <v>394</v>
      </c>
      <c r="T156" s="221" t="s">
        <v>388</v>
      </c>
      <c r="U156" s="221" t="s">
        <v>388</v>
      </c>
      <c r="V156" s="221" t="s">
        <v>388</v>
      </c>
      <c r="W156" s="221" t="s">
        <v>388</v>
      </c>
      <c r="X156" s="221" t="s">
        <v>51</v>
      </c>
      <c r="Y156" s="221" t="s">
        <v>51</v>
      </c>
      <c r="Z156" s="225">
        <v>118029899096</v>
      </c>
      <c r="AA156" s="225" t="e">
        <f>SUMIF(#REF!,Y156,#REF!)</f>
        <v>#REF!</v>
      </c>
      <c r="AB156" s="225" t="e">
        <f t="shared" si="6"/>
        <v>#REF!</v>
      </c>
      <c r="AC156" s="226" t="e">
        <f t="shared" si="7"/>
        <v>#REF!</v>
      </c>
    </row>
    <row r="157" spans="2:29">
      <c r="B157" s="221" t="s">
        <v>380</v>
      </c>
      <c r="C157" s="221">
        <v>7</v>
      </c>
      <c r="D157" s="221">
        <v>2019</v>
      </c>
      <c r="I157" s="221" t="s">
        <v>381</v>
      </c>
      <c r="J157" s="221" t="s">
        <v>123</v>
      </c>
      <c r="K157" s="221" t="s">
        <v>382</v>
      </c>
      <c r="L157" s="221" t="s">
        <v>247</v>
      </c>
      <c r="M157" s="221" t="s">
        <v>383</v>
      </c>
      <c r="N157" s="221" t="s">
        <v>384</v>
      </c>
      <c r="O157" s="221" t="s">
        <v>445</v>
      </c>
      <c r="P157" s="221" t="s">
        <v>249</v>
      </c>
      <c r="Q157" s="221" t="s">
        <v>428</v>
      </c>
      <c r="R157" s="221" t="s">
        <v>416</v>
      </c>
      <c r="S157" s="221" t="s">
        <v>417</v>
      </c>
      <c r="T157" s="221" t="s">
        <v>388</v>
      </c>
      <c r="U157" s="221" t="s">
        <v>388</v>
      </c>
      <c r="V157" s="221" t="s">
        <v>388</v>
      </c>
      <c r="W157" s="221" t="s">
        <v>388</v>
      </c>
      <c r="X157" s="221" t="s">
        <v>52</v>
      </c>
      <c r="Y157" s="221" t="s">
        <v>52</v>
      </c>
      <c r="Z157" s="225">
        <v>72680784835</v>
      </c>
      <c r="AA157" s="225" t="e">
        <f>SUMIF(#REF!,Y157,#REF!)</f>
        <v>#REF!</v>
      </c>
      <c r="AB157" s="225" t="e">
        <f t="shared" si="6"/>
        <v>#REF!</v>
      </c>
      <c r="AC157" s="226" t="e">
        <f t="shared" si="7"/>
        <v>#REF!</v>
      </c>
    </row>
    <row r="158" spans="2:29">
      <c r="B158" s="221" t="s">
        <v>380</v>
      </c>
      <c r="C158" s="221">
        <v>7</v>
      </c>
      <c r="D158" s="221">
        <v>2019</v>
      </c>
      <c r="I158" s="221" t="s">
        <v>381</v>
      </c>
      <c r="J158" s="221" t="s">
        <v>123</v>
      </c>
      <c r="K158" s="221" t="s">
        <v>382</v>
      </c>
      <c r="L158" s="221" t="s">
        <v>247</v>
      </c>
      <c r="M158" s="221" t="s">
        <v>383</v>
      </c>
      <c r="N158" s="221" t="s">
        <v>384</v>
      </c>
      <c r="O158" s="221" t="s">
        <v>445</v>
      </c>
      <c r="P158" s="221" t="s">
        <v>249</v>
      </c>
      <c r="Q158" s="221" t="s">
        <v>428</v>
      </c>
      <c r="R158" s="221" t="s">
        <v>444</v>
      </c>
      <c r="S158" s="221" t="s">
        <v>407</v>
      </c>
      <c r="T158" s="221" t="s">
        <v>388</v>
      </c>
      <c r="U158" s="221" t="s">
        <v>388</v>
      </c>
      <c r="V158" s="221" t="s">
        <v>388</v>
      </c>
      <c r="W158" s="221" t="s">
        <v>388</v>
      </c>
      <c r="X158" s="221" t="s">
        <v>55</v>
      </c>
      <c r="Y158" s="221" t="s">
        <v>55</v>
      </c>
      <c r="Z158" s="225">
        <v>6221092177050</v>
      </c>
      <c r="AA158" s="225" t="e">
        <f>SUMIF(#REF!,Y158,#REF!)</f>
        <v>#REF!</v>
      </c>
      <c r="AB158" s="225" t="e">
        <f t="shared" si="6"/>
        <v>#REF!</v>
      </c>
      <c r="AC158" s="226" t="e">
        <f t="shared" si="7"/>
        <v>#REF!</v>
      </c>
    </row>
    <row r="159" spans="2:29">
      <c r="B159" s="221" t="s">
        <v>380</v>
      </c>
      <c r="C159" s="221">
        <v>7</v>
      </c>
      <c r="D159" s="221">
        <v>2019</v>
      </c>
      <c r="I159" s="221" t="s">
        <v>381</v>
      </c>
      <c r="J159" s="221" t="s">
        <v>123</v>
      </c>
      <c r="K159" s="221" t="s">
        <v>382</v>
      </c>
      <c r="L159" s="221" t="s">
        <v>247</v>
      </c>
      <c r="M159" s="221" t="s">
        <v>383</v>
      </c>
      <c r="N159" s="221" t="s">
        <v>384</v>
      </c>
      <c r="O159" s="221" t="s">
        <v>445</v>
      </c>
      <c r="P159" s="221" t="s">
        <v>249</v>
      </c>
      <c r="Q159" s="221" t="s">
        <v>428</v>
      </c>
      <c r="R159" s="221" t="s">
        <v>419</v>
      </c>
      <c r="S159" s="221" t="s">
        <v>406</v>
      </c>
      <c r="T159" s="221" t="s">
        <v>388</v>
      </c>
      <c r="U159" s="221" t="s">
        <v>388</v>
      </c>
      <c r="V159" s="221" t="s">
        <v>388</v>
      </c>
      <c r="W159" s="221" t="s">
        <v>388</v>
      </c>
      <c r="X159" s="221" t="s">
        <v>63</v>
      </c>
      <c r="Y159" s="221" t="s">
        <v>63</v>
      </c>
      <c r="Z159" s="225">
        <v>1438200905334</v>
      </c>
      <c r="AA159" s="225" t="e">
        <f>SUMIF(#REF!,Y159,#REF!)</f>
        <v>#REF!</v>
      </c>
      <c r="AB159" s="225" t="e">
        <f t="shared" si="6"/>
        <v>#REF!</v>
      </c>
      <c r="AC159" s="226" t="e">
        <f t="shared" si="7"/>
        <v>#REF!</v>
      </c>
    </row>
    <row r="160" spans="2:29">
      <c r="B160" s="221" t="s">
        <v>380</v>
      </c>
      <c r="C160" s="221">
        <v>7</v>
      </c>
      <c r="D160" s="221">
        <v>2019</v>
      </c>
      <c r="I160" s="221" t="s">
        <v>381</v>
      </c>
      <c r="J160" s="221" t="s">
        <v>123</v>
      </c>
      <c r="K160" s="221" t="s">
        <v>382</v>
      </c>
      <c r="L160" s="221" t="s">
        <v>247</v>
      </c>
      <c r="M160" s="221" t="s">
        <v>383</v>
      </c>
      <c r="N160" s="221" t="s">
        <v>384</v>
      </c>
      <c r="O160" s="221" t="s">
        <v>445</v>
      </c>
      <c r="P160" s="221" t="s">
        <v>249</v>
      </c>
      <c r="Q160" s="221" t="s">
        <v>428</v>
      </c>
      <c r="R160" s="221" t="s">
        <v>419</v>
      </c>
      <c r="S160" s="221" t="s">
        <v>398</v>
      </c>
      <c r="T160" s="221" t="s">
        <v>388</v>
      </c>
      <c r="U160" s="221" t="s">
        <v>388</v>
      </c>
      <c r="V160" s="221" t="s">
        <v>388</v>
      </c>
      <c r="W160" s="221" t="s">
        <v>388</v>
      </c>
      <c r="X160" s="221" t="s">
        <v>64</v>
      </c>
      <c r="Y160" s="221" t="s">
        <v>64</v>
      </c>
      <c r="Z160" s="225">
        <v>237321528522</v>
      </c>
      <c r="AA160" s="225" t="e">
        <f>SUMIF(#REF!,Y160,#REF!)</f>
        <v>#REF!</v>
      </c>
      <c r="AB160" s="225" t="e">
        <f t="shared" si="6"/>
        <v>#REF!</v>
      </c>
      <c r="AC160" s="226" t="e">
        <f t="shared" si="7"/>
        <v>#REF!</v>
      </c>
    </row>
    <row r="161" spans="2:29">
      <c r="B161" s="221" t="s">
        <v>380</v>
      </c>
      <c r="C161" s="221">
        <v>7</v>
      </c>
      <c r="D161" s="221">
        <v>2019</v>
      </c>
      <c r="I161" s="221" t="s">
        <v>381</v>
      </c>
      <c r="J161" s="221" t="s">
        <v>123</v>
      </c>
      <c r="K161" s="221" t="s">
        <v>382</v>
      </c>
      <c r="L161" s="221" t="s">
        <v>247</v>
      </c>
      <c r="M161" s="221" t="s">
        <v>383</v>
      </c>
      <c r="N161" s="221" t="s">
        <v>384</v>
      </c>
      <c r="O161" s="221" t="s">
        <v>445</v>
      </c>
      <c r="P161" s="221" t="s">
        <v>249</v>
      </c>
      <c r="Q161" s="221" t="s">
        <v>428</v>
      </c>
      <c r="R161" s="221" t="s">
        <v>419</v>
      </c>
      <c r="S161" s="221" t="s">
        <v>448</v>
      </c>
      <c r="T161" s="221" t="s">
        <v>388</v>
      </c>
      <c r="U161" s="221" t="s">
        <v>388</v>
      </c>
      <c r="V161" s="221" t="s">
        <v>388</v>
      </c>
      <c r="W161" s="221" t="s">
        <v>388</v>
      </c>
      <c r="X161" s="221" t="s">
        <v>65</v>
      </c>
      <c r="Y161" s="221" t="s">
        <v>65</v>
      </c>
      <c r="Z161" s="225">
        <v>109244626704</v>
      </c>
      <c r="AA161" s="225" t="e">
        <f>SUMIF(#REF!,Y161,#REF!)</f>
        <v>#REF!</v>
      </c>
      <c r="AB161" s="225" t="e">
        <f t="shared" si="6"/>
        <v>#REF!</v>
      </c>
      <c r="AC161" s="226" t="e">
        <f t="shared" si="7"/>
        <v>#REF!</v>
      </c>
    </row>
    <row r="162" spans="2:29">
      <c r="B162" s="221" t="s">
        <v>380</v>
      </c>
      <c r="C162" s="221">
        <v>7</v>
      </c>
      <c r="D162" s="221">
        <v>2019</v>
      </c>
      <c r="I162" s="221" t="s">
        <v>381</v>
      </c>
      <c r="J162" s="221" t="s">
        <v>123</v>
      </c>
      <c r="K162" s="221" t="s">
        <v>382</v>
      </c>
      <c r="L162" s="221" t="s">
        <v>247</v>
      </c>
      <c r="M162" s="221" t="s">
        <v>383</v>
      </c>
      <c r="N162" s="221" t="s">
        <v>384</v>
      </c>
      <c r="O162" s="221" t="s">
        <v>445</v>
      </c>
      <c r="P162" s="221" t="s">
        <v>249</v>
      </c>
      <c r="Q162" s="221" t="s">
        <v>423</v>
      </c>
      <c r="R162" s="221" t="s">
        <v>419</v>
      </c>
      <c r="S162" s="221" t="s">
        <v>442</v>
      </c>
      <c r="T162" s="221" t="s">
        <v>388</v>
      </c>
      <c r="U162" s="221" t="s">
        <v>388</v>
      </c>
      <c r="V162" s="221" t="s">
        <v>388</v>
      </c>
      <c r="W162" s="221" t="s">
        <v>388</v>
      </c>
      <c r="X162" s="221" t="s">
        <v>319</v>
      </c>
      <c r="Y162" s="221" t="s">
        <v>319</v>
      </c>
      <c r="Z162" s="225">
        <v>39152796384</v>
      </c>
      <c r="AA162" s="225" t="e">
        <f>SUMIF(#REF!,Y162,#REF!)</f>
        <v>#REF!</v>
      </c>
      <c r="AB162" s="225" t="e">
        <f t="shared" si="6"/>
        <v>#REF!</v>
      </c>
      <c r="AC162" s="226" t="e">
        <f t="shared" si="7"/>
        <v>#REF!</v>
      </c>
    </row>
    <row r="163" spans="2:29">
      <c r="B163" s="221" t="s">
        <v>380</v>
      </c>
      <c r="C163" s="221">
        <v>7</v>
      </c>
      <c r="D163" s="221">
        <v>2019</v>
      </c>
      <c r="I163" s="221" t="s">
        <v>381</v>
      </c>
      <c r="J163" s="221" t="s">
        <v>123</v>
      </c>
      <c r="K163" s="221" t="s">
        <v>382</v>
      </c>
      <c r="L163" s="221" t="s">
        <v>247</v>
      </c>
      <c r="M163" s="221" t="s">
        <v>383</v>
      </c>
      <c r="N163" s="221" t="s">
        <v>384</v>
      </c>
      <c r="O163" s="221" t="s">
        <v>445</v>
      </c>
      <c r="P163" s="221" t="s">
        <v>249</v>
      </c>
      <c r="Q163" s="221" t="s">
        <v>428</v>
      </c>
      <c r="R163" s="221" t="s">
        <v>419</v>
      </c>
      <c r="S163" s="221" t="s">
        <v>405</v>
      </c>
      <c r="T163" s="221" t="s">
        <v>388</v>
      </c>
      <c r="U163" s="221" t="s">
        <v>388</v>
      </c>
      <c r="V163" s="221" t="s">
        <v>388</v>
      </c>
      <c r="W163" s="221" t="s">
        <v>388</v>
      </c>
      <c r="X163" s="221" t="s">
        <v>66</v>
      </c>
      <c r="Y163" s="221" t="s">
        <v>66</v>
      </c>
      <c r="Z163" s="225">
        <v>549032959</v>
      </c>
      <c r="AA163" s="225" t="e">
        <f>SUMIF(#REF!,Y163,#REF!)</f>
        <v>#REF!</v>
      </c>
      <c r="AB163" s="225" t="e">
        <f t="shared" si="6"/>
        <v>#REF!</v>
      </c>
      <c r="AC163" s="226" t="e">
        <f t="shared" ref="AC163:AC187" si="8">Z163=AB163</f>
        <v>#REF!</v>
      </c>
    </row>
    <row r="164" spans="2:29">
      <c r="B164" s="221" t="s">
        <v>380</v>
      </c>
      <c r="C164" s="221">
        <v>7</v>
      </c>
      <c r="D164" s="221">
        <v>2019</v>
      </c>
      <c r="I164" s="221" t="s">
        <v>381</v>
      </c>
      <c r="J164" s="221" t="s">
        <v>123</v>
      </c>
      <c r="K164" s="221" t="s">
        <v>382</v>
      </c>
      <c r="L164" s="221" t="s">
        <v>247</v>
      </c>
      <c r="M164" s="221" t="s">
        <v>383</v>
      </c>
      <c r="N164" s="221" t="s">
        <v>384</v>
      </c>
      <c r="O164" s="221" t="s">
        <v>445</v>
      </c>
      <c r="P164" s="221" t="s">
        <v>249</v>
      </c>
      <c r="Q164" s="221" t="s">
        <v>428</v>
      </c>
      <c r="R164" s="221" t="s">
        <v>420</v>
      </c>
      <c r="S164" s="221" t="s">
        <v>391</v>
      </c>
      <c r="T164" s="221" t="s">
        <v>388</v>
      </c>
      <c r="U164" s="221" t="s">
        <v>388</v>
      </c>
      <c r="V164" s="221" t="s">
        <v>388</v>
      </c>
      <c r="W164" s="221" t="s">
        <v>388</v>
      </c>
      <c r="X164" s="221" t="s">
        <v>67</v>
      </c>
      <c r="Y164" s="221" t="s">
        <v>67</v>
      </c>
      <c r="Z164" s="225">
        <v>349362824220</v>
      </c>
      <c r="AA164" s="225" t="e">
        <f>SUMIF(#REF!,Y164,#REF!)</f>
        <v>#REF!</v>
      </c>
      <c r="AB164" s="225" t="e">
        <f t="shared" si="6"/>
        <v>#REF!</v>
      </c>
      <c r="AC164" s="226" t="e">
        <f t="shared" si="8"/>
        <v>#REF!</v>
      </c>
    </row>
    <row r="165" spans="2:29">
      <c r="B165" s="221" t="s">
        <v>380</v>
      </c>
      <c r="C165" s="221">
        <v>7</v>
      </c>
      <c r="D165" s="221">
        <v>2019</v>
      </c>
      <c r="I165" s="221" t="s">
        <v>381</v>
      </c>
      <c r="J165" s="221" t="s">
        <v>123</v>
      </c>
      <c r="K165" s="221" t="s">
        <v>382</v>
      </c>
      <c r="L165" s="221" t="s">
        <v>247</v>
      </c>
      <c r="M165" s="221" t="s">
        <v>383</v>
      </c>
      <c r="N165" s="221" t="s">
        <v>384</v>
      </c>
      <c r="O165" s="221" t="s">
        <v>445</v>
      </c>
      <c r="P165" s="221" t="s">
        <v>249</v>
      </c>
      <c r="Q165" s="221" t="s">
        <v>428</v>
      </c>
      <c r="R165" s="221" t="s">
        <v>420</v>
      </c>
      <c r="S165" s="221" t="s">
        <v>394</v>
      </c>
      <c r="T165" s="221" t="s">
        <v>388</v>
      </c>
      <c r="U165" s="221" t="s">
        <v>388</v>
      </c>
      <c r="V165" s="221" t="s">
        <v>388</v>
      </c>
      <c r="W165" s="221" t="s">
        <v>388</v>
      </c>
      <c r="X165" s="221" t="s">
        <v>68</v>
      </c>
      <c r="Y165" s="221" t="s">
        <v>68</v>
      </c>
      <c r="Z165" s="225">
        <v>2085589094</v>
      </c>
      <c r="AA165" s="225" t="e">
        <f>SUMIF(#REF!,Y165,#REF!)</f>
        <v>#REF!</v>
      </c>
      <c r="AB165" s="225" t="e">
        <f t="shared" si="6"/>
        <v>#REF!</v>
      </c>
      <c r="AC165" s="226" t="e">
        <f t="shared" si="8"/>
        <v>#REF!</v>
      </c>
    </row>
    <row r="166" spans="2:29">
      <c r="B166" s="221" t="s">
        <v>380</v>
      </c>
      <c r="C166" s="221">
        <v>7</v>
      </c>
      <c r="D166" s="221">
        <v>2019</v>
      </c>
      <c r="I166" s="221" t="s">
        <v>381</v>
      </c>
      <c r="J166" s="221" t="s">
        <v>123</v>
      </c>
      <c r="K166" s="221" t="s">
        <v>382</v>
      </c>
      <c r="L166" s="221" t="s">
        <v>247</v>
      </c>
      <c r="M166" s="221" t="s">
        <v>383</v>
      </c>
      <c r="N166" s="221" t="s">
        <v>384</v>
      </c>
      <c r="O166" s="221" t="s">
        <v>445</v>
      </c>
      <c r="P166" s="221" t="s">
        <v>249</v>
      </c>
      <c r="Q166" s="221" t="s">
        <v>428</v>
      </c>
      <c r="R166" s="221" t="s">
        <v>420</v>
      </c>
      <c r="S166" s="221" t="s">
        <v>398</v>
      </c>
      <c r="T166" s="221" t="s">
        <v>388</v>
      </c>
      <c r="U166" s="221" t="s">
        <v>388</v>
      </c>
      <c r="V166" s="221" t="s">
        <v>388</v>
      </c>
      <c r="W166" s="221" t="s">
        <v>388</v>
      </c>
      <c r="X166" s="221" t="s">
        <v>70</v>
      </c>
      <c r="Y166" s="221" t="s">
        <v>70</v>
      </c>
      <c r="Z166" s="225">
        <v>12832516942</v>
      </c>
      <c r="AA166" s="225" t="e">
        <f>SUMIF(#REF!,Y166,#REF!)</f>
        <v>#REF!</v>
      </c>
      <c r="AB166" s="225" t="e">
        <f t="shared" si="6"/>
        <v>#REF!</v>
      </c>
      <c r="AC166" s="226" t="e">
        <f t="shared" si="8"/>
        <v>#REF!</v>
      </c>
    </row>
    <row r="167" spans="2:29">
      <c r="B167" s="221" t="s">
        <v>380</v>
      </c>
      <c r="C167" s="221">
        <v>7</v>
      </c>
      <c r="D167" s="221">
        <v>2019</v>
      </c>
      <c r="I167" s="221" t="s">
        <v>381</v>
      </c>
      <c r="J167" s="221" t="s">
        <v>123</v>
      </c>
      <c r="K167" s="221" t="s">
        <v>382</v>
      </c>
      <c r="L167" s="221" t="s">
        <v>247</v>
      </c>
      <c r="M167" s="221" t="s">
        <v>383</v>
      </c>
      <c r="N167" s="221" t="s">
        <v>384</v>
      </c>
      <c r="O167" s="221" t="s">
        <v>445</v>
      </c>
      <c r="P167" s="221" t="s">
        <v>249</v>
      </c>
      <c r="Q167" s="221" t="s">
        <v>428</v>
      </c>
      <c r="R167" s="221" t="s">
        <v>420</v>
      </c>
      <c r="S167" s="221" t="s">
        <v>448</v>
      </c>
      <c r="T167" s="221" t="s">
        <v>388</v>
      </c>
      <c r="U167" s="221" t="s">
        <v>388</v>
      </c>
      <c r="V167" s="221" t="s">
        <v>388</v>
      </c>
      <c r="W167" s="221" t="s">
        <v>388</v>
      </c>
      <c r="X167" s="221" t="s">
        <v>450</v>
      </c>
      <c r="Y167" s="221" t="s">
        <v>450</v>
      </c>
      <c r="Z167" s="225">
        <v>65325557432</v>
      </c>
      <c r="AA167" s="225" t="e">
        <f>SUMIF(#REF!,Y167,#REF!)</f>
        <v>#REF!</v>
      </c>
      <c r="AB167" s="225" t="e">
        <f t="shared" si="6"/>
        <v>#REF!</v>
      </c>
      <c r="AC167" s="226" t="e">
        <f t="shared" si="8"/>
        <v>#REF!</v>
      </c>
    </row>
    <row r="168" spans="2:29">
      <c r="B168" s="221" t="s">
        <v>380</v>
      </c>
      <c r="C168" s="221">
        <v>7</v>
      </c>
      <c r="D168" s="221">
        <v>2019</v>
      </c>
      <c r="I168" s="221" t="s">
        <v>381</v>
      </c>
      <c r="J168" s="221" t="s">
        <v>123</v>
      </c>
      <c r="K168" s="221" t="s">
        <v>382</v>
      </c>
      <c r="L168" s="221" t="s">
        <v>247</v>
      </c>
      <c r="M168" s="221" t="s">
        <v>383</v>
      </c>
      <c r="N168" s="221" t="s">
        <v>384</v>
      </c>
      <c r="O168" s="221" t="s">
        <v>445</v>
      </c>
      <c r="P168" s="221" t="s">
        <v>249</v>
      </c>
      <c r="Q168" s="221" t="s">
        <v>428</v>
      </c>
      <c r="R168" s="221" t="s">
        <v>420</v>
      </c>
      <c r="S168" s="221" t="s">
        <v>421</v>
      </c>
      <c r="T168" s="221" t="s">
        <v>388</v>
      </c>
      <c r="U168" s="221" t="s">
        <v>388</v>
      </c>
      <c r="V168" s="221" t="s">
        <v>388</v>
      </c>
      <c r="W168" s="221" t="s">
        <v>388</v>
      </c>
      <c r="X168" s="221" t="s">
        <v>321</v>
      </c>
      <c r="Y168" s="221" t="s">
        <v>321</v>
      </c>
      <c r="Z168" s="225">
        <v>8729104361</v>
      </c>
      <c r="AA168" s="225" t="e">
        <f>SUMIF(#REF!,Y168,#REF!)</f>
        <v>#REF!</v>
      </c>
      <c r="AB168" s="225" t="e">
        <f t="shared" si="6"/>
        <v>#REF!</v>
      </c>
      <c r="AC168" s="226" t="e">
        <f t="shared" si="8"/>
        <v>#REF!</v>
      </c>
    </row>
    <row r="169" spans="2:29">
      <c r="B169" s="221" t="s">
        <v>380</v>
      </c>
      <c r="C169" s="221">
        <v>7</v>
      </c>
      <c r="D169" s="221">
        <v>2019</v>
      </c>
      <c r="I169" s="221" t="s">
        <v>381</v>
      </c>
      <c r="J169" s="221" t="s">
        <v>123</v>
      </c>
      <c r="K169" s="221" t="s">
        <v>382</v>
      </c>
      <c r="L169" s="221" t="s">
        <v>247</v>
      </c>
      <c r="M169" s="221" t="s">
        <v>383</v>
      </c>
      <c r="N169" s="221" t="s">
        <v>384</v>
      </c>
      <c r="O169" s="221" t="s">
        <v>445</v>
      </c>
      <c r="P169" s="221" t="s">
        <v>249</v>
      </c>
      <c r="Q169" s="221" t="s">
        <v>423</v>
      </c>
      <c r="R169" s="221" t="s">
        <v>394</v>
      </c>
      <c r="S169" s="221" t="s">
        <v>396</v>
      </c>
      <c r="T169" s="221" t="s">
        <v>407</v>
      </c>
      <c r="U169" s="221" t="s">
        <v>388</v>
      </c>
      <c r="V169" s="221" t="s">
        <v>388</v>
      </c>
      <c r="W169" s="221" t="s">
        <v>388</v>
      </c>
      <c r="X169" s="221" t="s">
        <v>325</v>
      </c>
      <c r="Y169" s="221" t="s">
        <v>325</v>
      </c>
      <c r="Z169" s="225">
        <v>11174846291364</v>
      </c>
      <c r="AA169" s="225" t="e">
        <f>SUMIF(#REF!,'相殺データ (前年度検証用) '!Y169,#REF!)</f>
        <v>#REF!</v>
      </c>
      <c r="AB169" s="225" t="e">
        <f t="shared" si="6"/>
        <v>#REF!</v>
      </c>
      <c r="AC169" s="226" t="e">
        <f t="shared" si="8"/>
        <v>#REF!</v>
      </c>
    </row>
    <row r="170" spans="2:29">
      <c r="B170" s="221" t="s">
        <v>380</v>
      </c>
      <c r="C170" s="221">
        <v>7</v>
      </c>
      <c r="D170" s="221">
        <v>2019</v>
      </c>
      <c r="I170" s="221" t="s">
        <v>381</v>
      </c>
      <c r="J170" s="221" t="s">
        <v>123</v>
      </c>
      <c r="K170" s="221" t="s">
        <v>382</v>
      </c>
      <c r="L170" s="221" t="s">
        <v>247</v>
      </c>
      <c r="M170" s="221" t="s">
        <v>383</v>
      </c>
      <c r="N170" s="221" t="s">
        <v>384</v>
      </c>
      <c r="O170" s="221" t="s">
        <v>445</v>
      </c>
      <c r="P170" s="221" t="s">
        <v>249</v>
      </c>
      <c r="Q170" s="221" t="s">
        <v>428</v>
      </c>
      <c r="R170" s="221" t="s">
        <v>394</v>
      </c>
      <c r="S170" s="221" t="s">
        <v>398</v>
      </c>
      <c r="T170" s="221" t="s">
        <v>388</v>
      </c>
      <c r="U170" s="221" t="s">
        <v>388</v>
      </c>
      <c r="V170" s="221" t="s">
        <v>388</v>
      </c>
      <c r="W170" s="221" t="s">
        <v>388</v>
      </c>
      <c r="X170" s="224" t="s">
        <v>327</v>
      </c>
      <c r="Y170" s="224" t="s">
        <v>141</v>
      </c>
      <c r="Z170" s="225">
        <v>2285024301308</v>
      </c>
      <c r="AA170" s="225" t="e">
        <f>SUMIF(#REF!,'相殺データ (前年度検証用) '!Y170,#REF!)</f>
        <v>#REF!</v>
      </c>
      <c r="AB170" s="225" t="e">
        <f t="shared" si="6"/>
        <v>#REF!</v>
      </c>
      <c r="AC170" s="226" t="e">
        <f t="shared" si="8"/>
        <v>#REF!</v>
      </c>
    </row>
    <row r="171" spans="2:29">
      <c r="B171" s="221" t="s">
        <v>380</v>
      </c>
      <c r="C171" s="221">
        <v>7</v>
      </c>
      <c r="D171" s="221">
        <v>2019</v>
      </c>
      <c r="I171" s="221" t="s">
        <v>381</v>
      </c>
      <c r="J171" s="221" t="s">
        <v>123</v>
      </c>
      <c r="K171" s="221" t="s">
        <v>382</v>
      </c>
      <c r="L171" s="221" t="s">
        <v>247</v>
      </c>
      <c r="M171" s="221" t="s">
        <v>383</v>
      </c>
      <c r="N171" s="221" t="s">
        <v>384</v>
      </c>
      <c r="O171" s="221" t="s">
        <v>445</v>
      </c>
      <c r="P171" s="221" t="s">
        <v>249</v>
      </c>
      <c r="Q171" s="221" t="s">
        <v>428</v>
      </c>
      <c r="R171" s="221" t="s">
        <v>394</v>
      </c>
      <c r="S171" s="221" t="s">
        <v>407</v>
      </c>
      <c r="T171" s="221" t="s">
        <v>388</v>
      </c>
      <c r="U171" s="221" t="s">
        <v>388</v>
      </c>
      <c r="V171" s="221" t="s">
        <v>388</v>
      </c>
      <c r="W171" s="221" t="s">
        <v>388</v>
      </c>
      <c r="X171" s="224" t="s">
        <v>329</v>
      </c>
      <c r="Y171" s="224" t="s">
        <v>143</v>
      </c>
      <c r="Z171" s="225">
        <v>341141328632</v>
      </c>
      <c r="AA171" s="225" t="e">
        <f>SUMIF(#REF!,'相殺データ (前年度検証用) '!Y171,#REF!)</f>
        <v>#REF!</v>
      </c>
      <c r="AB171" s="225" t="e">
        <f t="shared" si="6"/>
        <v>#REF!</v>
      </c>
      <c r="AC171" s="226" t="e">
        <f t="shared" si="8"/>
        <v>#REF!</v>
      </c>
    </row>
    <row r="172" spans="2:29">
      <c r="B172" s="222" t="s">
        <v>422</v>
      </c>
      <c r="C172" s="222"/>
      <c r="D172" s="222"/>
      <c r="E172" s="222"/>
      <c r="F172" s="222"/>
      <c r="G172" s="222"/>
      <c r="H172" s="222"/>
      <c r="I172" s="222"/>
      <c r="J172" s="222"/>
      <c r="K172" s="222"/>
      <c r="L172" s="222"/>
      <c r="M172" s="222"/>
      <c r="N172" s="222"/>
      <c r="O172" s="222"/>
      <c r="P172" s="222"/>
      <c r="Q172" s="222"/>
      <c r="R172" s="222"/>
      <c r="S172" s="222"/>
      <c r="T172" s="222"/>
      <c r="U172" s="222"/>
      <c r="V172" s="222"/>
      <c r="W172" s="222"/>
      <c r="X172" s="222"/>
      <c r="Y172" s="222"/>
      <c r="Z172" s="225"/>
      <c r="AA172" s="225"/>
      <c r="AB172" s="225">
        <f t="shared" si="6"/>
        <v>0</v>
      </c>
      <c r="AC172" s="226" t="b">
        <f t="shared" si="8"/>
        <v>1</v>
      </c>
    </row>
    <row r="173" spans="2:29">
      <c r="B173" s="221" t="s">
        <v>380</v>
      </c>
      <c r="C173" s="221">
        <v>8</v>
      </c>
      <c r="D173" s="221">
        <v>2019</v>
      </c>
      <c r="I173" s="221" t="s">
        <v>381</v>
      </c>
      <c r="J173" s="221" t="s">
        <v>123</v>
      </c>
      <c r="K173" s="221" t="s">
        <v>382</v>
      </c>
      <c r="L173" s="221" t="s">
        <v>247</v>
      </c>
      <c r="M173" s="221" t="s">
        <v>383</v>
      </c>
      <c r="N173" s="221" t="s">
        <v>384</v>
      </c>
      <c r="O173" s="221" t="s">
        <v>445</v>
      </c>
      <c r="P173" s="221" t="s">
        <v>249</v>
      </c>
      <c r="Q173" s="221" t="s">
        <v>423</v>
      </c>
      <c r="R173" s="221" t="s">
        <v>396</v>
      </c>
      <c r="S173" s="221" t="s">
        <v>416</v>
      </c>
      <c r="T173" s="221" t="s">
        <v>424</v>
      </c>
      <c r="U173" s="221" t="s">
        <v>388</v>
      </c>
      <c r="V173" s="221" t="s">
        <v>388</v>
      </c>
      <c r="W173" s="221" t="s">
        <v>388</v>
      </c>
      <c r="X173" s="221" t="s">
        <v>325</v>
      </c>
      <c r="Y173" s="221" t="s">
        <v>325</v>
      </c>
      <c r="Z173" s="225">
        <v>1177672915263</v>
      </c>
      <c r="AA173" s="225" t="e">
        <f>SUMIF(#REF!,Y173,#REF!)</f>
        <v>#REF!</v>
      </c>
      <c r="AB173" s="225" t="e">
        <f t="shared" si="6"/>
        <v>#REF!</v>
      </c>
      <c r="AC173" s="226" t="e">
        <f t="shared" si="8"/>
        <v>#REF!</v>
      </c>
    </row>
    <row r="174" spans="2:29">
      <c r="B174" s="221" t="s">
        <v>380</v>
      </c>
      <c r="C174" s="221">
        <v>8</v>
      </c>
      <c r="D174" s="221">
        <v>2019</v>
      </c>
      <c r="I174" s="221" t="s">
        <v>381</v>
      </c>
      <c r="J174" s="221" t="s">
        <v>123</v>
      </c>
      <c r="K174" s="221" t="s">
        <v>382</v>
      </c>
      <c r="L174" s="221" t="s">
        <v>247</v>
      </c>
      <c r="M174" s="221" t="s">
        <v>383</v>
      </c>
      <c r="N174" s="221" t="s">
        <v>384</v>
      </c>
      <c r="O174" s="221" t="s">
        <v>445</v>
      </c>
      <c r="P174" s="221" t="s">
        <v>249</v>
      </c>
      <c r="Q174" s="221" t="s">
        <v>423</v>
      </c>
      <c r="R174" s="221" t="s">
        <v>396</v>
      </c>
      <c r="S174" s="221" t="s">
        <v>416</v>
      </c>
      <c r="T174" s="221" t="s">
        <v>398</v>
      </c>
      <c r="U174" s="221" t="s">
        <v>388</v>
      </c>
      <c r="V174" s="221" t="s">
        <v>388</v>
      </c>
      <c r="W174" s="221" t="s">
        <v>388</v>
      </c>
      <c r="X174" s="221" t="s">
        <v>363</v>
      </c>
      <c r="Y174" s="221" t="s">
        <v>363</v>
      </c>
      <c r="Z174" s="225">
        <v>9722815565035</v>
      </c>
      <c r="AA174" s="225" t="e">
        <f>SUMIF(#REF!,Y174,#REF!)</f>
        <v>#REF!</v>
      </c>
      <c r="AB174" s="225" t="e">
        <f t="shared" si="6"/>
        <v>#REF!</v>
      </c>
      <c r="AC174" s="226" t="e">
        <f t="shared" si="8"/>
        <v>#REF!</v>
      </c>
    </row>
    <row r="175" spans="2:29">
      <c r="B175" s="221" t="s">
        <v>380</v>
      </c>
      <c r="C175" s="221">
        <v>8</v>
      </c>
      <c r="D175" s="221">
        <v>2019</v>
      </c>
      <c r="I175" s="221" t="s">
        <v>381</v>
      </c>
      <c r="J175" s="221" t="s">
        <v>123</v>
      </c>
      <c r="K175" s="221" t="s">
        <v>382</v>
      </c>
      <c r="L175" s="221" t="s">
        <v>247</v>
      </c>
      <c r="M175" s="221" t="s">
        <v>383</v>
      </c>
      <c r="N175" s="221" t="s">
        <v>384</v>
      </c>
      <c r="O175" s="221" t="s">
        <v>445</v>
      </c>
      <c r="P175" s="221" t="s">
        <v>249</v>
      </c>
      <c r="Q175" s="221" t="s">
        <v>423</v>
      </c>
      <c r="R175" s="221" t="s">
        <v>396</v>
      </c>
      <c r="S175" s="221" t="s">
        <v>416</v>
      </c>
      <c r="T175" s="221" t="s">
        <v>406</v>
      </c>
      <c r="U175" s="221" t="s">
        <v>388</v>
      </c>
      <c r="V175" s="221" t="s">
        <v>388</v>
      </c>
      <c r="W175" s="221" t="s">
        <v>388</v>
      </c>
      <c r="X175" s="224" t="s">
        <v>425</v>
      </c>
      <c r="Y175" s="224" t="s">
        <v>95</v>
      </c>
      <c r="Z175" s="225">
        <v>28656064053496</v>
      </c>
      <c r="AA175" s="225" t="e">
        <f>SUMIF(#REF!,Y175,#REF!)</f>
        <v>#REF!</v>
      </c>
      <c r="AB175" s="225" t="e">
        <f t="shared" si="6"/>
        <v>#REF!</v>
      </c>
      <c r="AC175" s="226" t="e">
        <f t="shared" si="8"/>
        <v>#REF!</v>
      </c>
    </row>
    <row r="176" spans="2:29">
      <c r="B176" s="221" t="s">
        <v>380</v>
      </c>
      <c r="C176" s="221">
        <v>8</v>
      </c>
      <c r="D176" s="221">
        <v>2019</v>
      </c>
      <c r="I176" s="221" t="s">
        <v>381</v>
      </c>
      <c r="J176" s="221" t="s">
        <v>123</v>
      </c>
      <c r="K176" s="221" t="s">
        <v>382</v>
      </c>
      <c r="L176" s="221" t="s">
        <v>247</v>
      </c>
      <c r="M176" s="221" t="s">
        <v>383</v>
      </c>
      <c r="N176" s="221" t="s">
        <v>384</v>
      </c>
      <c r="O176" s="221" t="s">
        <v>445</v>
      </c>
      <c r="P176" s="221" t="s">
        <v>249</v>
      </c>
      <c r="Q176" s="221" t="s">
        <v>423</v>
      </c>
      <c r="R176" s="221" t="s">
        <v>396</v>
      </c>
      <c r="S176" s="221" t="s">
        <v>416</v>
      </c>
      <c r="T176" s="221" t="s">
        <v>447</v>
      </c>
      <c r="U176" s="221" t="s">
        <v>388</v>
      </c>
      <c r="V176" s="221" t="s">
        <v>388</v>
      </c>
      <c r="W176" s="221" t="s">
        <v>388</v>
      </c>
      <c r="X176" s="221" t="s">
        <v>451</v>
      </c>
      <c r="Y176" s="221" t="s">
        <v>451</v>
      </c>
      <c r="Z176" s="225">
        <v>4643173753</v>
      </c>
      <c r="AA176" s="225" t="e">
        <f>SUMIF(#REF!,Y176,#REF!)</f>
        <v>#REF!</v>
      </c>
      <c r="AB176" s="225" t="e">
        <f t="shared" si="6"/>
        <v>#REF!</v>
      </c>
      <c r="AC176" s="226" t="e">
        <f t="shared" si="8"/>
        <v>#REF!</v>
      </c>
    </row>
    <row r="177" spans="2:41">
      <c r="B177" s="221" t="s">
        <v>380</v>
      </c>
      <c r="C177" s="221">
        <v>8</v>
      </c>
      <c r="D177" s="221">
        <v>2019</v>
      </c>
      <c r="I177" s="221" t="s">
        <v>381</v>
      </c>
      <c r="J177" s="221" t="s">
        <v>123</v>
      </c>
      <c r="K177" s="221" t="s">
        <v>382</v>
      </c>
      <c r="L177" s="221" t="s">
        <v>247</v>
      </c>
      <c r="M177" s="221" t="s">
        <v>383</v>
      </c>
      <c r="N177" s="221" t="s">
        <v>384</v>
      </c>
      <c r="O177" s="221" t="s">
        <v>445</v>
      </c>
      <c r="P177" s="221" t="s">
        <v>249</v>
      </c>
      <c r="Q177" s="221" t="s">
        <v>423</v>
      </c>
      <c r="R177" s="221" t="s">
        <v>396</v>
      </c>
      <c r="S177" s="221" t="s">
        <v>416</v>
      </c>
      <c r="T177" s="221" t="s">
        <v>452</v>
      </c>
      <c r="U177" s="221" t="s">
        <v>388</v>
      </c>
      <c r="V177" s="221" t="s">
        <v>388</v>
      </c>
      <c r="W177" s="221" t="s">
        <v>388</v>
      </c>
      <c r="X177" s="221" t="s">
        <v>365</v>
      </c>
      <c r="Y177" s="221" t="s">
        <v>365</v>
      </c>
      <c r="Z177" s="225">
        <v>923288678375</v>
      </c>
      <c r="AA177" s="225" t="e">
        <f>SUMIF(#REF!,Y177,#REF!)</f>
        <v>#REF!</v>
      </c>
      <c r="AB177" s="225" t="e">
        <f t="shared" si="6"/>
        <v>#REF!</v>
      </c>
      <c r="AC177" s="226" t="e">
        <f t="shared" si="8"/>
        <v>#REF!</v>
      </c>
    </row>
    <row r="178" spans="2:41">
      <c r="B178" s="221" t="s">
        <v>380</v>
      </c>
      <c r="C178" s="221">
        <v>8</v>
      </c>
      <c r="D178" s="221">
        <v>2019</v>
      </c>
      <c r="I178" s="221" t="s">
        <v>381</v>
      </c>
      <c r="J178" s="221" t="s">
        <v>123</v>
      </c>
      <c r="K178" s="221" t="s">
        <v>382</v>
      </c>
      <c r="L178" s="221" t="s">
        <v>247</v>
      </c>
      <c r="M178" s="221" t="s">
        <v>383</v>
      </c>
      <c r="N178" s="221" t="s">
        <v>384</v>
      </c>
      <c r="O178" s="221" t="s">
        <v>445</v>
      </c>
      <c r="P178" s="221" t="s">
        <v>249</v>
      </c>
      <c r="Q178" s="221" t="s">
        <v>423</v>
      </c>
      <c r="R178" s="221" t="s">
        <v>396</v>
      </c>
      <c r="S178" s="221" t="s">
        <v>416</v>
      </c>
      <c r="T178" s="221" t="s">
        <v>426</v>
      </c>
      <c r="U178" s="221" t="s">
        <v>388</v>
      </c>
      <c r="V178" s="221" t="s">
        <v>388</v>
      </c>
      <c r="W178" s="221" t="s">
        <v>388</v>
      </c>
      <c r="X178" s="224" t="s">
        <v>427</v>
      </c>
      <c r="Y178" s="224" t="s">
        <v>96</v>
      </c>
      <c r="Z178" s="225">
        <v>51681469607119</v>
      </c>
      <c r="AA178" s="225" t="e">
        <f>SUMIF(#REF!,Y178,#REF!)</f>
        <v>#REF!</v>
      </c>
      <c r="AB178" s="225" t="e">
        <f t="shared" si="6"/>
        <v>#REF!</v>
      </c>
      <c r="AC178" s="226" t="e">
        <f t="shared" si="8"/>
        <v>#REF!</v>
      </c>
    </row>
    <row r="179" spans="2:41">
      <c r="B179" s="221" t="s">
        <v>380</v>
      </c>
      <c r="C179" s="221">
        <v>8</v>
      </c>
      <c r="D179" s="221">
        <v>2019</v>
      </c>
      <c r="I179" s="221" t="s">
        <v>381</v>
      </c>
      <c r="J179" s="221" t="s">
        <v>123</v>
      </c>
      <c r="K179" s="221" t="s">
        <v>382</v>
      </c>
      <c r="L179" s="221" t="s">
        <v>247</v>
      </c>
      <c r="M179" s="221" t="s">
        <v>383</v>
      </c>
      <c r="N179" s="221" t="s">
        <v>384</v>
      </c>
      <c r="O179" s="221" t="s">
        <v>445</v>
      </c>
      <c r="P179" s="221" t="s">
        <v>249</v>
      </c>
      <c r="Q179" s="221" t="s">
        <v>428</v>
      </c>
      <c r="R179" s="221" t="s">
        <v>396</v>
      </c>
      <c r="S179" s="221" t="s">
        <v>429</v>
      </c>
      <c r="T179" s="221" t="s">
        <v>420</v>
      </c>
      <c r="U179" s="221" t="s">
        <v>396</v>
      </c>
      <c r="V179" s="221" t="s">
        <v>388</v>
      </c>
      <c r="W179" s="221" t="s">
        <v>388</v>
      </c>
      <c r="X179" s="221" t="s">
        <v>453</v>
      </c>
      <c r="Y179" s="221" t="s">
        <v>453</v>
      </c>
      <c r="Z179" s="225">
        <v>8829496841922</v>
      </c>
      <c r="AA179" s="225" t="e">
        <f>SUMIF(#REF!,Y179,#REF!)</f>
        <v>#REF!</v>
      </c>
      <c r="AB179" s="225" t="e">
        <f t="shared" si="6"/>
        <v>#REF!</v>
      </c>
      <c r="AC179" s="226" t="e">
        <f t="shared" si="8"/>
        <v>#REF!</v>
      </c>
    </row>
    <row r="180" spans="2:41">
      <c r="B180" s="221" t="s">
        <v>380</v>
      </c>
      <c r="C180" s="221">
        <v>8</v>
      </c>
      <c r="D180" s="221">
        <v>2019</v>
      </c>
      <c r="I180" s="221" t="s">
        <v>381</v>
      </c>
      <c r="J180" s="221" t="s">
        <v>123</v>
      </c>
      <c r="K180" s="221" t="s">
        <v>382</v>
      </c>
      <c r="L180" s="221" t="s">
        <v>247</v>
      </c>
      <c r="M180" s="221" t="s">
        <v>383</v>
      </c>
      <c r="N180" s="221" t="s">
        <v>384</v>
      </c>
      <c r="O180" s="221" t="s">
        <v>445</v>
      </c>
      <c r="P180" s="221" t="s">
        <v>249</v>
      </c>
      <c r="Q180" s="221" t="s">
        <v>428</v>
      </c>
      <c r="R180" s="221" t="s">
        <v>396</v>
      </c>
      <c r="S180" s="221" t="s">
        <v>429</v>
      </c>
      <c r="T180" s="221" t="s">
        <v>420</v>
      </c>
      <c r="U180" s="221" t="s">
        <v>391</v>
      </c>
      <c r="V180" s="221" t="s">
        <v>388</v>
      </c>
      <c r="W180" s="221" t="s">
        <v>388</v>
      </c>
      <c r="X180" s="221" t="s">
        <v>454</v>
      </c>
      <c r="Y180" s="221" t="s">
        <v>454</v>
      </c>
      <c r="Z180" s="225">
        <v>28970799951430</v>
      </c>
      <c r="AA180" s="225" t="e">
        <f>SUMIF(#REF!,Y180,#REF!)</f>
        <v>#REF!</v>
      </c>
      <c r="AB180" s="225" t="e">
        <f t="shared" si="6"/>
        <v>#REF!</v>
      </c>
      <c r="AC180" s="226" t="e">
        <f t="shared" si="8"/>
        <v>#REF!</v>
      </c>
    </row>
    <row r="181" spans="2:41">
      <c r="B181" s="221" t="s">
        <v>380</v>
      </c>
      <c r="C181" s="221">
        <v>8</v>
      </c>
      <c r="D181" s="221">
        <v>2019</v>
      </c>
      <c r="I181" s="221" t="s">
        <v>381</v>
      </c>
      <c r="J181" s="221" t="s">
        <v>123</v>
      </c>
      <c r="K181" s="221" t="s">
        <v>382</v>
      </c>
      <c r="L181" s="221" t="s">
        <v>247</v>
      </c>
      <c r="M181" s="221" t="s">
        <v>383</v>
      </c>
      <c r="N181" s="221" t="s">
        <v>384</v>
      </c>
      <c r="O181" s="221" t="s">
        <v>445</v>
      </c>
      <c r="P181" s="221" t="s">
        <v>249</v>
      </c>
      <c r="Q181" s="221" t="s">
        <v>428</v>
      </c>
      <c r="R181" s="221" t="s">
        <v>396</v>
      </c>
      <c r="S181" s="221" t="s">
        <v>429</v>
      </c>
      <c r="T181" s="221" t="s">
        <v>420</v>
      </c>
      <c r="U181" s="221" t="s">
        <v>407</v>
      </c>
      <c r="V181" s="221" t="s">
        <v>388</v>
      </c>
      <c r="W181" s="221" t="s">
        <v>388</v>
      </c>
      <c r="X181" s="221" t="s">
        <v>102</v>
      </c>
      <c r="Y181" s="221" t="s">
        <v>102</v>
      </c>
      <c r="Z181" s="225">
        <v>804752544914</v>
      </c>
      <c r="AA181" s="225" t="e">
        <f>SUMIF(#REF!,Y181,#REF!)</f>
        <v>#REF!</v>
      </c>
      <c r="AB181" s="225" t="e">
        <f t="shared" si="6"/>
        <v>#REF!</v>
      </c>
      <c r="AC181" s="226" t="e">
        <f t="shared" si="8"/>
        <v>#REF!</v>
      </c>
    </row>
    <row r="182" spans="2:41">
      <c r="B182" s="221" t="s">
        <v>380</v>
      </c>
      <c r="C182" s="221">
        <v>8</v>
      </c>
      <c r="D182" s="221">
        <v>2019</v>
      </c>
      <c r="I182" s="221" t="s">
        <v>381</v>
      </c>
      <c r="J182" s="221" t="s">
        <v>123</v>
      </c>
      <c r="K182" s="221" t="s">
        <v>382</v>
      </c>
      <c r="L182" s="221" t="s">
        <v>247</v>
      </c>
      <c r="M182" s="221" t="s">
        <v>383</v>
      </c>
      <c r="N182" s="221" t="s">
        <v>384</v>
      </c>
      <c r="O182" s="221" t="s">
        <v>445</v>
      </c>
      <c r="P182" s="221" t="s">
        <v>249</v>
      </c>
      <c r="Q182" s="221" t="s">
        <v>428</v>
      </c>
      <c r="R182" s="221" t="s">
        <v>396</v>
      </c>
      <c r="S182" s="221" t="s">
        <v>429</v>
      </c>
      <c r="T182" s="221" t="s">
        <v>430</v>
      </c>
      <c r="U182" s="221" t="s">
        <v>431</v>
      </c>
      <c r="V182" s="221" t="s">
        <v>388</v>
      </c>
      <c r="W182" s="221" t="s">
        <v>388</v>
      </c>
      <c r="X182" s="221" t="s">
        <v>432</v>
      </c>
      <c r="Y182" s="221" t="s">
        <v>432</v>
      </c>
      <c r="Z182" s="225">
        <v>172572633180</v>
      </c>
      <c r="AA182" s="225" t="e">
        <f>SUMIF(#REF!,Y182,#REF!)</f>
        <v>#REF!</v>
      </c>
      <c r="AB182" s="225" t="e">
        <f t="shared" si="6"/>
        <v>#REF!</v>
      </c>
      <c r="AC182" s="226" t="e">
        <f t="shared" si="8"/>
        <v>#REF!</v>
      </c>
    </row>
    <row r="183" spans="2:41">
      <c r="B183" s="221" t="s">
        <v>380</v>
      </c>
      <c r="C183" s="221">
        <v>8</v>
      </c>
      <c r="D183" s="221">
        <v>2019</v>
      </c>
      <c r="I183" s="221" t="s">
        <v>381</v>
      </c>
      <c r="J183" s="221" t="s">
        <v>123</v>
      </c>
      <c r="K183" s="221" t="s">
        <v>382</v>
      </c>
      <c r="L183" s="221" t="s">
        <v>247</v>
      </c>
      <c r="M183" s="221" t="s">
        <v>383</v>
      </c>
      <c r="N183" s="221" t="s">
        <v>384</v>
      </c>
      <c r="O183" s="221" t="s">
        <v>445</v>
      </c>
      <c r="P183" s="221" t="s">
        <v>249</v>
      </c>
      <c r="Q183" s="221" t="s">
        <v>428</v>
      </c>
      <c r="R183" s="221" t="s">
        <v>396</v>
      </c>
      <c r="S183" s="221" t="s">
        <v>455</v>
      </c>
      <c r="T183" s="221" t="s">
        <v>388</v>
      </c>
      <c r="U183" s="221" t="s">
        <v>388</v>
      </c>
      <c r="V183" s="221" t="s">
        <v>388</v>
      </c>
      <c r="W183" s="221" t="s">
        <v>388</v>
      </c>
      <c r="X183" s="224" t="s">
        <v>456</v>
      </c>
      <c r="Y183" s="224" t="s">
        <v>457</v>
      </c>
      <c r="Z183" s="225">
        <v>461396121740</v>
      </c>
      <c r="AA183" s="225" t="e">
        <f>SUMIF(#REF!,Y183,#REF!)</f>
        <v>#REF!</v>
      </c>
      <c r="AB183" s="225" t="e">
        <f t="shared" si="6"/>
        <v>#REF!</v>
      </c>
      <c r="AC183" s="226" t="e">
        <f t="shared" si="8"/>
        <v>#REF!</v>
      </c>
    </row>
    <row r="184" spans="2:41">
      <c r="B184" s="221" t="s">
        <v>380</v>
      </c>
      <c r="C184" s="221">
        <v>8</v>
      </c>
      <c r="D184" s="221">
        <v>2019</v>
      </c>
      <c r="I184" s="221" t="s">
        <v>381</v>
      </c>
      <c r="J184" s="221" t="s">
        <v>123</v>
      </c>
      <c r="K184" s="221" t="s">
        <v>382</v>
      </c>
      <c r="L184" s="221" t="s">
        <v>247</v>
      </c>
      <c r="M184" s="221" t="s">
        <v>383</v>
      </c>
      <c r="N184" s="221" t="s">
        <v>384</v>
      </c>
      <c r="O184" s="221" t="s">
        <v>445</v>
      </c>
      <c r="P184" s="221" t="s">
        <v>249</v>
      </c>
      <c r="Q184" s="221" t="s">
        <v>423</v>
      </c>
      <c r="R184" s="221" t="s">
        <v>433</v>
      </c>
      <c r="S184" s="221" t="s">
        <v>417</v>
      </c>
      <c r="T184" s="221" t="s">
        <v>388</v>
      </c>
      <c r="U184" s="221" t="s">
        <v>388</v>
      </c>
      <c r="V184" s="221" t="s">
        <v>388</v>
      </c>
      <c r="W184" s="221" t="s">
        <v>388</v>
      </c>
      <c r="X184" s="221" t="s">
        <v>111</v>
      </c>
      <c r="Y184" s="221" t="s">
        <v>111</v>
      </c>
      <c r="Z184" s="225">
        <v>140000000000</v>
      </c>
      <c r="AA184" s="225" t="e">
        <f>SUMIF(#REF!,Y184,#REF!)</f>
        <v>#REF!</v>
      </c>
      <c r="AB184" s="225" t="e">
        <f t="shared" si="6"/>
        <v>#REF!</v>
      </c>
      <c r="AC184" s="226" t="e">
        <f t="shared" si="8"/>
        <v>#REF!</v>
      </c>
    </row>
    <row r="185" spans="2:41">
      <c r="B185" s="221" t="s">
        <v>380</v>
      </c>
      <c r="C185" s="221">
        <v>8</v>
      </c>
      <c r="D185" s="221">
        <v>2019</v>
      </c>
      <c r="I185" s="221" t="s">
        <v>381</v>
      </c>
      <c r="J185" s="221" t="s">
        <v>123</v>
      </c>
      <c r="K185" s="221" t="s">
        <v>382</v>
      </c>
      <c r="L185" s="221" t="s">
        <v>247</v>
      </c>
      <c r="M185" s="221" t="s">
        <v>383</v>
      </c>
      <c r="N185" s="221" t="s">
        <v>384</v>
      </c>
      <c r="O185" s="221" t="s">
        <v>445</v>
      </c>
      <c r="P185" s="221" t="s">
        <v>249</v>
      </c>
      <c r="Q185" s="221" t="s">
        <v>423</v>
      </c>
      <c r="R185" s="221" t="s">
        <v>433</v>
      </c>
      <c r="S185" s="221" t="s">
        <v>431</v>
      </c>
      <c r="T185" s="221" t="s">
        <v>388</v>
      </c>
      <c r="U185" s="221" t="s">
        <v>388</v>
      </c>
      <c r="V185" s="221" t="s">
        <v>388</v>
      </c>
      <c r="W185" s="221" t="s">
        <v>388</v>
      </c>
      <c r="X185" s="221" t="s">
        <v>117</v>
      </c>
      <c r="Y185" s="221" t="s">
        <v>117</v>
      </c>
      <c r="Z185" s="225">
        <v>77798785502</v>
      </c>
      <c r="AA185" s="225" t="e">
        <f>SUMIF(#REF!,Y185,#REF!)</f>
        <v>#REF!</v>
      </c>
      <c r="AB185" s="225" t="e">
        <f t="shared" si="6"/>
        <v>#REF!</v>
      </c>
      <c r="AC185" s="226" t="e">
        <f t="shared" si="8"/>
        <v>#REF!</v>
      </c>
    </row>
    <row r="186" spans="2:41">
      <c r="B186" s="221" t="s">
        <v>380</v>
      </c>
      <c r="C186" s="221">
        <v>8</v>
      </c>
      <c r="D186" s="221">
        <v>2019</v>
      </c>
      <c r="I186" s="221" t="s">
        <v>381</v>
      </c>
      <c r="J186" s="221" t="s">
        <v>123</v>
      </c>
      <c r="K186" s="221" t="s">
        <v>382</v>
      </c>
      <c r="L186" s="221" t="s">
        <v>247</v>
      </c>
      <c r="M186" s="221" t="s">
        <v>383</v>
      </c>
      <c r="N186" s="221" t="s">
        <v>384</v>
      </c>
      <c r="O186" s="221" t="s">
        <v>445</v>
      </c>
      <c r="P186" s="221" t="s">
        <v>249</v>
      </c>
      <c r="Q186" s="221" t="s">
        <v>423</v>
      </c>
      <c r="R186" s="221" t="s">
        <v>436</v>
      </c>
      <c r="S186" s="221" t="s">
        <v>396</v>
      </c>
      <c r="T186" s="221" t="s">
        <v>388</v>
      </c>
      <c r="U186" s="221" t="s">
        <v>388</v>
      </c>
      <c r="V186" s="221" t="s">
        <v>388</v>
      </c>
      <c r="W186" s="221" t="s">
        <v>388</v>
      </c>
      <c r="X186" s="221" t="s">
        <v>121</v>
      </c>
      <c r="Y186" s="221" t="s">
        <v>121</v>
      </c>
      <c r="Z186" s="225">
        <v>223192512</v>
      </c>
      <c r="AA186" s="225" t="e">
        <f>SUMIF(#REF!,Y186,#REF!)</f>
        <v>#REF!</v>
      </c>
      <c r="AB186" s="225" t="e">
        <f t="shared" si="6"/>
        <v>#REF!</v>
      </c>
      <c r="AC186" s="226" t="e">
        <f t="shared" si="8"/>
        <v>#REF!</v>
      </c>
    </row>
    <row r="187" spans="2:41">
      <c r="B187" s="221" t="s">
        <v>380</v>
      </c>
      <c r="C187" s="221">
        <v>8</v>
      </c>
      <c r="D187" s="221">
        <v>2019</v>
      </c>
      <c r="I187" s="221" t="s">
        <v>381</v>
      </c>
      <c r="J187" s="221" t="s">
        <v>123</v>
      </c>
      <c r="K187" s="221" t="s">
        <v>382</v>
      </c>
      <c r="L187" s="221" t="s">
        <v>247</v>
      </c>
      <c r="M187" s="221" t="s">
        <v>383</v>
      </c>
      <c r="N187" s="221" t="s">
        <v>384</v>
      </c>
      <c r="O187" s="221" t="s">
        <v>445</v>
      </c>
      <c r="P187" s="221" t="s">
        <v>249</v>
      </c>
      <c r="Q187" s="221" t="s">
        <v>428</v>
      </c>
      <c r="R187" s="221" t="s">
        <v>433</v>
      </c>
      <c r="S187" s="221" t="s">
        <v>458</v>
      </c>
      <c r="T187" s="221" t="s">
        <v>388</v>
      </c>
      <c r="U187" s="221" t="s">
        <v>388</v>
      </c>
      <c r="V187" s="221" t="s">
        <v>388</v>
      </c>
      <c r="W187" s="221" t="s">
        <v>388</v>
      </c>
      <c r="X187" s="221" t="s">
        <v>112</v>
      </c>
      <c r="Y187" s="221" t="s">
        <v>112</v>
      </c>
      <c r="Z187" s="225">
        <v>140000000000</v>
      </c>
      <c r="AA187" s="225" t="e">
        <f>SUMIF(#REF!,Y187,#REF!)</f>
        <v>#REF!</v>
      </c>
      <c r="AB187" s="225" t="e">
        <f>ABS(AA187)</f>
        <v>#REF!</v>
      </c>
      <c r="AC187" s="226" t="e">
        <f t="shared" si="8"/>
        <v>#REF!</v>
      </c>
    </row>
    <row r="188" spans="2:41">
      <c r="B188" s="222" t="s">
        <v>459</v>
      </c>
      <c r="C188" s="222"/>
      <c r="D188" s="222"/>
      <c r="E188" s="222"/>
      <c r="F188" s="222"/>
      <c r="G188" s="222"/>
      <c r="H188" s="222"/>
      <c r="I188" s="222"/>
      <c r="J188" s="222"/>
      <c r="K188" s="222"/>
      <c r="L188" s="222"/>
      <c r="M188" s="222"/>
      <c r="N188" s="222"/>
      <c r="O188" s="222"/>
      <c r="P188" s="222"/>
      <c r="Q188" s="222"/>
      <c r="R188" s="222"/>
      <c r="S188" s="222"/>
      <c r="T188" s="222"/>
      <c r="U188" s="222"/>
      <c r="V188" s="222"/>
      <c r="W188" s="222"/>
      <c r="X188" s="222"/>
      <c r="Y188" s="222"/>
      <c r="Z188" s="225"/>
      <c r="AA188" s="225"/>
      <c r="AB188" s="225"/>
      <c r="AC188" s="225"/>
      <c r="AD188" s="222"/>
      <c r="AE188" s="222"/>
      <c r="AF188" s="222"/>
      <c r="AG188" s="222"/>
      <c r="AH188" s="222"/>
      <c r="AI188" s="222"/>
      <c r="AJ188" s="222"/>
      <c r="AK188" s="222"/>
      <c r="AL188" s="222"/>
      <c r="AM188" s="222"/>
      <c r="AN188" s="222"/>
      <c r="AO188" s="222"/>
    </row>
    <row r="189" spans="2:41">
      <c r="B189" s="221" t="s">
        <v>380</v>
      </c>
      <c r="C189" s="221">
        <v>9</v>
      </c>
      <c r="D189" s="221">
        <v>2019</v>
      </c>
      <c r="I189" s="221" t="s">
        <v>381</v>
      </c>
      <c r="J189" s="221" t="s">
        <v>123</v>
      </c>
      <c r="K189" s="221" t="s">
        <v>382</v>
      </c>
      <c r="L189" s="221" t="s">
        <v>247</v>
      </c>
      <c r="M189" s="221" t="s">
        <v>383</v>
      </c>
      <c r="N189" s="221" t="s">
        <v>384</v>
      </c>
      <c r="O189" s="221" t="s">
        <v>441</v>
      </c>
      <c r="P189" s="221" t="s">
        <v>440</v>
      </c>
      <c r="Q189" s="221" t="s">
        <v>460</v>
      </c>
      <c r="R189" s="221" t="s">
        <v>387</v>
      </c>
      <c r="S189" s="221" t="s">
        <v>387</v>
      </c>
      <c r="T189" s="221" t="s">
        <v>388</v>
      </c>
      <c r="U189" s="221" t="s">
        <v>388</v>
      </c>
      <c r="V189" s="221" t="s">
        <v>388</v>
      </c>
      <c r="W189" s="221" t="s">
        <v>388</v>
      </c>
      <c r="X189" s="221" t="s">
        <v>389</v>
      </c>
      <c r="Y189" s="221" t="s">
        <v>389</v>
      </c>
      <c r="Z189" s="225">
        <v>985670936098</v>
      </c>
      <c r="AA189" s="225" t="e">
        <f>SUMIF(#REF!,Y189,#REF!)</f>
        <v>#REF!</v>
      </c>
      <c r="AB189" s="225" t="e">
        <f>ABS(AA189)</f>
        <v>#REF!</v>
      </c>
      <c r="AC189" s="226" t="e">
        <f t="shared" ref="AC189:AC203" si="9">Z189=AB189</f>
        <v>#REF!</v>
      </c>
      <c r="AD189" s="221" t="s">
        <v>444</v>
      </c>
      <c r="AE189" s="221" t="s">
        <v>461</v>
      </c>
      <c r="AF189" s="221" t="s">
        <v>462</v>
      </c>
      <c r="AG189" s="221" t="s">
        <v>463</v>
      </c>
      <c r="AH189" s="221" t="s">
        <v>381</v>
      </c>
      <c r="AI189" s="221" t="s">
        <v>123</v>
      </c>
      <c r="AJ189" s="221" t="s">
        <v>382</v>
      </c>
      <c r="AK189" s="221" t="s">
        <v>247</v>
      </c>
      <c r="AL189" s="221" t="s">
        <v>383</v>
      </c>
      <c r="AM189" s="221" t="s">
        <v>384</v>
      </c>
      <c r="AN189" s="221" t="s">
        <v>445</v>
      </c>
      <c r="AO189" s="221" t="s">
        <v>249</v>
      </c>
    </row>
    <row r="190" spans="2:41">
      <c r="B190" s="221" t="s">
        <v>380</v>
      </c>
      <c r="C190" s="221">
        <v>9</v>
      </c>
      <c r="D190" s="221">
        <v>2019</v>
      </c>
      <c r="I190" s="221" t="s">
        <v>381</v>
      </c>
      <c r="J190" s="221" t="s">
        <v>123</v>
      </c>
      <c r="K190" s="221" t="s">
        <v>382</v>
      </c>
      <c r="L190" s="221" t="s">
        <v>247</v>
      </c>
      <c r="M190" s="221" t="s">
        <v>383</v>
      </c>
      <c r="N190" s="221" t="s">
        <v>384</v>
      </c>
      <c r="O190" s="221" t="s">
        <v>441</v>
      </c>
      <c r="P190" s="221" t="s">
        <v>440</v>
      </c>
      <c r="Q190" s="221" t="s">
        <v>460</v>
      </c>
      <c r="R190" s="221" t="s">
        <v>387</v>
      </c>
      <c r="S190" s="221" t="s">
        <v>394</v>
      </c>
      <c r="T190" s="221" t="s">
        <v>388</v>
      </c>
      <c r="U190" s="221" t="s">
        <v>388</v>
      </c>
      <c r="V190" s="221" t="s">
        <v>388</v>
      </c>
      <c r="W190" s="221" t="s">
        <v>388</v>
      </c>
      <c r="X190" s="221" t="s">
        <v>13</v>
      </c>
      <c r="Y190" s="221" t="s">
        <v>13</v>
      </c>
      <c r="Z190" s="225">
        <v>927969882</v>
      </c>
      <c r="AA190" s="225" t="e">
        <f>SUMIF(#REF!,Y190,#REF!)</f>
        <v>#REF!</v>
      </c>
      <c r="AB190" s="225" t="e">
        <f t="shared" ref="AB190:AB203" si="10">ABS(AA190)</f>
        <v>#REF!</v>
      </c>
      <c r="AC190" s="226" t="e">
        <f t="shared" si="9"/>
        <v>#REF!</v>
      </c>
      <c r="AD190" s="221" t="s">
        <v>444</v>
      </c>
      <c r="AE190" s="221" t="s">
        <v>461</v>
      </c>
      <c r="AF190" s="221" t="s">
        <v>462</v>
      </c>
      <c r="AG190" s="221" t="s">
        <v>463</v>
      </c>
      <c r="AH190" s="221" t="s">
        <v>381</v>
      </c>
      <c r="AI190" s="221" t="s">
        <v>123</v>
      </c>
      <c r="AJ190" s="221" t="s">
        <v>382</v>
      </c>
      <c r="AK190" s="221" t="s">
        <v>247</v>
      </c>
      <c r="AL190" s="221" t="s">
        <v>383</v>
      </c>
      <c r="AM190" s="221" t="s">
        <v>384</v>
      </c>
      <c r="AN190" s="221" t="s">
        <v>445</v>
      </c>
      <c r="AO190" s="221" t="s">
        <v>249</v>
      </c>
    </row>
    <row r="191" spans="2:41">
      <c r="B191" s="221" t="s">
        <v>380</v>
      </c>
      <c r="C191" s="221">
        <v>9</v>
      </c>
      <c r="D191" s="221">
        <v>2019</v>
      </c>
      <c r="I191" s="221" t="s">
        <v>381</v>
      </c>
      <c r="J191" s="221" t="s">
        <v>123</v>
      </c>
      <c r="K191" s="221" t="s">
        <v>382</v>
      </c>
      <c r="L191" s="221" t="s">
        <v>247</v>
      </c>
      <c r="M191" s="221" t="s">
        <v>383</v>
      </c>
      <c r="N191" s="221" t="s">
        <v>384</v>
      </c>
      <c r="O191" s="221" t="s">
        <v>441</v>
      </c>
      <c r="P191" s="221" t="s">
        <v>440</v>
      </c>
      <c r="Q191" s="221" t="s">
        <v>460</v>
      </c>
      <c r="R191" s="221" t="s">
        <v>387</v>
      </c>
      <c r="S191" s="221" t="s">
        <v>395</v>
      </c>
      <c r="T191" s="221" t="s">
        <v>388</v>
      </c>
      <c r="U191" s="221" t="s">
        <v>388</v>
      </c>
      <c r="V191" s="221" t="s">
        <v>388</v>
      </c>
      <c r="W191" s="221" t="s">
        <v>388</v>
      </c>
      <c r="X191" s="221" t="s">
        <v>15</v>
      </c>
      <c r="Y191" s="221" t="s">
        <v>15</v>
      </c>
      <c r="Z191" s="225">
        <v>3557396458</v>
      </c>
      <c r="AA191" s="225" t="e">
        <f>SUMIF(#REF!,Y191,#REF!)</f>
        <v>#REF!</v>
      </c>
      <c r="AB191" s="225" t="e">
        <f t="shared" si="10"/>
        <v>#REF!</v>
      </c>
      <c r="AC191" s="226" t="e">
        <f t="shared" si="9"/>
        <v>#REF!</v>
      </c>
      <c r="AD191" s="221" t="s">
        <v>444</v>
      </c>
      <c r="AE191" s="221" t="s">
        <v>461</v>
      </c>
      <c r="AF191" s="221" t="s">
        <v>462</v>
      </c>
      <c r="AG191" s="221" t="s">
        <v>463</v>
      </c>
      <c r="AH191" s="221" t="s">
        <v>381</v>
      </c>
      <c r="AI191" s="221" t="s">
        <v>123</v>
      </c>
      <c r="AJ191" s="221" t="s">
        <v>382</v>
      </c>
      <c r="AK191" s="221" t="s">
        <v>247</v>
      </c>
      <c r="AL191" s="221" t="s">
        <v>383</v>
      </c>
      <c r="AM191" s="221" t="s">
        <v>384</v>
      </c>
      <c r="AN191" s="221" t="s">
        <v>445</v>
      </c>
      <c r="AO191" s="221" t="s">
        <v>249</v>
      </c>
    </row>
    <row r="192" spans="2:41">
      <c r="B192" s="221" t="s">
        <v>380</v>
      </c>
      <c r="C192" s="221">
        <v>9</v>
      </c>
      <c r="D192" s="221">
        <v>2019</v>
      </c>
      <c r="I192" s="221" t="s">
        <v>381</v>
      </c>
      <c r="J192" s="221" t="s">
        <v>123</v>
      </c>
      <c r="K192" s="221" t="s">
        <v>382</v>
      </c>
      <c r="L192" s="221" t="s">
        <v>247</v>
      </c>
      <c r="M192" s="221" t="s">
        <v>383</v>
      </c>
      <c r="N192" s="221" t="s">
        <v>384</v>
      </c>
      <c r="O192" s="221" t="s">
        <v>441</v>
      </c>
      <c r="P192" s="221" t="s">
        <v>440</v>
      </c>
      <c r="Q192" s="221" t="s">
        <v>460</v>
      </c>
      <c r="R192" s="221" t="s">
        <v>387</v>
      </c>
      <c r="S192" s="221" t="s">
        <v>406</v>
      </c>
      <c r="T192" s="221" t="s">
        <v>388</v>
      </c>
      <c r="U192" s="221" t="s">
        <v>388</v>
      </c>
      <c r="V192" s="221" t="s">
        <v>388</v>
      </c>
      <c r="W192" s="221" t="s">
        <v>388</v>
      </c>
      <c r="X192" s="221" t="s">
        <v>24</v>
      </c>
      <c r="Y192" s="221" t="s">
        <v>24</v>
      </c>
      <c r="Z192" s="225">
        <v>6838085544008</v>
      </c>
      <c r="AA192" s="225" t="e">
        <f>SUMIF(#REF!,Y192,#REF!)</f>
        <v>#REF!</v>
      </c>
      <c r="AB192" s="225" t="e">
        <f t="shared" si="10"/>
        <v>#REF!</v>
      </c>
      <c r="AC192" s="226" t="e">
        <f t="shared" si="9"/>
        <v>#REF!</v>
      </c>
      <c r="AD192" s="221" t="s">
        <v>444</v>
      </c>
      <c r="AE192" s="221" t="s">
        <v>461</v>
      </c>
      <c r="AF192" s="221" t="s">
        <v>462</v>
      </c>
      <c r="AG192" s="221" t="s">
        <v>463</v>
      </c>
      <c r="AH192" s="221" t="s">
        <v>381</v>
      </c>
      <c r="AI192" s="221" t="s">
        <v>123</v>
      </c>
      <c r="AJ192" s="221" t="s">
        <v>382</v>
      </c>
      <c r="AK192" s="221" t="s">
        <v>247</v>
      </c>
      <c r="AL192" s="221" t="s">
        <v>383</v>
      </c>
      <c r="AM192" s="221" t="s">
        <v>384</v>
      </c>
      <c r="AN192" s="221" t="s">
        <v>445</v>
      </c>
      <c r="AO192" s="221" t="s">
        <v>249</v>
      </c>
    </row>
    <row r="193" spans="2:44">
      <c r="B193" s="221" t="s">
        <v>380</v>
      </c>
      <c r="C193" s="221">
        <v>9</v>
      </c>
      <c r="D193" s="221">
        <v>2019</v>
      </c>
      <c r="I193" s="221" t="s">
        <v>381</v>
      </c>
      <c r="J193" s="221" t="s">
        <v>123</v>
      </c>
      <c r="K193" s="221" t="s">
        <v>382</v>
      </c>
      <c r="L193" s="221" t="s">
        <v>247</v>
      </c>
      <c r="M193" s="221" t="s">
        <v>383</v>
      </c>
      <c r="N193" s="221" t="s">
        <v>384</v>
      </c>
      <c r="O193" s="221" t="s">
        <v>441</v>
      </c>
      <c r="P193" s="221" t="s">
        <v>440</v>
      </c>
      <c r="Q193" s="221" t="s">
        <v>460</v>
      </c>
      <c r="R193" s="221" t="s">
        <v>387</v>
      </c>
      <c r="S193" s="221" t="s">
        <v>442</v>
      </c>
      <c r="T193" s="221" t="s">
        <v>388</v>
      </c>
      <c r="U193" s="221" t="s">
        <v>388</v>
      </c>
      <c r="V193" s="221" t="s">
        <v>388</v>
      </c>
      <c r="W193" s="221" t="s">
        <v>388</v>
      </c>
      <c r="X193" s="221" t="s">
        <v>27</v>
      </c>
      <c r="Y193" s="221" t="s">
        <v>27</v>
      </c>
      <c r="Z193" s="225">
        <v>4310740535</v>
      </c>
      <c r="AA193" s="225" t="e">
        <f>SUMIF(#REF!,Y193,#REF!)</f>
        <v>#REF!</v>
      </c>
      <c r="AB193" s="225" t="e">
        <f t="shared" si="10"/>
        <v>#REF!</v>
      </c>
      <c r="AC193" s="226" t="e">
        <f t="shared" si="9"/>
        <v>#REF!</v>
      </c>
      <c r="AD193" s="221" t="s">
        <v>444</v>
      </c>
      <c r="AE193" s="221" t="s">
        <v>461</v>
      </c>
      <c r="AF193" s="221" t="s">
        <v>462</v>
      </c>
      <c r="AG193" s="221" t="s">
        <v>463</v>
      </c>
      <c r="AH193" s="221" t="s">
        <v>381</v>
      </c>
      <c r="AI193" s="221" t="s">
        <v>123</v>
      </c>
      <c r="AJ193" s="221" t="s">
        <v>382</v>
      </c>
      <c r="AK193" s="221" t="s">
        <v>247</v>
      </c>
      <c r="AL193" s="221" t="s">
        <v>383</v>
      </c>
      <c r="AM193" s="221" t="s">
        <v>384</v>
      </c>
      <c r="AN193" s="221" t="s">
        <v>445</v>
      </c>
      <c r="AO193" s="221" t="s">
        <v>249</v>
      </c>
    </row>
    <row r="194" spans="2:44">
      <c r="B194" s="221" t="s">
        <v>380</v>
      </c>
      <c r="C194" s="221">
        <v>9</v>
      </c>
      <c r="D194" s="221">
        <v>2019</v>
      </c>
      <c r="I194" s="221" t="s">
        <v>381</v>
      </c>
      <c r="J194" s="221" t="s">
        <v>123</v>
      </c>
      <c r="K194" s="221" t="s">
        <v>382</v>
      </c>
      <c r="L194" s="221" t="s">
        <v>247</v>
      </c>
      <c r="M194" s="221" t="s">
        <v>383</v>
      </c>
      <c r="N194" s="221" t="s">
        <v>384</v>
      </c>
      <c r="O194" s="221" t="s">
        <v>441</v>
      </c>
      <c r="P194" s="221" t="s">
        <v>440</v>
      </c>
      <c r="Q194" s="221" t="s">
        <v>460</v>
      </c>
      <c r="R194" s="221" t="s">
        <v>387</v>
      </c>
      <c r="S194" s="221" t="s">
        <v>410</v>
      </c>
      <c r="T194" s="221" t="s">
        <v>388</v>
      </c>
      <c r="U194" s="221" t="s">
        <v>388</v>
      </c>
      <c r="V194" s="221" t="s">
        <v>388</v>
      </c>
      <c r="W194" s="221" t="s">
        <v>388</v>
      </c>
      <c r="X194" s="221" t="s">
        <v>45</v>
      </c>
      <c r="Y194" s="221" t="s">
        <v>45</v>
      </c>
      <c r="Z194" s="225">
        <v>1388072398341</v>
      </c>
      <c r="AA194" s="225" t="e">
        <f>SUMIF(#REF!,Y194,#REF!)</f>
        <v>#REF!</v>
      </c>
      <c r="AB194" s="225" t="e">
        <f t="shared" si="10"/>
        <v>#REF!</v>
      </c>
      <c r="AC194" s="226" t="e">
        <f t="shared" si="9"/>
        <v>#REF!</v>
      </c>
      <c r="AD194" s="221" t="s">
        <v>444</v>
      </c>
      <c r="AE194" s="221" t="s">
        <v>461</v>
      </c>
      <c r="AF194" s="221" t="s">
        <v>462</v>
      </c>
      <c r="AG194" s="221" t="s">
        <v>463</v>
      </c>
      <c r="AH194" s="221" t="s">
        <v>381</v>
      </c>
      <c r="AI194" s="221" t="s">
        <v>123</v>
      </c>
      <c r="AJ194" s="221" t="s">
        <v>382</v>
      </c>
      <c r="AK194" s="221" t="s">
        <v>247</v>
      </c>
      <c r="AL194" s="221" t="s">
        <v>383</v>
      </c>
      <c r="AM194" s="221" t="s">
        <v>384</v>
      </c>
      <c r="AN194" s="221" t="s">
        <v>445</v>
      </c>
      <c r="AO194" s="221" t="s">
        <v>249</v>
      </c>
    </row>
    <row r="195" spans="2:44">
      <c r="B195" s="221" t="s">
        <v>380</v>
      </c>
      <c r="C195" s="221">
        <v>9</v>
      </c>
      <c r="D195" s="221">
        <v>2019</v>
      </c>
      <c r="I195" s="221" t="s">
        <v>381</v>
      </c>
      <c r="J195" s="221" t="s">
        <v>123</v>
      </c>
      <c r="K195" s="221" t="s">
        <v>382</v>
      </c>
      <c r="L195" s="221" t="s">
        <v>247</v>
      </c>
      <c r="M195" s="221" t="s">
        <v>383</v>
      </c>
      <c r="N195" s="221" t="s">
        <v>384</v>
      </c>
      <c r="O195" s="221" t="s">
        <v>441</v>
      </c>
      <c r="P195" s="221" t="s">
        <v>440</v>
      </c>
      <c r="Q195" s="221" t="s">
        <v>460</v>
      </c>
      <c r="R195" s="221" t="s">
        <v>444</v>
      </c>
      <c r="S195" s="221" t="s">
        <v>407</v>
      </c>
      <c r="T195" s="221" t="s">
        <v>388</v>
      </c>
      <c r="U195" s="221" t="s">
        <v>388</v>
      </c>
      <c r="V195" s="221" t="s">
        <v>388</v>
      </c>
      <c r="W195" s="221" t="s">
        <v>388</v>
      </c>
      <c r="X195" s="221" t="s">
        <v>55</v>
      </c>
      <c r="Y195" s="221" t="s">
        <v>55</v>
      </c>
      <c r="Z195" s="225">
        <v>3809105792868</v>
      </c>
      <c r="AA195" s="225" t="e">
        <f>SUMIF(#REF!,Y195,#REF!)</f>
        <v>#REF!</v>
      </c>
      <c r="AB195" s="225" t="e">
        <f t="shared" si="10"/>
        <v>#REF!</v>
      </c>
      <c r="AC195" s="226" t="e">
        <f t="shared" si="9"/>
        <v>#REF!</v>
      </c>
      <c r="AD195" s="221" t="s">
        <v>444</v>
      </c>
      <c r="AE195" s="221" t="s">
        <v>461</v>
      </c>
      <c r="AF195" s="221" t="s">
        <v>462</v>
      </c>
      <c r="AG195" s="221" t="s">
        <v>463</v>
      </c>
      <c r="AH195" s="221" t="s">
        <v>381</v>
      </c>
      <c r="AI195" s="221" t="s">
        <v>123</v>
      </c>
      <c r="AJ195" s="221" t="s">
        <v>382</v>
      </c>
      <c r="AK195" s="221" t="s">
        <v>247</v>
      </c>
      <c r="AL195" s="221" t="s">
        <v>383</v>
      </c>
      <c r="AM195" s="221" t="s">
        <v>384</v>
      </c>
      <c r="AN195" s="221" t="s">
        <v>445</v>
      </c>
      <c r="AO195" s="221" t="s">
        <v>249</v>
      </c>
    </row>
    <row r="196" spans="2:44">
      <c r="B196" s="221" t="s">
        <v>380</v>
      </c>
      <c r="C196" s="221">
        <v>9</v>
      </c>
      <c r="D196" s="221">
        <v>2019</v>
      </c>
      <c r="I196" s="221" t="s">
        <v>381</v>
      </c>
      <c r="J196" s="221" t="s">
        <v>123</v>
      </c>
      <c r="K196" s="221" t="s">
        <v>382</v>
      </c>
      <c r="L196" s="221" t="s">
        <v>247</v>
      </c>
      <c r="M196" s="221" t="s">
        <v>383</v>
      </c>
      <c r="N196" s="221" t="s">
        <v>384</v>
      </c>
      <c r="O196" s="221" t="s">
        <v>441</v>
      </c>
      <c r="P196" s="221" t="s">
        <v>440</v>
      </c>
      <c r="Q196" s="221" t="s">
        <v>460</v>
      </c>
      <c r="R196" s="221" t="s">
        <v>393</v>
      </c>
      <c r="S196" s="221" t="s">
        <v>396</v>
      </c>
      <c r="T196" s="221" t="s">
        <v>388</v>
      </c>
      <c r="U196" s="221" t="s">
        <v>388</v>
      </c>
      <c r="V196" s="221" t="s">
        <v>388</v>
      </c>
      <c r="W196" s="221" t="s">
        <v>388</v>
      </c>
      <c r="X196" s="221" t="s">
        <v>56</v>
      </c>
      <c r="Y196" s="221" t="s">
        <v>56</v>
      </c>
      <c r="Z196" s="225">
        <v>2734480406</v>
      </c>
      <c r="AA196" s="225" t="e">
        <f>SUMIF(#REF!,Y196,#REF!)</f>
        <v>#REF!</v>
      </c>
      <c r="AB196" s="225" t="e">
        <f t="shared" si="10"/>
        <v>#REF!</v>
      </c>
      <c r="AC196" s="226" t="e">
        <f t="shared" si="9"/>
        <v>#REF!</v>
      </c>
      <c r="AD196" s="221" t="s">
        <v>444</v>
      </c>
      <c r="AE196" s="221" t="s">
        <v>461</v>
      </c>
      <c r="AF196" s="221" t="s">
        <v>462</v>
      </c>
      <c r="AG196" s="221" t="s">
        <v>463</v>
      </c>
      <c r="AH196" s="221" t="s">
        <v>381</v>
      </c>
      <c r="AI196" s="221" t="s">
        <v>123</v>
      </c>
      <c r="AJ196" s="221" t="s">
        <v>382</v>
      </c>
      <c r="AK196" s="221" t="s">
        <v>247</v>
      </c>
      <c r="AL196" s="221" t="s">
        <v>383</v>
      </c>
      <c r="AM196" s="221" t="s">
        <v>384</v>
      </c>
      <c r="AN196" s="221" t="s">
        <v>445</v>
      </c>
      <c r="AO196" s="221" t="s">
        <v>249</v>
      </c>
    </row>
    <row r="197" spans="2:44">
      <c r="B197" s="221" t="s">
        <v>380</v>
      </c>
      <c r="C197" s="221">
        <v>9</v>
      </c>
      <c r="D197" s="221">
        <v>2019</v>
      </c>
      <c r="I197" s="221" t="s">
        <v>381</v>
      </c>
      <c r="J197" s="221" t="s">
        <v>123</v>
      </c>
      <c r="K197" s="221" t="s">
        <v>382</v>
      </c>
      <c r="L197" s="221" t="s">
        <v>247</v>
      </c>
      <c r="M197" s="221" t="s">
        <v>383</v>
      </c>
      <c r="N197" s="221" t="s">
        <v>384</v>
      </c>
      <c r="O197" s="221" t="s">
        <v>441</v>
      </c>
      <c r="P197" s="221" t="s">
        <v>440</v>
      </c>
      <c r="Q197" s="221" t="s">
        <v>460</v>
      </c>
      <c r="R197" s="221" t="s">
        <v>393</v>
      </c>
      <c r="S197" s="221" t="s">
        <v>418</v>
      </c>
      <c r="T197" s="221" t="s">
        <v>388</v>
      </c>
      <c r="U197" s="221" t="s">
        <v>388</v>
      </c>
      <c r="V197" s="221" t="s">
        <v>388</v>
      </c>
      <c r="W197" s="221" t="s">
        <v>388</v>
      </c>
      <c r="X197" s="221" t="s">
        <v>57</v>
      </c>
      <c r="Y197" s="221" t="s">
        <v>57</v>
      </c>
      <c r="Z197" s="225">
        <v>4383550443</v>
      </c>
      <c r="AA197" s="225" t="e">
        <f>SUMIF(#REF!,Y197,#REF!)</f>
        <v>#REF!</v>
      </c>
      <c r="AB197" s="225" t="e">
        <f t="shared" si="10"/>
        <v>#REF!</v>
      </c>
      <c r="AC197" s="226" t="e">
        <f t="shared" si="9"/>
        <v>#REF!</v>
      </c>
      <c r="AD197" s="221" t="s">
        <v>444</v>
      </c>
      <c r="AE197" s="221" t="s">
        <v>461</v>
      </c>
      <c r="AF197" s="221" t="s">
        <v>462</v>
      </c>
      <c r="AG197" s="221" t="s">
        <v>463</v>
      </c>
      <c r="AH197" s="221" t="s">
        <v>381</v>
      </c>
      <c r="AI197" s="221" t="s">
        <v>123</v>
      </c>
      <c r="AJ197" s="221" t="s">
        <v>382</v>
      </c>
      <c r="AK197" s="221" t="s">
        <v>247</v>
      </c>
      <c r="AL197" s="221" t="s">
        <v>383</v>
      </c>
      <c r="AM197" s="221" t="s">
        <v>384</v>
      </c>
      <c r="AN197" s="221" t="s">
        <v>445</v>
      </c>
      <c r="AO197" s="221" t="s">
        <v>249</v>
      </c>
    </row>
    <row r="198" spans="2:44">
      <c r="B198" s="221" t="s">
        <v>380</v>
      </c>
      <c r="C198" s="221">
        <v>9</v>
      </c>
      <c r="D198" s="221">
        <v>2019</v>
      </c>
      <c r="I198" s="221" t="s">
        <v>381</v>
      </c>
      <c r="J198" s="221" t="s">
        <v>123</v>
      </c>
      <c r="K198" s="221" t="s">
        <v>382</v>
      </c>
      <c r="L198" s="221" t="s">
        <v>247</v>
      </c>
      <c r="M198" s="221" t="s">
        <v>383</v>
      </c>
      <c r="N198" s="221" t="s">
        <v>384</v>
      </c>
      <c r="O198" s="221" t="s">
        <v>441</v>
      </c>
      <c r="P198" s="221" t="s">
        <v>440</v>
      </c>
      <c r="Q198" s="221" t="s">
        <v>460</v>
      </c>
      <c r="R198" s="221" t="s">
        <v>393</v>
      </c>
      <c r="S198" s="221" t="s">
        <v>426</v>
      </c>
      <c r="T198" s="221" t="s">
        <v>388</v>
      </c>
      <c r="U198" s="221" t="s">
        <v>388</v>
      </c>
      <c r="V198" s="221" t="s">
        <v>388</v>
      </c>
      <c r="W198" s="221" t="s">
        <v>388</v>
      </c>
      <c r="X198" s="221" t="s">
        <v>464</v>
      </c>
      <c r="Y198" s="221" t="s">
        <v>464</v>
      </c>
      <c r="Z198" s="225">
        <v>40615964000</v>
      </c>
      <c r="AA198" s="225" t="e">
        <f>SUMIF(#REF!,Y198,#REF!)</f>
        <v>#REF!</v>
      </c>
      <c r="AB198" s="225" t="e">
        <f t="shared" si="10"/>
        <v>#REF!</v>
      </c>
      <c r="AC198" s="226" t="e">
        <f t="shared" si="9"/>
        <v>#REF!</v>
      </c>
      <c r="AD198" s="221" t="s">
        <v>444</v>
      </c>
      <c r="AE198" s="221" t="s">
        <v>461</v>
      </c>
      <c r="AF198" s="221" t="s">
        <v>462</v>
      </c>
      <c r="AG198" s="221" t="s">
        <v>463</v>
      </c>
      <c r="AH198" s="221" t="s">
        <v>381</v>
      </c>
      <c r="AI198" s="221" t="s">
        <v>123</v>
      </c>
      <c r="AJ198" s="221" t="s">
        <v>382</v>
      </c>
      <c r="AK198" s="221" t="s">
        <v>247</v>
      </c>
      <c r="AL198" s="221" t="s">
        <v>383</v>
      </c>
      <c r="AM198" s="221" t="s">
        <v>384</v>
      </c>
      <c r="AN198" s="221" t="s">
        <v>445</v>
      </c>
      <c r="AO198" s="221" t="s">
        <v>249</v>
      </c>
    </row>
    <row r="199" spans="2:44">
      <c r="B199" s="221" t="s">
        <v>380</v>
      </c>
      <c r="C199" s="221">
        <v>9</v>
      </c>
      <c r="D199" s="221">
        <v>2019</v>
      </c>
      <c r="I199" s="221" t="s">
        <v>381</v>
      </c>
      <c r="J199" s="221" t="s">
        <v>123</v>
      </c>
      <c r="K199" s="221" t="s">
        <v>382</v>
      </c>
      <c r="L199" s="221" t="s">
        <v>247</v>
      </c>
      <c r="M199" s="221" t="s">
        <v>383</v>
      </c>
      <c r="N199" s="221" t="s">
        <v>384</v>
      </c>
      <c r="O199" s="221" t="s">
        <v>441</v>
      </c>
      <c r="P199" s="221" t="s">
        <v>440</v>
      </c>
      <c r="Q199" s="221" t="s">
        <v>460</v>
      </c>
      <c r="R199" s="221" t="s">
        <v>419</v>
      </c>
      <c r="S199" s="221" t="s">
        <v>391</v>
      </c>
      <c r="T199" s="221" t="s">
        <v>388</v>
      </c>
      <c r="U199" s="221" t="s">
        <v>388</v>
      </c>
      <c r="V199" s="221" t="s">
        <v>388</v>
      </c>
      <c r="W199" s="221" t="s">
        <v>388</v>
      </c>
      <c r="X199" s="221" t="s">
        <v>62</v>
      </c>
      <c r="Y199" s="221" t="s">
        <v>62</v>
      </c>
      <c r="Z199" s="225">
        <v>2797985645</v>
      </c>
      <c r="AA199" s="225" t="e">
        <f>SUMIF(#REF!,Y199,#REF!)</f>
        <v>#REF!</v>
      </c>
      <c r="AB199" s="225" t="e">
        <f t="shared" si="10"/>
        <v>#REF!</v>
      </c>
      <c r="AC199" s="226" t="e">
        <f t="shared" si="9"/>
        <v>#REF!</v>
      </c>
      <c r="AD199" s="221" t="s">
        <v>444</v>
      </c>
      <c r="AE199" s="221" t="s">
        <v>461</v>
      </c>
      <c r="AF199" s="221" t="s">
        <v>462</v>
      </c>
      <c r="AG199" s="221" t="s">
        <v>463</v>
      </c>
      <c r="AH199" s="221" t="s">
        <v>381</v>
      </c>
      <c r="AI199" s="221" t="s">
        <v>123</v>
      </c>
      <c r="AJ199" s="221" t="s">
        <v>382</v>
      </c>
      <c r="AK199" s="221" t="s">
        <v>247</v>
      </c>
      <c r="AL199" s="221" t="s">
        <v>383</v>
      </c>
      <c r="AM199" s="221" t="s">
        <v>384</v>
      </c>
      <c r="AN199" s="221" t="s">
        <v>445</v>
      </c>
      <c r="AO199" s="221" t="s">
        <v>249</v>
      </c>
    </row>
    <row r="200" spans="2:44">
      <c r="B200" s="221" t="s">
        <v>380</v>
      </c>
      <c r="C200" s="221">
        <v>9</v>
      </c>
      <c r="D200" s="221">
        <v>2019</v>
      </c>
      <c r="I200" s="221" t="s">
        <v>381</v>
      </c>
      <c r="J200" s="221" t="s">
        <v>123</v>
      </c>
      <c r="K200" s="221" t="s">
        <v>382</v>
      </c>
      <c r="L200" s="221" t="s">
        <v>247</v>
      </c>
      <c r="M200" s="221" t="s">
        <v>383</v>
      </c>
      <c r="N200" s="221" t="s">
        <v>384</v>
      </c>
      <c r="O200" s="221" t="s">
        <v>441</v>
      </c>
      <c r="P200" s="221" t="s">
        <v>440</v>
      </c>
      <c r="Q200" s="221" t="s">
        <v>460</v>
      </c>
      <c r="R200" s="221" t="s">
        <v>419</v>
      </c>
      <c r="S200" s="221" t="s">
        <v>406</v>
      </c>
      <c r="T200" s="221" t="s">
        <v>388</v>
      </c>
      <c r="U200" s="221" t="s">
        <v>388</v>
      </c>
      <c r="V200" s="221" t="s">
        <v>388</v>
      </c>
      <c r="W200" s="221" t="s">
        <v>388</v>
      </c>
      <c r="X200" s="221" t="s">
        <v>63</v>
      </c>
      <c r="Y200" s="221" t="s">
        <v>63</v>
      </c>
      <c r="Z200" s="225">
        <v>301827697299</v>
      </c>
      <c r="AA200" s="225" t="e">
        <f>SUMIF(#REF!,Y200,#REF!)</f>
        <v>#REF!</v>
      </c>
      <c r="AB200" s="225" t="e">
        <f t="shared" si="10"/>
        <v>#REF!</v>
      </c>
      <c r="AC200" s="226" t="e">
        <f t="shared" si="9"/>
        <v>#REF!</v>
      </c>
      <c r="AD200" s="221" t="s">
        <v>444</v>
      </c>
      <c r="AE200" s="221" t="s">
        <v>461</v>
      </c>
      <c r="AF200" s="221" t="s">
        <v>462</v>
      </c>
      <c r="AG200" s="221" t="s">
        <v>463</v>
      </c>
      <c r="AH200" s="221" t="s">
        <v>381</v>
      </c>
      <c r="AI200" s="221" t="s">
        <v>123</v>
      </c>
      <c r="AJ200" s="221" t="s">
        <v>382</v>
      </c>
      <c r="AK200" s="221" t="s">
        <v>247</v>
      </c>
      <c r="AL200" s="221" t="s">
        <v>383</v>
      </c>
      <c r="AM200" s="221" t="s">
        <v>384</v>
      </c>
      <c r="AN200" s="221" t="s">
        <v>445</v>
      </c>
      <c r="AO200" s="221" t="s">
        <v>249</v>
      </c>
    </row>
    <row r="201" spans="2:44">
      <c r="B201" s="221" t="s">
        <v>380</v>
      </c>
      <c r="C201" s="221">
        <v>9</v>
      </c>
      <c r="D201" s="221">
        <v>2019</v>
      </c>
      <c r="I201" s="221" t="s">
        <v>381</v>
      </c>
      <c r="J201" s="221" t="s">
        <v>123</v>
      </c>
      <c r="K201" s="221" t="s">
        <v>382</v>
      </c>
      <c r="L201" s="221" t="s">
        <v>247</v>
      </c>
      <c r="M201" s="221" t="s">
        <v>383</v>
      </c>
      <c r="N201" s="221" t="s">
        <v>384</v>
      </c>
      <c r="O201" s="221" t="s">
        <v>441</v>
      </c>
      <c r="P201" s="221" t="s">
        <v>440</v>
      </c>
      <c r="Q201" s="221" t="s">
        <v>460</v>
      </c>
      <c r="R201" s="221" t="s">
        <v>420</v>
      </c>
      <c r="S201" s="221" t="s">
        <v>391</v>
      </c>
      <c r="T201" s="221" t="s">
        <v>388</v>
      </c>
      <c r="U201" s="221" t="s">
        <v>388</v>
      </c>
      <c r="V201" s="221" t="s">
        <v>388</v>
      </c>
      <c r="W201" s="221" t="s">
        <v>388</v>
      </c>
      <c r="X201" s="221" t="s">
        <v>67</v>
      </c>
      <c r="Y201" s="221" t="s">
        <v>67</v>
      </c>
      <c r="Z201" s="225">
        <v>107430029782</v>
      </c>
      <c r="AA201" s="225" t="e">
        <f>SUMIF(#REF!,Y201,#REF!)</f>
        <v>#REF!</v>
      </c>
      <c r="AB201" s="225" t="e">
        <f t="shared" si="10"/>
        <v>#REF!</v>
      </c>
      <c r="AC201" s="226" t="e">
        <f t="shared" si="9"/>
        <v>#REF!</v>
      </c>
      <c r="AD201" s="221" t="s">
        <v>444</v>
      </c>
      <c r="AE201" s="221" t="s">
        <v>461</v>
      </c>
      <c r="AF201" s="221" t="s">
        <v>462</v>
      </c>
      <c r="AG201" s="221" t="s">
        <v>463</v>
      </c>
      <c r="AH201" s="221" t="s">
        <v>381</v>
      </c>
      <c r="AI201" s="221" t="s">
        <v>123</v>
      </c>
      <c r="AJ201" s="221" t="s">
        <v>382</v>
      </c>
      <c r="AK201" s="221" t="s">
        <v>247</v>
      </c>
      <c r="AL201" s="221" t="s">
        <v>383</v>
      </c>
      <c r="AM201" s="221" t="s">
        <v>384</v>
      </c>
      <c r="AN201" s="221" t="s">
        <v>445</v>
      </c>
      <c r="AO201" s="221" t="s">
        <v>249</v>
      </c>
    </row>
    <row r="202" spans="2:44">
      <c r="B202" s="221" t="s">
        <v>380</v>
      </c>
      <c r="C202" s="221">
        <v>9</v>
      </c>
      <c r="D202" s="221">
        <v>2019</v>
      </c>
      <c r="I202" s="221" t="s">
        <v>381</v>
      </c>
      <c r="J202" s="221" t="s">
        <v>123</v>
      </c>
      <c r="K202" s="221" t="s">
        <v>382</v>
      </c>
      <c r="L202" s="221" t="s">
        <v>247</v>
      </c>
      <c r="M202" s="221" t="s">
        <v>383</v>
      </c>
      <c r="N202" s="221" t="s">
        <v>384</v>
      </c>
      <c r="O202" s="221" t="s">
        <v>441</v>
      </c>
      <c r="P202" s="221" t="s">
        <v>440</v>
      </c>
      <c r="Q202" s="221" t="s">
        <v>460</v>
      </c>
      <c r="R202" s="221" t="s">
        <v>420</v>
      </c>
      <c r="S202" s="221" t="s">
        <v>442</v>
      </c>
      <c r="T202" s="221" t="s">
        <v>388</v>
      </c>
      <c r="U202" s="221" t="s">
        <v>388</v>
      </c>
      <c r="V202" s="221" t="s">
        <v>388</v>
      </c>
      <c r="W202" s="221" t="s">
        <v>388</v>
      </c>
      <c r="X202" s="221" t="s">
        <v>465</v>
      </c>
      <c r="Y202" s="221" t="s">
        <v>465</v>
      </c>
      <c r="Z202" s="225">
        <v>1399402114027</v>
      </c>
      <c r="AA202" s="225" t="e">
        <f>SUMIF(#REF!,Y202,#REF!)</f>
        <v>#REF!</v>
      </c>
      <c r="AB202" s="225" t="e">
        <f t="shared" si="10"/>
        <v>#REF!</v>
      </c>
      <c r="AC202" s="226" t="e">
        <f t="shared" si="9"/>
        <v>#REF!</v>
      </c>
      <c r="AD202" s="221" t="s">
        <v>444</v>
      </c>
      <c r="AE202" s="221" t="s">
        <v>461</v>
      </c>
      <c r="AF202" s="221" t="s">
        <v>462</v>
      </c>
      <c r="AG202" s="221" t="s">
        <v>463</v>
      </c>
      <c r="AH202" s="221" t="s">
        <v>381</v>
      </c>
      <c r="AI202" s="221" t="s">
        <v>123</v>
      </c>
      <c r="AJ202" s="221" t="s">
        <v>382</v>
      </c>
      <c r="AK202" s="221" t="s">
        <v>247</v>
      </c>
      <c r="AL202" s="221" t="s">
        <v>383</v>
      </c>
      <c r="AM202" s="221" t="s">
        <v>384</v>
      </c>
      <c r="AN202" s="221" t="s">
        <v>445</v>
      </c>
      <c r="AO202" s="221" t="s">
        <v>249</v>
      </c>
    </row>
    <row r="203" spans="2:44">
      <c r="B203" s="221" t="s">
        <v>380</v>
      </c>
      <c r="C203" s="221">
        <v>9</v>
      </c>
      <c r="D203" s="221">
        <v>2019</v>
      </c>
      <c r="I203" s="221" t="s">
        <v>381</v>
      </c>
      <c r="J203" s="221" t="s">
        <v>123</v>
      </c>
      <c r="K203" s="221" t="s">
        <v>382</v>
      </c>
      <c r="L203" s="221" t="s">
        <v>247</v>
      </c>
      <c r="M203" s="221" t="s">
        <v>383</v>
      </c>
      <c r="N203" s="221" t="s">
        <v>384</v>
      </c>
      <c r="O203" s="221" t="s">
        <v>441</v>
      </c>
      <c r="P203" s="221" t="s">
        <v>440</v>
      </c>
      <c r="Q203" s="221" t="s">
        <v>460</v>
      </c>
      <c r="R203" s="221" t="s">
        <v>394</v>
      </c>
      <c r="S203" s="221" t="s">
        <v>407</v>
      </c>
      <c r="T203" s="221" t="s">
        <v>388</v>
      </c>
      <c r="U203" s="221" t="s">
        <v>388</v>
      </c>
      <c r="V203" s="221" t="s">
        <v>388</v>
      </c>
      <c r="W203" s="221" t="s">
        <v>388</v>
      </c>
      <c r="X203" s="224" t="s">
        <v>329</v>
      </c>
      <c r="Y203" s="224" t="s">
        <v>143</v>
      </c>
      <c r="Z203" s="225">
        <v>139886415</v>
      </c>
      <c r="AA203" s="225" t="e">
        <f>SUMIF(#REF!,'相殺データ (前年度検証用) '!Y203,#REF!)</f>
        <v>#REF!</v>
      </c>
      <c r="AB203" s="225" t="e">
        <f t="shared" si="10"/>
        <v>#REF!</v>
      </c>
      <c r="AC203" s="226" t="e">
        <f t="shared" si="9"/>
        <v>#REF!</v>
      </c>
      <c r="AD203" s="221" t="s">
        <v>444</v>
      </c>
      <c r="AE203" s="221" t="s">
        <v>461</v>
      </c>
      <c r="AF203" s="221" t="s">
        <v>462</v>
      </c>
      <c r="AG203" s="221" t="s">
        <v>463</v>
      </c>
      <c r="AH203" s="221" t="s">
        <v>381</v>
      </c>
      <c r="AI203" s="221" t="s">
        <v>123</v>
      </c>
      <c r="AJ203" s="221" t="s">
        <v>382</v>
      </c>
      <c r="AK203" s="221" t="s">
        <v>247</v>
      </c>
      <c r="AL203" s="221" t="s">
        <v>383</v>
      </c>
      <c r="AM203" s="221" t="s">
        <v>384</v>
      </c>
      <c r="AN203" s="221" t="s">
        <v>445</v>
      </c>
      <c r="AO203" s="221" t="s">
        <v>249</v>
      </c>
    </row>
    <row r="204" spans="2:44">
      <c r="B204" s="222" t="s">
        <v>466</v>
      </c>
      <c r="C204" s="222"/>
      <c r="D204" s="222"/>
      <c r="E204" s="222"/>
      <c r="F204" s="222"/>
      <c r="G204" s="222"/>
      <c r="H204" s="222"/>
      <c r="I204" s="222"/>
      <c r="J204" s="222"/>
      <c r="K204" s="222"/>
      <c r="L204" s="222"/>
      <c r="M204" s="222"/>
      <c r="N204" s="222"/>
      <c r="O204" s="222"/>
      <c r="P204" s="222"/>
      <c r="Q204" s="222"/>
      <c r="R204" s="222"/>
      <c r="S204" s="222"/>
      <c r="T204" s="222"/>
      <c r="U204" s="222"/>
      <c r="V204" s="222"/>
      <c r="W204" s="222"/>
      <c r="X204" s="222"/>
      <c r="Y204" s="222"/>
      <c r="Z204" s="225"/>
      <c r="AA204" s="225"/>
      <c r="AB204" s="225"/>
      <c r="AC204" s="225"/>
      <c r="AD204" s="222"/>
      <c r="AE204" s="222"/>
      <c r="AF204" s="222"/>
      <c r="AG204" s="222"/>
      <c r="AH204" s="222"/>
      <c r="AI204" s="222"/>
      <c r="AJ204" s="222"/>
      <c r="AK204" s="222"/>
      <c r="AL204" s="222"/>
      <c r="AM204" s="222"/>
      <c r="AN204" s="222"/>
      <c r="AO204" s="222"/>
      <c r="AP204" s="222"/>
      <c r="AQ204" s="222"/>
      <c r="AR204" s="222"/>
    </row>
    <row r="205" spans="2:44">
      <c r="B205" s="221" t="s">
        <v>380</v>
      </c>
      <c r="C205" s="221">
        <v>10</v>
      </c>
      <c r="D205" s="221">
        <v>2019</v>
      </c>
      <c r="I205" s="221" t="s">
        <v>381</v>
      </c>
      <c r="J205" s="221" t="s">
        <v>123</v>
      </c>
      <c r="K205" s="221" t="s">
        <v>382</v>
      </c>
      <c r="L205" s="221" t="s">
        <v>247</v>
      </c>
      <c r="M205" s="221" t="s">
        <v>383</v>
      </c>
      <c r="N205" s="221" t="s">
        <v>384</v>
      </c>
      <c r="O205" s="221" t="s">
        <v>445</v>
      </c>
      <c r="P205" s="221" t="s">
        <v>249</v>
      </c>
      <c r="Q205" s="221" t="s">
        <v>428</v>
      </c>
      <c r="R205" s="221" t="s">
        <v>412</v>
      </c>
      <c r="S205" s="221" t="s">
        <v>413</v>
      </c>
      <c r="T205" s="221" t="s">
        <v>388</v>
      </c>
      <c r="U205" s="221" t="s">
        <v>388</v>
      </c>
      <c r="V205" s="221" t="s">
        <v>388</v>
      </c>
      <c r="W205" s="221" t="s">
        <v>388</v>
      </c>
      <c r="X205" s="221" t="s">
        <v>8</v>
      </c>
      <c r="Y205" s="221" t="s">
        <v>8</v>
      </c>
      <c r="Z205" s="225">
        <v>927969882</v>
      </c>
      <c r="AA205" s="225" t="e">
        <f>SUMIF(#REF!,Y205,#REF!)</f>
        <v>#REF!</v>
      </c>
      <c r="AB205" s="225" t="e">
        <f>ABS(AA205)</f>
        <v>#REF!</v>
      </c>
      <c r="AC205" s="226" t="e">
        <f t="shared" ref="AC205:AC213" si="11">Z205=AB205</f>
        <v>#REF!</v>
      </c>
      <c r="AD205" s="221" t="s">
        <v>444</v>
      </c>
      <c r="AE205" s="221" t="s">
        <v>461</v>
      </c>
      <c r="AF205" s="221" t="s">
        <v>462</v>
      </c>
      <c r="AG205" s="221" t="s">
        <v>463</v>
      </c>
      <c r="AH205" s="221" t="s">
        <v>381</v>
      </c>
      <c r="AI205" s="221" t="s">
        <v>123</v>
      </c>
      <c r="AJ205" s="221" t="s">
        <v>382</v>
      </c>
      <c r="AK205" s="221" t="s">
        <v>247</v>
      </c>
      <c r="AL205" s="221" t="s">
        <v>383</v>
      </c>
      <c r="AM205" s="221" t="s">
        <v>384</v>
      </c>
      <c r="AN205" s="221" t="s">
        <v>441</v>
      </c>
      <c r="AO205" s="221" t="s">
        <v>440</v>
      </c>
    </row>
    <row r="206" spans="2:44">
      <c r="B206" s="221" t="s">
        <v>380</v>
      </c>
      <c r="C206" s="221">
        <v>10</v>
      </c>
      <c r="D206" s="221">
        <v>2019</v>
      </c>
      <c r="I206" s="221" t="s">
        <v>381</v>
      </c>
      <c r="J206" s="221" t="s">
        <v>123</v>
      </c>
      <c r="K206" s="221" t="s">
        <v>382</v>
      </c>
      <c r="L206" s="221" t="s">
        <v>247</v>
      </c>
      <c r="M206" s="221" t="s">
        <v>383</v>
      </c>
      <c r="N206" s="221" t="s">
        <v>384</v>
      </c>
      <c r="O206" s="221" t="s">
        <v>445</v>
      </c>
      <c r="P206" s="221" t="s">
        <v>249</v>
      </c>
      <c r="Q206" s="221" t="s">
        <v>428</v>
      </c>
      <c r="R206" s="221" t="s">
        <v>412</v>
      </c>
      <c r="S206" s="221" t="s">
        <v>414</v>
      </c>
      <c r="T206" s="221" t="s">
        <v>388</v>
      </c>
      <c r="U206" s="221" t="s">
        <v>388</v>
      </c>
      <c r="V206" s="221" t="s">
        <v>388</v>
      </c>
      <c r="W206" s="221" t="s">
        <v>388</v>
      </c>
      <c r="X206" s="221" t="s">
        <v>12</v>
      </c>
      <c r="Y206" s="221" t="s">
        <v>12</v>
      </c>
      <c r="Z206" s="225">
        <v>3557396458</v>
      </c>
      <c r="AA206" s="225" t="e">
        <f>SUMIF(#REF!,Y206,#REF!)</f>
        <v>#REF!</v>
      </c>
      <c r="AB206" s="225" t="e">
        <f t="shared" ref="AB206:AB213" si="12">ABS(AA206)</f>
        <v>#REF!</v>
      </c>
      <c r="AC206" s="226" t="e">
        <f t="shared" si="11"/>
        <v>#REF!</v>
      </c>
      <c r="AD206" s="221" t="s">
        <v>444</v>
      </c>
      <c r="AE206" s="221" t="s">
        <v>461</v>
      </c>
      <c r="AF206" s="221" t="s">
        <v>462</v>
      </c>
      <c r="AG206" s="221" t="s">
        <v>463</v>
      </c>
      <c r="AH206" s="221" t="s">
        <v>381</v>
      </c>
      <c r="AI206" s="221" t="s">
        <v>123</v>
      </c>
      <c r="AJ206" s="221" t="s">
        <v>382</v>
      </c>
      <c r="AK206" s="221" t="s">
        <v>247</v>
      </c>
      <c r="AL206" s="221" t="s">
        <v>383</v>
      </c>
      <c r="AM206" s="221" t="s">
        <v>384</v>
      </c>
      <c r="AN206" s="221" t="s">
        <v>441</v>
      </c>
      <c r="AO206" s="221" t="s">
        <v>440</v>
      </c>
    </row>
    <row r="207" spans="2:44">
      <c r="B207" s="221" t="s">
        <v>380</v>
      </c>
      <c r="C207" s="221">
        <v>10</v>
      </c>
      <c r="D207" s="221">
        <v>2019</v>
      </c>
      <c r="I207" s="221" t="s">
        <v>381</v>
      </c>
      <c r="J207" s="221" t="s">
        <v>123</v>
      </c>
      <c r="K207" s="221" t="s">
        <v>382</v>
      </c>
      <c r="L207" s="221" t="s">
        <v>247</v>
      </c>
      <c r="M207" s="221" t="s">
        <v>383</v>
      </c>
      <c r="N207" s="221" t="s">
        <v>384</v>
      </c>
      <c r="O207" s="221" t="s">
        <v>445</v>
      </c>
      <c r="P207" s="221" t="s">
        <v>249</v>
      </c>
      <c r="Q207" s="221" t="s">
        <v>428</v>
      </c>
      <c r="R207" s="221" t="s">
        <v>412</v>
      </c>
      <c r="S207" s="221" t="s">
        <v>393</v>
      </c>
      <c r="T207" s="221" t="s">
        <v>388</v>
      </c>
      <c r="U207" s="221" t="s">
        <v>388</v>
      </c>
      <c r="V207" s="221" t="s">
        <v>388</v>
      </c>
      <c r="W207" s="221" t="s">
        <v>388</v>
      </c>
      <c r="X207" s="221" t="s">
        <v>14</v>
      </c>
      <c r="Y207" s="221" t="s">
        <v>14</v>
      </c>
      <c r="Z207" s="225">
        <v>46541982604</v>
      </c>
      <c r="AA207" s="225" t="e">
        <f>SUMIF(#REF!,Y207,#REF!)</f>
        <v>#REF!</v>
      </c>
      <c r="AB207" s="225" t="e">
        <f t="shared" si="12"/>
        <v>#REF!</v>
      </c>
      <c r="AC207" s="226" t="e">
        <f t="shared" si="11"/>
        <v>#REF!</v>
      </c>
      <c r="AD207" s="221" t="s">
        <v>444</v>
      </c>
      <c r="AE207" s="221" t="s">
        <v>461</v>
      </c>
      <c r="AF207" s="221" t="s">
        <v>462</v>
      </c>
      <c r="AG207" s="221" t="s">
        <v>463</v>
      </c>
      <c r="AH207" s="221" t="s">
        <v>381</v>
      </c>
      <c r="AI207" s="221" t="s">
        <v>123</v>
      </c>
      <c r="AJ207" s="221" t="s">
        <v>382</v>
      </c>
      <c r="AK207" s="221" t="s">
        <v>247</v>
      </c>
      <c r="AL207" s="221" t="s">
        <v>383</v>
      </c>
      <c r="AM207" s="221" t="s">
        <v>384</v>
      </c>
      <c r="AN207" s="221" t="s">
        <v>441</v>
      </c>
      <c r="AO207" s="221" t="s">
        <v>440</v>
      </c>
    </row>
    <row r="208" spans="2:44">
      <c r="B208" s="221" t="s">
        <v>380</v>
      </c>
      <c r="C208" s="221">
        <v>10</v>
      </c>
      <c r="D208" s="221">
        <v>2019</v>
      </c>
      <c r="I208" s="221" t="s">
        <v>381</v>
      </c>
      <c r="J208" s="221" t="s">
        <v>123</v>
      </c>
      <c r="K208" s="221" t="s">
        <v>382</v>
      </c>
      <c r="L208" s="221" t="s">
        <v>247</v>
      </c>
      <c r="M208" s="221" t="s">
        <v>383</v>
      </c>
      <c r="N208" s="221" t="s">
        <v>384</v>
      </c>
      <c r="O208" s="221" t="s">
        <v>445</v>
      </c>
      <c r="P208" s="221" t="s">
        <v>249</v>
      </c>
      <c r="Q208" s="221" t="s">
        <v>428</v>
      </c>
      <c r="R208" s="221" t="s">
        <v>412</v>
      </c>
      <c r="S208" s="221" t="s">
        <v>434</v>
      </c>
      <c r="T208" s="221" t="s">
        <v>388</v>
      </c>
      <c r="U208" s="221" t="s">
        <v>388</v>
      </c>
      <c r="V208" s="221" t="s">
        <v>388</v>
      </c>
      <c r="W208" s="221" t="s">
        <v>388</v>
      </c>
      <c r="X208" s="221" t="s">
        <v>304</v>
      </c>
      <c r="Y208" s="221" t="s">
        <v>304</v>
      </c>
      <c r="Z208" s="225">
        <v>6838032744062</v>
      </c>
      <c r="AA208" s="225" t="e">
        <f>SUMIF(#REF!,Y208,#REF!)</f>
        <v>#REF!</v>
      </c>
      <c r="AB208" s="225" t="e">
        <f t="shared" si="12"/>
        <v>#REF!</v>
      </c>
      <c r="AC208" s="226" t="e">
        <f t="shared" si="11"/>
        <v>#REF!</v>
      </c>
      <c r="AD208" s="221" t="s">
        <v>444</v>
      </c>
      <c r="AE208" s="221" t="s">
        <v>461</v>
      </c>
      <c r="AF208" s="221" t="s">
        <v>462</v>
      </c>
      <c r="AG208" s="221" t="s">
        <v>463</v>
      </c>
      <c r="AH208" s="221" t="s">
        <v>381</v>
      </c>
      <c r="AI208" s="221" t="s">
        <v>123</v>
      </c>
      <c r="AJ208" s="221" t="s">
        <v>382</v>
      </c>
      <c r="AK208" s="221" t="s">
        <v>247</v>
      </c>
      <c r="AL208" s="221" t="s">
        <v>383</v>
      </c>
      <c r="AM208" s="221" t="s">
        <v>384</v>
      </c>
      <c r="AN208" s="221" t="s">
        <v>441</v>
      </c>
      <c r="AO208" s="221" t="s">
        <v>440</v>
      </c>
    </row>
    <row r="209" spans="2:44">
      <c r="B209" s="221" t="s">
        <v>380</v>
      </c>
      <c r="C209" s="221">
        <v>10</v>
      </c>
      <c r="D209" s="221">
        <v>2019</v>
      </c>
      <c r="I209" s="221" t="s">
        <v>381</v>
      </c>
      <c r="J209" s="221" t="s">
        <v>123</v>
      </c>
      <c r="K209" s="221" t="s">
        <v>382</v>
      </c>
      <c r="L209" s="221" t="s">
        <v>247</v>
      </c>
      <c r="M209" s="221" t="s">
        <v>383</v>
      </c>
      <c r="N209" s="221" t="s">
        <v>384</v>
      </c>
      <c r="O209" s="221" t="s">
        <v>445</v>
      </c>
      <c r="P209" s="221" t="s">
        <v>249</v>
      </c>
      <c r="Q209" s="221" t="s">
        <v>428</v>
      </c>
      <c r="R209" s="221" t="s">
        <v>412</v>
      </c>
      <c r="S209" s="221" t="s">
        <v>443</v>
      </c>
      <c r="T209" s="221" t="s">
        <v>388</v>
      </c>
      <c r="U209" s="221" t="s">
        <v>388</v>
      </c>
      <c r="V209" s="221" t="s">
        <v>388</v>
      </c>
      <c r="W209" s="221" t="s">
        <v>388</v>
      </c>
      <c r="X209" s="221" t="s">
        <v>26</v>
      </c>
      <c r="Y209" s="221" t="s">
        <v>26</v>
      </c>
      <c r="Z209" s="225">
        <v>943439694029</v>
      </c>
      <c r="AA209" s="225" t="e">
        <f>SUMIF(#REF!,Y209,#REF!)</f>
        <v>#REF!</v>
      </c>
      <c r="AB209" s="225" t="e">
        <f t="shared" si="12"/>
        <v>#REF!</v>
      </c>
      <c r="AC209" s="226" t="e">
        <f t="shared" si="11"/>
        <v>#REF!</v>
      </c>
      <c r="AD209" s="221" t="s">
        <v>444</v>
      </c>
      <c r="AE209" s="221" t="s">
        <v>461</v>
      </c>
      <c r="AF209" s="221" t="s">
        <v>462</v>
      </c>
      <c r="AG209" s="221" t="s">
        <v>463</v>
      </c>
      <c r="AH209" s="221" t="s">
        <v>381</v>
      </c>
      <c r="AI209" s="221" t="s">
        <v>123</v>
      </c>
      <c r="AJ209" s="221" t="s">
        <v>382</v>
      </c>
      <c r="AK209" s="221" t="s">
        <v>247</v>
      </c>
      <c r="AL209" s="221" t="s">
        <v>383</v>
      </c>
      <c r="AM209" s="221" t="s">
        <v>384</v>
      </c>
      <c r="AN209" s="221" t="s">
        <v>441</v>
      </c>
      <c r="AO209" s="221" t="s">
        <v>440</v>
      </c>
    </row>
    <row r="210" spans="2:44">
      <c r="B210" s="221" t="s">
        <v>380</v>
      </c>
      <c r="C210" s="221">
        <v>10</v>
      </c>
      <c r="D210" s="221">
        <v>2019</v>
      </c>
      <c r="I210" s="221" t="s">
        <v>381</v>
      </c>
      <c r="J210" s="221" t="s">
        <v>123</v>
      </c>
      <c r="K210" s="221" t="s">
        <v>382</v>
      </c>
      <c r="L210" s="221" t="s">
        <v>247</v>
      </c>
      <c r="M210" s="221" t="s">
        <v>383</v>
      </c>
      <c r="N210" s="221" t="s">
        <v>384</v>
      </c>
      <c r="O210" s="221" t="s">
        <v>445</v>
      </c>
      <c r="P210" s="221" t="s">
        <v>249</v>
      </c>
      <c r="Q210" s="221" t="s">
        <v>428</v>
      </c>
      <c r="R210" s="221" t="s">
        <v>394</v>
      </c>
      <c r="S210" s="221" t="s">
        <v>391</v>
      </c>
      <c r="T210" s="221" t="s">
        <v>388</v>
      </c>
      <c r="U210" s="221" t="s">
        <v>388</v>
      </c>
      <c r="V210" s="221" t="s">
        <v>388</v>
      </c>
      <c r="W210" s="221" t="s">
        <v>388</v>
      </c>
      <c r="X210" s="224" t="s">
        <v>467</v>
      </c>
      <c r="Y210" s="224" t="s">
        <v>468</v>
      </c>
      <c r="Z210" s="225">
        <v>2059863830749</v>
      </c>
      <c r="AA210" s="225" t="e">
        <f>SUMIF(#REF!,'相殺データ (前年度検証用) '!Y210,#REF!)</f>
        <v>#REF!</v>
      </c>
      <c r="AB210" s="225" t="e">
        <f t="shared" si="12"/>
        <v>#REF!</v>
      </c>
      <c r="AC210" s="226" t="e">
        <f t="shared" si="11"/>
        <v>#REF!</v>
      </c>
      <c r="AD210" s="221" t="s">
        <v>444</v>
      </c>
      <c r="AE210" s="221" t="s">
        <v>461</v>
      </c>
      <c r="AF210" s="221" t="s">
        <v>462</v>
      </c>
      <c r="AG210" s="221" t="s">
        <v>463</v>
      </c>
      <c r="AH210" s="221" t="s">
        <v>381</v>
      </c>
      <c r="AI210" s="221" t="s">
        <v>123</v>
      </c>
      <c r="AJ210" s="221" t="s">
        <v>382</v>
      </c>
      <c r="AK210" s="221" t="s">
        <v>247</v>
      </c>
      <c r="AL210" s="221" t="s">
        <v>383</v>
      </c>
      <c r="AM210" s="221" t="s">
        <v>384</v>
      </c>
      <c r="AN210" s="221" t="s">
        <v>441</v>
      </c>
      <c r="AO210" s="221" t="s">
        <v>440</v>
      </c>
    </row>
    <row r="211" spans="2:44">
      <c r="B211" s="221" t="s">
        <v>380</v>
      </c>
      <c r="C211" s="221">
        <v>10</v>
      </c>
      <c r="D211" s="221">
        <v>2019</v>
      </c>
      <c r="I211" s="221" t="s">
        <v>381</v>
      </c>
      <c r="J211" s="221" t="s">
        <v>123</v>
      </c>
      <c r="K211" s="221" t="s">
        <v>382</v>
      </c>
      <c r="L211" s="221" t="s">
        <v>247</v>
      </c>
      <c r="M211" s="221" t="s">
        <v>383</v>
      </c>
      <c r="N211" s="221" t="s">
        <v>384</v>
      </c>
      <c r="O211" s="221" t="s">
        <v>445</v>
      </c>
      <c r="P211" s="221" t="s">
        <v>249</v>
      </c>
      <c r="Q211" s="221" t="s">
        <v>428</v>
      </c>
      <c r="R211" s="221" t="s">
        <v>394</v>
      </c>
      <c r="S211" s="221" t="s">
        <v>396</v>
      </c>
      <c r="T211" s="221" t="s">
        <v>396</v>
      </c>
      <c r="U211" s="221" t="s">
        <v>388</v>
      </c>
      <c r="V211" s="221" t="s">
        <v>388</v>
      </c>
      <c r="W211" s="221" t="s">
        <v>388</v>
      </c>
      <c r="X211" s="221" t="s">
        <v>323</v>
      </c>
      <c r="Y211" s="221" t="s">
        <v>323</v>
      </c>
      <c r="Z211" s="225">
        <v>334878644</v>
      </c>
      <c r="AA211" s="225" t="e">
        <f>SUMIF(#REF!,'相殺データ (前年度検証用) '!Y211,#REF!)</f>
        <v>#REF!</v>
      </c>
      <c r="AB211" s="225" t="e">
        <f t="shared" si="12"/>
        <v>#REF!</v>
      </c>
      <c r="AC211" s="226" t="e">
        <f t="shared" si="11"/>
        <v>#REF!</v>
      </c>
      <c r="AD211" s="221" t="s">
        <v>444</v>
      </c>
      <c r="AE211" s="221" t="s">
        <v>461</v>
      </c>
      <c r="AF211" s="221" t="s">
        <v>462</v>
      </c>
      <c r="AG211" s="221" t="s">
        <v>463</v>
      </c>
      <c r="AH211" s="221" t="s">
        <v>381</v>
      </c>
      <c r="AI211" s="221" t="s">
        <v>123</v>
      </c>
      <c r="AJ211" s="221" t="s">
        <v>382</v>
      </c>
      <c r="AK211" s="221" t="s">
        <v>247</v>
      </c>
      <c r="AL211" s="221" t="s">
        <v>383</v>
      </c>
      <c r="AM211" s="221" t="s">
        <v>384</v>
      </c>
      <c r="AN211" s="221" t="s">
        <v>441</v>
      </c>
      <c r="AO211" s="221" t="s">
        <v>440</v>
      </c>
    </row>
    <row r="212" spans="2:44">
      <c r="B212" s="221" t="s">
        <v>380</v>
      </c>
      <c r="C212" s="221">
        <v>10</v>
      </c>
      <c r="D212" s="221">
        <v>2019</v>
      </c>
      <c r="I212" s="221" t="s">
        <v>381</v>
      </c>
      <c r="J212" s="221" t="s">
        <v>123</v>
      </c>
      <c r="K212" s="221" t="s">
        <v>382</v>
      </c>
      <c r="L212" s="221" t="s">
        <v>247</v>
      </c>
      <c r="M212" s="221" t="s">
        <v>383</v>
      </c>
      <c r="N212" s="221" t="s">
        <v>384</v>
      </c>
      <c r="O212" s="221" t="s">
        <v>445</v>
      </c>
      <c r="P212" s="221" t="s">
        <v>249</v>
      </c>
      <c r="Q212" s="221" t="s">
        <v>428</v>
      </c>
      <c r="R212" s="221" t="s">
        <v>394</v>
      </c>
      <c r="S212" s="221" t="s">
        <v>396</v>
      </c>
      <c r="T212" s="221" t="s">
        <v>407</v>
      </c>
      <c r="U212" s="221" t="s">
        <v>388</v>
      </c>
      <c r="V212" s="221" t="s">
        <v>388</v>
      </c>
      <c r="W212" s="221" t="s">
        <v>388</v>
      </c>
      <c r="X212" s="221" t="s">
        <v>325</v>
      </c>
      <c r="Y212" s="221" t="s">
        <v>325</v>
      </c>
      <c r="Z212" s="225">
        <v>4268706487443</v>
      </c>
      <c r="AA212" s="225" t="e">
        <f>SUMIF(#REF!,'相殺データ (前年度検証用) '!Y212,#REF!)</f>
        <v>#REF!</v>
      </c>
      <c r="AB212" s="225" t="e">
        <f t="shared" si="12"/>
        <v>#REF!</v>
      </c>
      <c r="AC212" s="226" t="e">
        <f t="shared" si="11"/>
        <v>#REF!</v>
      </c>
      <c r="AD212" s="221" t="s">
        <v>444</v>
      </c>
      <c r="AE212" s="221" t="s">
        <v>461</v>
      </c>
      <c r="AF212" s="221" t="s">
        <v>462</v>
      </c>
      <c r="AG212" s="221" t="s">
        <v>463</v>
      </c>
      <c r="AH212" s="221" t="s">
        <v>381</v>
      </c>
      <c r="AI212" s="221" t="s">
        <v>123</v>
      </c>
      <c r="AJ212" s="221" t="s">
        <v>382</v>
      </c>
      <c r="AK212" s="221" t="s">
        <v>247</v>
      </c>
      <c r="AL212" s="221" t="s">
        <v>383</v>
      </c>
      <c r="AM212" s="221" t="s">
        <v>384</v>
      </c>
      <c r="AN212" s="221" t="s">
        <v>441</v>
      </c>
      <c r="AO212" s="221" t="s">
        <v>440</v>
      </c>
    </row>
    <row r="213" spans="2:44">
      <c r="B213" s="221" t="s">
        <v>380</v>
      </c>
      <c r="C213" s="221">
        <v>10</v>
      </c>
      <c r="D213" s="221">
        <v>2019</v>
      </c>
      <c r="I213" s="221" t="s">
        <v>381</v>
      </c>
      <c r="J213" s="221" t="s">
        <v>123</v>
      </c>
      <c r="K213" s="221" t="s">
        <v>382</v>
      </c>
      <c r="L213" s="221" t="s">
        <v>247</v>
      </c>
      <c r="M213" s="221" t="s">
        <v>383</v>
      </c>
      <c r="N213" s="221" t="s">
        <v>384</v>
      </c>
      <c r="O213" s="221" t="s">
        <v>445</v>
      </c>
      <c r="P213" s="221" t="s">
        <v>249</v>
      </c>
      <c r="Q213" s="221" t="s">
        <v>428</v>
      </c>
      <c r="R213" s="221" t="s">
        <v>394</v>
      </c>
      <c r="S213" s="221" t="s">
        <v>398</v>
      </c>
      <c r="T213" s="221" t="s">
        <v>388</v>
      </c>
      <c r="U213" s="221" t="s">
        <v>388</v>
      </c>
      <c r="V213" s="221" t="s">
        <v>388</v>
      </c>
      <c r="W213" s="221" t="s">
        <v>388</v>
      </c>
      <c r="X213" s="221" t="s">
        <v>327</v>
      </c>
      <c r="Y213" s="221" t="s">
        <v>141</v>
      </c>
      <c r="Z213" s="225">
        <v>727657502336</v>
      </c>
      <c r="AA213" s="225" t="e">
        <f>SUMIF(#REF!,'相殺データ (前年度検証用) '!Y213,#REF!)</f>
        <v>#REF!</v>
      </c>
      <c r="AB213" s="225" t="e">
        <f t="shared" si="12"/>
        <v>#REF!</v>
      </c>
      <c r="AC213" s="226" t="e">
        <f t="shared" si="11"/>
        <v>#REF!</v>
      </c>
      <c r="AD213" s="221" t="s">
        <v>444</v>
      </c>
      <c r="AE213" s="221" t="s">
        <v>461</v>
      </c>
      <c r="AF213" s="221" t="s">
        <v>462</v>
      </c>
      <c r="AG213" s="221" t="s">
        <v>463</v>
      </c>
      <c r="AH213" s="221" t="s">
        <v>381</v>
      </c>
      <c r="AI213" s="221" t="s">
        <v>123</v>
      </c>
      <c r="AJ213" s="221" t="s">
        <v>382</v>
      </c>
      <c r="AK213" s="221" t="s">
        <v>247</v>
      </c>
      <c r="AL213" s="221" t="s">
        <v>383</v>
      </c>
      <c r="AM213" s="221" t="s">
        <v>384</v>
      </c>
      <c r="AN213" s="221" t="s">
        <v>441</v>
      </c>
      <c r="AO213" s="221" t="s">
        <v>440</v>
      </c>
    </row>
    <row r="214" spans="2:44">
      <c r="B214" s="222" t="s">
        <v>469</v>
      </c>
      <c r="C214" s="222"/>
      <c r="D214" s="222"/>
      <c r="E214" s="222"/>
      <c r="F214" s="222"/>
      <c r="G214" s="222"/>
      <c r="H214" s="222"/>
      <c r="I214" s="222"/>
      <c r="J214" s="222"/>
      <c r="K214" s="222"/>
      <c r="L214" s="222"/>
      <c r="M214" s="222"/>
      <c r="N214" s="222"/>
      <c r="O214" s="222"/>
      <c r="P214" s="222"/>
      <c r="Q214" s="222"/>
      <c r="R214" s="222"/>
      <c r="S214" s="222"/>
      <c r="T214" s="222"/>
      <c r="U214" s="222"/>
      <c r="V214" s="222"/>
      <c r="W214" s="222"/>
      <c r="X214" s="222"/>
      <c r="Y214" s="222"/>
      <c r="Z214" s="225"/>
      <c r="AA214" s="225"/>
      <c r="AB214" s="225"/>
      <c r="AC214" s="225"/>
      <c r="AD214" s="222"/>
      <c r="AE214" s="222"/>
      <c r="AF214" s="222"/>
      <c r="AG214" s="222"/>
      <c r="AH214" s="222"/>
      <c r="AI214" s="222"/>
      <c r="AJ214" s="222"/>
      <c r="AK214" s="222"/>
      <c r="AL214" s="222"/>
      <c r="AM214" s="222"/>
      <c r="AN214" s="222"/>
      <c r="AO214" s="222"/>
      <c r="AP214" s="222"/>
      <c r="AQ214" s="222"/>
      <c r="AR214" s="222"/>
    </row>
    <row r="215" spans="2:44">
      <c r="B215" s="221" t="s">
        <v>380</v>
      </c>
      <c r="C215" s="221">
        <v>11</v>
      </c>
      <c r="D215" s="221">
        <v>2019</v>
      </c>
      <c r="I215" s="221" t="s">
        <v>381</v>
      </c>
      <c r="J215" s="221" t="s">
        <v>123</v>
      </c>
      <c r="K215" s="221" t="s">
        <v>382</v>
      </c>
      <c r="L215" s="221" t="s">
        <v>247</v>
      </c>
      <c r="M215" s="221" t="s">
        <v>383</v>
      </c>
      <c r="O215" s="221" t="s">
        <v>445</v>
      </c>
      <c r="P215" s="221" t="s">
        <v>249</v>
      </c>
      <c r="Q215" s="221" t="s">
        <v>423</v>
      </c>
      <c r="R215" s="221" t="s">
        <v>396</v>
      </c>
      <c r="S215" s="221" t="s">
        <v>429</v>
      </c>
      <c r="T215" s="221" t="s">
        <v>420</v>
      </c>
      <c r="U215" s="221" t="s">
        <v>407</v>
      </c>
      <c r="V215" s="221" t="s">
        <v>388</v>
      </c>
      <c r="W215" s="221" t="s">
        <v>388</v>
      </c>
      <c r="X215" s="221" t="s">
        <v>102</v>
      </c>
      <c r="Y215" s="221" t="s">
        <v>102</v>
      </c>
      <c r="Z215" s="225">
        <v>622660602178</v>
      </c>
      <c r="AA215" s="225" t="e">
        <f>SUMIF(#REF!,Y215,#REF!)</f>
        <v>#REF!</v>
      </c>
      <c r="AB215" s="225" t="e">
        <f t="shared" ref="AB215:AB227" si="13">ABS(AA215)</f>
        <v>#REF!</v>
      </c>
      <c r="AC215" s="226" t="e">
        <f t="shared" ref="AC215:AC221" si="14">Z215=AB215</f>
        <v>#REF!</v>
      </c>
      <c r="AD215" s="221" t="s">
        <v>444</v>
      </c>
      <c r="AE215" s="221" t="s">
        <v>461</v>
      </c>
      <c r="AF215" s="221" t="s">
        <v>470</v>
      </c>
      <c r="AG215" s="221" t="s">
        <v>471</v>
      </c>
      <c r="AH215" s="221" t="s">
        <v>381</v>
      </c>
      <c r="AI215" s="221" t="s">
        <v>123</v>
      </c>
      <c r="AJ215" s="221" t="s">
        <v>382</v>
      </c>
      <c r="AK215" s="221" t="s">
        <v>247</v>
      </c>
      <c r="AL215" s="221" t="s">
        <v>383</v>
      </c>
      <c r="AN215" s="221" t="s">
        <v>441</v>
      </c>
      <c r="AO215" s="221" t="s">
        <v>440</v>
      </c>
    </row>
    <row r="216" spans="2:44">
      <c r="B216" s="221" t="s">
        <v>380</v>
      </c>
      <c r="C216" s="221">
        <v>11</v>
      </c>
      <c r="D216" s="221">
        <v>2019</v>
      </c>
      <c r="I216" s="221" t="s">
        <v>381</v>
      </c>
      <c r="J216" s="221" t="s">
        <v>123</v>
      </c>
      <c r="K216" s="221" t="s">
        <v>382</v>
      </c>
      <c r="L216" s="221" t="s">
        <v>247</v>
      </c>
      <c r="M216" s="221" t="s">
        <v>383</v>
      </c>
      <c r="O216" s="221" t="s">
        <v>445</v>
      </c>
      <c r="P216" s="221" t="s">
        <v>249</v>
      </c>
      <c r="Q216" s="221" t="s">
        <v>423</v>
      </c>
      <c r="R216" s="221" t="s">
        <v>433</v>
      </c>
      <c r="S216" s="221" t="s">
        <v>458</v>
      </c>
      <c r="T216" s="221" t="s">
        <v>388</v>
      </c>
      <c r="U216" s="221" t="s">
        <v>388</v>
      </c>
      <c r="V216" s="221" t="s">
        <v>388</v>
      </c>
      <c r="W216" s="221" t="s">
        <v>388</v>
      </c>
      <c r="X216" s="221" t="s">
        <v>112</v>
      </c>
      <c r="Y216" s="221" t="s">
        <v>112</v>
      </c>
      <c r="Z216" s="225">
        <v>3859419000000</v>
      </c>
      <c r="AA216" s="225" t="e">
        <f>SUMIF(#REF!,Y216,#REF!)</f>
        <v>#REF!</v>
      </c>
      <c r="AB216" s="225" t="e">
        <f t="shared" si="13"/>
        <v>#REF!</v>
      </c>
      <c r="AC216" s="226" t="e">
        <f t="shared" si="14"/>
        <v>#REF!</v>
      </c>
      <c r="AD216" s="221" t="s">
        <v>444</v>
      </c>
      <c r="AE216" s="221" t="s">
        <v>461</v>
      </c>
      <c r="AF216" s="221" t="s">
        <v>470</v>
      </c>
      <c r="AG216" s="221" t="s">
        <v>471</v>
      </c>
      <c r="AH216" s="221" t="s">
        <v>381</v>
      </c>
      <c r="AI216" s="221" t="s">
        <v>123</v>
      </c>
      <c r="AJ216" s="221" t="s">
        <v>382</v>
      </c>
      <c r="AK216" s="221" t="s">
        <v>247</v>
      </c>
      <c r="AL216" s="221" t="s">
        <v>383</v>
      </c>
      <c r="AN216" s="221" t="s">
        <v>441</v>
      </c>
      <c r="AO216" s="221" t="s">
        <v>440</v>
      </c>
    </row>
    <row r="217" spans="2:44">
      <c r="B217" s="221" t="s">
        <v>380</v>
      </c>
      <c r="C217" s="221">
        <v>11</v>
      </c>
      <c r="D217" s="221">
        <v>2019</v>
      </c>
      <c r="I217" s="221" t="s">
        <v>381</v>
      </c>
      <c r="J217" s="221" t="s">
        <v>123</v>
      </c>
      <c r="K217" s="221" t="s">
        <v>382</v>
      </c>
      <c r="L217" s="221" t="s">
        <v>247</v>
      </c>
      <c r="M217" s="221" t="s">
        <v>383</v>
      </c>
      <c r="O217" s="221" t="s">
        <v>445</v>
      </c>
      <c r="P217" s="221" t="s">
        <v>249</v>
      </c>
      <c r="Q217" s="221" t="s">
        <v>423</v>
      </c>
      <c r="R217" s="221" t="s">
        <v>396</v>
      </c>
      <c r="S217" s="221" t="s">
        <v>429</v>
      </c>
      <c r="T217" s="221" t="s">
        <v>420</v>
      </c>
      <c r="U217" s="221" t="s">
        <v>421</v>
      </c>
      <c r="V217" s="221" t="s">
        <v>388</v>
      </c>
      <c r="W217" s="221" t="s">
        <v>388</v>
      </c>
      <c r="X217" s="221" t="s">
        <v>155</v>
      </c>
      <c r="Y217" s="221" t="s">
        <v>155</v>
      </c>
      <c r="Z217" s="225">
        <v>334264816</v>
      </c>
      <c r="AA217" s="225" t="e">
        <f>SUMIF(#REF!,Y217,#REF!)</f>
        <v>#REF!</v>
      </c>
      <c r="AB217" s="225" t="e">
        <f t="shared" si="13"/>
        <v>#REF!</v>
      </c>
      <c r="AC217" s="226" t="e">
        <f t="shared" si="14"/>
        <v>#REF!</v>
      </c>
      <c r="AD217" s="221" t="s">
        <v>444</v>
      </c>
      <c r="AE217" s="221" t="s">
        <v>461</v>
      </c>
      <c r="AF217" s="221" t="s">
        <v>470</v>
      </c>
      <c r="AG217" s="221" t="s">
        <v>471</v>
      </c>
      <c r="AH217" s="221" t="s">
        <v>381</v>
      </c>
      <c r="AI217" s="221" t="s">
        <v>123</v>
      </c>
      <c r="AJ217" s="221" t="s">
        <v>382</v>
      </c>
      <c r="AK217" s="221" t="s">
        <v>247</v>
      </c>
      <c r="AL217" s="221" t="s">
        <v>383</v>
      </c>
      <c r="AN217" s="221" t="s">
        <v>441</v>
      </c>
      <c r="AO217" s="221" t="s">
        <v>440</v>
      </c>
    </row>
    <row r="218" spans="2:44">
      <c r="B218" s="221" t="s">
        <v>380</v>
      </c>
      <c r="C218" s="221">
        <v>11</v>
      </c>
      <c r="D218" s="221">
        <v>2019</v>
      </c>
      <c r="I218" s="221" t="s">
        <v>381</v>
      </c>
      <c r="J218" s="221" t="s">
        <v>123</v>
      </c>
      <c r="K218" s="221" t="s">
        <v>382</v>
      </c>
      <c r="L218" s="221" t="s">
        <v>247</v>
      </c>
      <c r="M218" s="221" t="s">
        <v>383</v>
      </c>
      <c r="O218" s="221" t="s">
        <v>445</v>
      </c>
      <c r="P218" s="221" t="s">
        <v>249</v>
      </c>
      <c r="Q218" s="221" t="s">
        <v>423</v>
      </c>
      <c r="R218" s="221" t="s">
        <v>396</v>
      </c>
      <c r="S218" s="221" t="s">
        <v>429</v>
      </c>
      <c r="T218" s="221" t="s">
        <v>393</v>
      </c>
      <c r="U218" s="221" t="s">
        <v>426</v>
      </c>
      <c r="V218" s="221" t="s">
        <v>388</v>
      </c>
      <c r="W218" s="221" t="s">
        <v>388</v>
      </c>
      <c r="X218" s="221" t="s">
        <v>464</v>
      </c>
      <c r="Y218" s="221" t="s">
        <v>464</v>
      </c>
      <c r="Z218" s="225">
        <v>40615964000</v>
      </c>
      <c r="AA218" s="225" t="e">
        <f>SUMIF(#REF!,Y218,#REF!)</f>
        <v>#REF!</v>
      </c>
      <c r="AB218" s="225" t="e">
        <f t="shared" si="13"/>
        <v>#REF!</v>
      </c>
      <c r="AC218" s="226" t="e">
        <f t="shared" si="14"/>
        <v>#REF!</v>
      </c>
      <c r="AD218" s="221" t="s">
        <v>444</v>
      </c>
      <c r="AE218" s="221" t="s">
        <v>461</v>
      </c>
      <c r="AF218" s="221" t="s">
        <v>470</v>
      </c>
      <c r="AG218" s="221" t="s">
        <v>471</v>
      </c>
      <c r="AH218" s="221" t="s">
        <v>381</v>
      </c>
      <c r="AI218" s="221" t="s">
        <v>123</v>
      </c>
      <c r="AJ218" s="221" t="s">
        <v>382</v>
      </c>
      <c r="AK218" s="221" t="s">
        <v>247</v>
      </c>
      <c r="AL218" s="221" t="s">
        <v>383</v>
      </c>
      <c r="AN218" s="221" t="s">
        <v>441</v>
      </c>
      <c r="AO218" s="221" t="s">
        <v>440</v>
      </c>
    </row>
    <row r="219" spans="2:44">
      <c r="B219" s="221" t="s">
        <v>380</v>
      </c>
      <c r="C219" s="221">
        <v>11</v>
      </c>
      <c r="D219" s="221">
        <v>2019</v>
      </c>
      <c r="I219" s="221" t="s">
        <v>381</v>
      </c>
      <c r="J219" s="221" t="s">
        <v>123</v>
      </c>
      <c r="K219" s="221" t="s">
        <v>382</v>
      </c>
      <c r="L219" s="221" t="s">
        <v>247</v>
      </c>
      <c r="M219" s="221" t="s">
        <v>383</v>
      </c>
      <c r="O219" s="221" t="s">
        <v>445</v>
      </c>
      <c r="P219" s="221" t="s">
        <v>249</v>
      </c>
      <c r="Q219" s="221" t="s">
        <v>423</v>
      </c>
      <c r="R219" s="221" t="s">
        <v>396</v>
      </c>
      <c r="S219" s="221" t="s">
        <v>429</v>
      </c>
      <c r="T219" s="221" t="s">
        <v>393</v>
      </c>
      <c r="U219" s="221" t="s">
        <v>418</v>
      </c>
      <c r="V219" s="221" t="s">
        <v>388</v>
      </c>
      <c r="W219" s="221" t="s">
        <v>388</v>
      </c>
      <c r="X219" s="221" t="s">
        <v>57</v>
      </c>
      <c r="Y219" s="221" t="s">
        <v>57</v>
      </c>
      <c r="Z219" s="225">
        <v>4383550443</v>
      </c>
      <c r="AA219" s="225" t="e">
        <f>SUMIF(#REF!,Y219,#REF!)</f>
        <v>#REF!</v>
      </c>
      <c r="AB219" s="225" t="e">
        <f t="shared" si="13"/>
        <v>#REF!</v>
      </c>
      <c r="AC219" s="226" t="e">
        <f t="shared" si="14"/>
        <v>#REF!</v>
      </c>
      <c r="AD219" s="221" t="s">
        <v>444</v>
      </c>
      <c r="AE219" s="221" t="s">
        <v>461</v>
      </c>
      <c r="AF219" s="221" t="s">
        <v>470</v>
      </c>
      <c r="AG219" s="221" t="s">
        <v>471</v>
      </c>
      <c r="AH219" s="221" t="s">
        <v>381</v>
      </c>
      <c r="AI219" s="221" t="s">
        <v>123</v>
      </c>
      <c r="AJ219" s="221" t="s">
        <v>382</v>
      </c>
      <c r="AK219" s="221" t="s">
        <v>247</v>
      </c>
      <c r="AL219" s="221" t="s">
        <v>383</v>
      </c>
      <c r="AN219" s="221" t="s">
        <v>441</v>
      </c>
      <c r="AO219" s="221" t="s">
        <v>440</v>
      </c>
    </row>
    <row r="220" spans="2:44">
      <c r="B220" s="221" t="s">
        <v>380</v>
      </c>
      <c r="C220" s="221">
        <v>11</v>
      </c>
      <c r="D220" s="221">
        <v>2019</v>
      </c>
      <c r="I220" s="221" t="s">
        <v>381</v>
      </c>
      <c r="J220" s="221" t="s">
        <v>123</v>
      </c>
      <c r="K220" s="221" t="s">
        <v>382</v>
      </c>
      <c r="L220" s="221" t="s">
        <v>247</v>
      </c>
      <c r="M220" s="221" t="s">
        <v>383</v>
      </c>
      <c r="O220" s="221" t="s">
        <v>445</v>
      </c>
      <c r="P220" s="221" t="s">
        <v>249</v>
      </c>
      <c r="Q220" s="221" t="s">
        <v>423</v>
      </c>
      <c r="R220" s="221" t="s">
        <v>396</v>
      </c>
      <c r="S220" s="221" t="s">
        <v>429</v>
      </c>
      <c r="T220" s="221" t="s">
        <v>393</v>
      </c>
      <c r="U220" s="221" t="s">
        <v>396</v>
      </c>
      <c r="V220" s="221" t="s">
        <v>388</v>
      </c>
      <c r="W220" s="221" t="s">
        <v>388</v>
      </c>
      <c r="X220" s="221" t="s">
        <v>56</v>
      </c>
      <c r="Y220" s="221" t="s">
        <v>56</v>
      </c>
      <c r="Z220" s="225">
        <v>2734480406</v>
      </c>
      <c r="AA220" s="225" t="e">
        <f>SUMIF(#REF!,Y220,#REF!)</f>
        <v>#REF!</v>
      </c>
      <c r="AB220" s="225" t="e">
        <f t="shared" si="13"/>
        <v>#REF!</v>
      </c>
      <c r="AC220" s="226" t="e">
        <f t="shared" si="14"/>
        <v>#REF!</v>
      </c>
      <c r="AD220" s="221" t="s">
        <v>444</v>
      </c>
      <c r="AE220" s="221" t="s">
        <v>461</v>
      </c>
      <c r="AF220" s="221" t="s">
        <v>470</v>
      </c>
      <c r="AG220" s="221" t="s">
        <v>471</v>
      </c>
      <c r="AH220" s="221" t="s">
        <v>381</v>
      </c>
      <c r="AI220" s="221" t="s">
        <v>123</v>
      </c>
      <c r="AJ220" s="221" t="s">
        <v>382</v>
      </c>
      <c r="AK220" s="221" t="s">
        <v>247</v>
      </c>
      <c r="AL220" s="221" t="s">
        <v>383</v>
      </c>
      <c r="AN220" s="221" t="s">
        <v>441</v>
      </c>
      <c r="AO220" s="221" t="s">
        <v>440</v>
      </c>
    </row>
    <row r="221" spans="2:44">
      <c r="B221" s="221" t="s">
        <v>380</v>
      </c>
      <c r="C221" s="221">
        <v>11</v>
      </c>
      <c r="D221" s="221">
        <v>2019</v>
      </c>
      <c r="I221" s="221" t="s">
        <v>381</v>
      </c>
      <c r="J221" s="221" t="s">
        <v>123</v>
      </c>
      <c r="K221" s="221" t="s">
        <v>382</v>
      </c>
      <c r="L221" s="221" t="s">
        <v>247</v>
      </c>
      <c r="M221" s="221" t="s">
        <v>383</v>
      </c>
      <c r="O221" s="221" t="s">
        <v>445</v>
      </c>
      <c r="P221" s="221" t="s">
        <v>249</v>
      </c>
      <c r="Q221" s="221" t="s">
        <v>423</v>
      </c>
      <c r="R221" s="221" t="s">
        <v>396</v>
      </c>
      <c r="S221" s="221" t="s">
        <v>429</v>
      </c>
      <c r="T221" s="221" t="s">
        <v>419</v>
      </c>
      <c r="U221" s="221" t="s">
        <v>391</v>
      </c>
      <c r="V221" s="221" t="s">
        <v>388</v>
      </c>
      <c r="W221" s="221" t="s">
        <v>388</v>
      </c>
      <c r="X221" s="221" t="s">
        <v>370</v>
      </c>
      <c r="Y221" s="221" t="s">
        <v>370</v>
      </c>
      <c r="Z221" s="225">
        <v>2797985645</v>
      </c>
      <c r="AA221" s="225" t="e">
        <f>SUMIF(#REF!,Y221,#REF!)</f>
        <v>#REF!</v>
      </c>
      <c r="AB221" s="225" t="e">
        <f t="shared" si="13"/>
        <v>#REF!</v>
      </c>
      <c r="AC221" s="226" t="e">
        <f t="shared" si="14"/>
        <v>#REF!</v>
      </c>
      <c r="AD221" s="221" t="s">
        <v>444</v>
      </c>
      <c r="AE221" s="221" t="s">
        <v>461</v>
      </c>
      <c r="AF221" s="221" t="s">
        <v>470</v>
      </c>
      <c r="AG221" s="221" t="s">
        <v>471</v>
      </c>
      <c r="AH221" s="221" t="s">
        <v>381</v>
      </c>
      <c r="AI221" s="221" t="s">
        <v>123</v>
      </c>
      <c r="AJ221" s="221" t="s">
        <v>382</v>
      </c>
      <c r="AK221" s="221" t="s">
        <v>247</v>
      </c>
      <c r="AL221" s="221" t="s">
        <v>383</v>
      </c>
      <c r="AN221" s="221" t="s">
        <v>441</v>
      </c>
      <c r="AO221" s="221" t="s">
        <v>440</v>
      </c>
    </row>
    <row r="222" spans="2:44">
      <c r="B222" s="222" t="s">
        <v>472</v>
      </c>
      <c r="C222" s="222"/>
      <c r="D222" s="222"/>
      <c r="E222" s="222"/>
      <c r="F222" s="222"/>
      <c r="G222" s="222"/>
      <c r="H222" s="222"/>
      <c r="I222" s="222"/>
      <c r="J222" s="222"/>
      <c r="K222" s="222"/>
      <c r="L222" s="222"/>
      <c r="M222" s="222"/>
      <c r="N222" s="222"/>
      <c r="O222" s="222"/>
      <c r="P222" s="222"/>
      <c r="Q222" s="222"/>
      <c r="R222" s="222"/>
      <c r="S222" s="222"/>
      <c r="T222" s="222"/>
      <c r="U222" s="222"/>
      <c r="V222" s="222"/>
      <c r="W222" s="222"/>
      <c r="X222" s="222"/>
      <c r="Y222" s="222"/>
      <c r="Z222" s="225"/>
      <c r="AA222" s="225"/>
      <c r="AB222" s="225"/>
      <c r="AC222" s="225"/>
      <c r="AD222" s="222"/>
      <c r="AE222" s="222"/>
      <c r="AF222" s="222"/>
      <c r="AG222" s="222"/>
      <c r="AH222" s="222"/>
      <c r="AI222" s="222"/>
      <c r="AJ222" s="222"/>
      <c r="AK222" s="222"/>
      <c r="AL222" s="222"/>
      <c r="AM222" s="222"/>
      <c r="AN222" s="222"/>
      <c r="AO222" s="222"/>
      <c r="AP222" s="222"/>
      <c r="AQ222" s="222"/>
      <c r="AR222" s="222"/>
    </row>
    <row r="223" spans="2:44">
      <c r="B223" s="221" t="s">
        <v>380</v>
      </c>
      <c r="C223" s="221">
        <v>12</v>
      </c>
      <c r="D223" s="221">
        <v>2019</v>
      </c>
      <c r="I223" s="221" t="s">
        <v>381</v>
      </c>
      <c r="J223" s="221" t="s">
        <v>123</v>
      </c>
      <c r="K223" s="221" t="s">
        <v>382</v>
      </c>
      <c r="L223" s="221" t="s">
        <v>247</v>
      </c>
      <c r="M223" s="221" t="s">
        <v>383</v>
      </c>
      <c r="N223" s="221" t="s">
        <v>384</v>
      </c>
      <c r="O223" s="221" t="s">
        <v>441</v>
      </c>
      <c r="P223" s="221" t="s">
        <v>440</v>
      </c>
      <c r="Q223" s="221" t="s">
        <v>428</v>
      </c>
      <c r="R223" s="221" t="s">
        <v>396</v>
      </c>
      <c r="S223" s="221" t="s">
        <v>416</v>
      </c>
      <c r="T223" s="221" t="s">
        <v>424</v>
      </c>
      <c r="U223" s="221" t="s">
        <v>388</v>
      </c>
      <c r="V223" s="221" t="s">
        <v>388</v>
      </c>
      <c r="W223" s="221" t="s">
        <v>388</v>
      </c>
      <c r="X223" s="221" t="s">
        <v>325</v>
      </c>
      <c r="Y223" s="221" t="s">
        <v>325</v>
      </c>
      <c r="Z223" s="225">
        <v>352601107728</v>
      </c>
      <c r="AA223" s="225" t="e">
        <f>SUMIF(#REF!,Y223,#REF!)</f>
        <v>#REF!</v>
      </c>
      <c r="AB223" s="225" t="e">
        <f t="shared" si="13"/>
        <v>#REF!</v>
      </c>
      <c r="AC223" s="226" t="e">
        <f>Z223=AB223</f>
        <v>#REF!</v>
      </c>
      <c r="AD223" s="221" t="s">
        <v>444</v>
      </c>
      <c r="AE223" s="221" t="s">
        <v>461</v>
      </c>
      <c r="AF223" s="221" t="s">
        <v>470</v>
      </c>
      <c r="AG223" s="221" t="s">
        <v>471</v>
      </c>
      <c r="AH223" s="221" t="s">
        <v>381</v>
      </c>
      <c r="AI223" s="221" t="s">
        <v>123</v>
      </c>
      <c r="AJ223" s="221" t="s">
        <v>382</v>
      </c>
      <c r="AK223" s="221" t="s">
        <v>247</v>
      </c>
      <c r="AL223" s="221" t="s">
        <v>383</v>
      </c>
      <c r="AM223" s="221" t="s">
        <v>384</v>
      </c>
      <c r="AN223" s="221" t="s">
        <v>445</v>
      </c>
      <c r="AO223" s="221" t="s">
        <v>249</v>
      </c>
    </row>
    <row r="224" spans="2:44">
      <c r="B224" s="221" t="s">
        <v>380</v>
      </c>
      <c r="C224" s="221">
        <v>12</v>
      </c>
      <c r="D224" s="221">
        <v>2019</v>
      </c>
      <c r="I224" s="221" t="s">
        <v>381</v>
      </c>
      <c r="J224" s="221" t="s">
        <v>123</v>
      </c>
      <c r="K224" s="221" t="s">
        <v>382</v>
      </c>
      <c r="L224" s="221" t="s">
        <v>247</v>
      </c>
      <c r="M224" s="221" t="s">
        <v>383</v>
      </c>
      <c r="N224" s="221" t="s">
        <v>384</v>
      </c>
      <c r="O224" s="221" t="s">
        <v>441</v>
      </c>
      <c r="P224" s="221" t="s">
        <v>440</v>
      </c>
      <c r="Q224" s="221" t="s">
        <v>428</v>
      </c>
      <c r="R224" s="221" t="s">
        <v>396</v>
      </c>
      <c r="S224" s="221" t="s">
        <v>416</v>
      </c>
      <c r="T224" s="221" t="s">
        <v>395</v>
      </c>
      <c r="U224" s="221" t="s">
        <v>388</v>
      </c>
      <c r="V224" s="221" t="s">
        <v>388</v>
      </c>
      <c r="W224" s="221" t="s">
        <v>388</v>
      </c>
      <c r="X224" s="221" t="s">
        <v>90</v>
      </c>
      <c r="Y224" s="221" t="s">
        <v>90</v>
      </c>
      <c r="Z224" s="225">
        <v>334878644</v>
      </c>
      <c r="AA224" s="225" t="e">
        <f>SUMIF(#REF!,Y224,#REF!)</f>
        <v>#REF!</v>
      </c>
      <c r="AB224" s="225" t="e">
        <f t="shared" si="13"/>
        <v>#REF!</v>
      </c>
      <c r="AC224" s="226" t="e">
        <f>Z224=AB224</f>
        <v>#REF!</v>
      </c>
      <c r="AD224" s="221" t="s">
        <v>444</v>
      </c>
      <c r="AE224" s="221" t="s">
        <v>461</v>
      </c>
      <c r="AF224" s="221" t="s">
        <v>470</v>
      </c>
      <c r="AG224" s="221" t="s">
        <v>471</v>
      </c>
      <c r="AH224" s="221" t="s">
        <v>381</v>
      </c>
      <c r="AI224" s="221" t="s">
        <v>123</v>
      </c>
      <c r="AJ224" s="221" t="s">
        <v>382</v>
      </c>
      <c r="AK224" s="221" t="s">
        <v>247</v>
      </c>
      <c r="AL224" s="221" t="s">
        <v>383</v>
      </c>
      <c r="AM224" s="221" t="s">
        <v>384</v>
      </c>
      <c r="AN224" s="221" t="s">
        <v>445</v>
      </c>
      <c r="AO224" s="221" t="s">
        <v>249</v>
      </c>
    </row>
    <row r="225" spans="2:41">
      <c r="B225" s="221" t="s">
        <v>380</v>
      </c>
      <c r="C225" s="221">
        <v>12</v>
      </c>
      <c r="D225" s="221">
        <v>2019</v>
      </c>
      <c r="I225" s="221" t="s">
        <v>381</v>
      </c>
      <c r="J225" s="221" t="s">
        <v>123</v>
      </c>
      <c r="K225" s="221" t="s">
        <v>382</v>
      </c>
      <c r="L225" s="221" t="s">
        <v>247</v>
      </c>
      <c r="M225" s="221" t="s">
        <v>383</v>
      </c>
      <c r="N225" s="221" t="s">
        <v>384</v>
      </c>
      <c r="O225" s="221" t="s">
        <v>441</v>
      </c>
      <c r="P225" s="221" t="s">
        <v>440</v>
      </c>
      <c r="Q225" s="221" t="s">
        <v>428</v>
      </c>
      <c r="R225" s="221" t="s">
        <v>433</v>
      </c>
      <c r="S225" s="221" t="s">
        <v>417</v>
      </c>
      <c r="T225" s="221" t="s">
        <v>388</v>
      </c>
      <c r="U225" s="221" t="s">
        <v>388</v>
      </c>
      <c r="V225" s="221" t="s">
        <v>388</v>
      </c>
      <c r="W225" s="221" t="s">
        <v>388</v>
      </c>
      <c r="X225" s="221" t="s">
        <v>111</v>
      </c>
      <c r="Y225" s="221" t="s">
        <v>111</v>
      </c>
      <c r="Z225" s="225">
        <v>3718238000000</v>
      </c>
      <c r="AA225" s="225" t="e">
        <f>SUMIF(#REF!,Y225,#REF!)</f>
        <v>#REF!</v>
      </c>
      <c r="AB225" s="225" t="e">
        <f t="shared" si="13"/>
        <v>#REF!</v>
      </c>
      <c r="AC225" s="226" t="e">
        <f>Z225=AB225</f>
        <v>#REF!</v>
      </c>
      <c r="AD225" s="221" t="s">
        <v>444</v>
      </c>
      <c r="AE225" s="221" t="s">
        <v>461</v>
      </c>
      <c r="AF225" s="221" t="s">
        <v>470</v>
      </c>
      <c r="AG225" s="221" t="s">
        <v>471</v>
      </c>
      <c r="AH225" s="221" t="s">
        <v>381</v>
      </c>
      <c r="AI225" s="221" t="s">
        <v>123</v>
      </c>
      <c r="AJ225" s="221" t="s">
        <v>382</v>
      </c>
      <c r="AK225" s="221" t="s">
        <v>247</v>
      </c>
      <c r="AL225" s="221" t="s">
        <v>383</v>
      </c>
      <c r="AM225" s="221" t="s">
        <v>384</v>
      </c>
      <c r="AN225" s="221" t="s">
        <v>445</v>
      </c>
      <c r="AO225" s="221" t="s">
        <v>249</v>
      </c>
    </row>
    <row r="226" spans="2:41">
      <c r="B226" s="221" t="s">
        <v>380</v>
      </c>
      <c r="C226" s="221">
        <v>12</v>
      </c>
      <c r="D226" s="221">
        <v>2019</v>
      </c>
      <c r="I226" s="221" t="s">
        <v>381</v>
      </c>
      <c r="J226" s="221" t="s">
        <v>123</v>
      </c>
      <c r="K226" s="221" t="s">
        <v>382</v>
      </c>
      <c r="L226" s="221" t="s">
        <v>247</v>
      </c>
      <c r="M226" s="221" t="s">
        <v>383</v>
      </c>
      <c r="N226" s="221" t="s">
        <v>384</v>
      </c>
      <c r="O226" s="221" t="s">
        <v>441</v>
      </c>
      <c r="P226" s="221" t="s">
        <v>440</v>
      </c>
      <c r="Q226" s="221" t="s">
        <v>428</v>
      </c>
      <c r="R226" s="221" t="s">
        <v>396</v>
      </c>
      <c r="S226" s="221" t="s">
        <v>416</v>
      </c>
      <c r="T226" s="221" t="s">
        <v>426</v>
      </c>
      <c r="U226" s="221" t="s">
        <v>388</v>
      </c>
      <c r="V226" s="221" t="s">
        <v>388</v>
      </c>
      <c r="W226" s="221" t="s">
        <v>388</v>
      </c>
      <c r="X226" s="224" t="s">
        <v>427</v>
      </c>
      <c r="Y226" s="224" t="s">
        <v>96</v>
      </c>
      <c r="Z226" s="225">
        <v>1313111870948</v>
      </c>
      <c r="AA226" s="225" t="e">
        <f>SUMIF(#REF!,Y226,#REF!)</f>
        <v>#REF!</v>
      </c>
      <c r="AB226" s="225" t="e">
        <f t="shared" si="13"/>
        <v>#REF!</v>
      </c>
      <c r="AC226" s="226" t="e">
        <f>Z226=AB226</f>
        <v>#REF!</v>
      </c>
      <c r="AD226" s="221" t="s">
        <v>444</v>
      </c>
      <c r="AE226" s="221" t="s">
        <v>461</v>
      </c>
      <c r="AF226" s="221" t="s">
        <v>470</v>
      </c>
      <c r="AG226" s="221" t="s">
        <v>471</v>
      </c>
      <c r="AH226" s="221" t="s">
        <v>381</v>
      </c>
      <c r="AI226" s="221" t="s">
        <v>123</v>
      </c>
      <c r="AJ226" s="221" t="s">
        <v>382</v>
      </c>
      <c r="AK226" s="221" t="s">
        <v>247</v>
      </c>
      <c r="AL226" s="221" t="s">
        <v>383</v>
      </c>
      <c r="AM226" s="221" t="s">
        <v>384</v>
      </c>
      <c r="AN226" s="221" t="s">
        <v>445</v>
      </c>
      <c r="AO226" s="221" t="s">
        <v>249</v>
      </c>
    </row>
    <row r="227" spans="2:41">
      <c r="B227" s="221" t="s">
        <v>380</v>
      </c>
      <c r="C227" s="221">
        <v>12</v>
      </c>
      <c r="D227" s="221">
        <v>2019</v>
      </c>
      <c r="I227" s="221" t="s">
        <v>381</v>
      </c>
      <c r="J227" s="221" t="s">
        <v>123</v>
      </c>
      <c r="K227" s="221" t="s">
        <v>382</v>
      </c>
      <c r="L227" s="221" t="s">
        <v>247</v>
      </c>
      <c r="M227" s="221" t="s">
        <v>383</v>
      </c>
      <c r="N227" s="221" t="s">
        <v>384</v>
      </c>
      <c r="O227" s="221" t="s">
        <v>441</v>
      </c>
      <c r="P227" s="221" t="s">
        <v>440</v>
      </c>
      <c r="Q227" s="221" t="s">
        <v>428</v>
      </c>
      <c r="R227" s="221" t="s">
        <v>396</v>
      </c>
      <c r="S227" s="221" t="s">
        <v>455</v>
      </c>
      <c r="T227" s="221" t="s">
        <v>388</v>
      </c>
      <c r="U227" s="221" t="s">
        <v>388</v>
      </c>
      <c r="V227" s="221" t="s">
        <v>388</v>
      </c>
      <c r="W227" s="221" t="s">
        <v>388</v>
      </c>
      <c r="X227" s="224" t="s">
        <v>456</v>
      </c>
      <c r="Y227" s="224" t="s">
        <v>457</v>
      </c>
      <c r="Z227" s="225">
        <v>134330926266</v>
      </c>
      <c r="AA227" s="225" t="e">
        <f>SUMIF(#REF!,Y227,#REF!)</f>
        <v>#REF!</v>
      </c>
      <c r="AB227" s="225" t="e">
        <f t="shared" si="13"/>
        <v>#REF!</v>
      </c>
      <c r="AC227" s="226" t="e">
        <f>Z227=AB227</f>
        <v>#REF!</v>
      </c>
      <c r="AD227" s="221" t="s">
        <v>444</v>
      </c>
      <c r="AE227" s="221" t="s">
        <v>461</v>
      </c>
      <c r="AF227" s="221" t="s">
        <v>470</v>
      </c>
      <c r="AG227" s="221" t="s">
        <v>471</v>
      </c>
      <c r="AH227" s="221" t="s">
        <v>381</v>
      </c>
      <c r="AI227" s="221" t="s">
        <v>123</v>
      </c>
      <c r="AJ227" s="221" t="s">
        <v>382</v>
      </c>
      <c r="AK227" s="221" t="s">
        <v>247</v>
      </c>
      <c r="AL227" s="221" t="s">
        <v>383</v>
      </c>
      <c r="AM227" s="221" t="s">
        <v>384</v>
      </c>
      <c r="AN227" s="221" t="s">
        <v>445</v>
      </c>
      <c r="AO227" s="221" t="s">
        <v>249</v>
      </c>
    </row>
  </sheetData>
  <phoneticPr fontId="10"/>
  <pageMargins left="0.75" right="0.75" top="1" bottom="1" header="0.5" footer="0.5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0fd65f5-3971-421d-bab4-509b80d98611">
      <Terms xmlns="http://schemas.microsoft.com/office/infopath/2007/PartnerControls"/>
    </lcf76f155ced4ddcb4097134ff3c332f>
    <TaxCatchAll xmlns="0882243d-f57a-4866-a99a-a070c8b13f10" xsi:nil="true"/>
    <_Flow_SignoffStatus xmlns="60fd65f5-3971-421d-bab4-509b80d98611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E7990804FA58C442B35E9BF67DF68AB8" ma:contentTypeVersion="14" ma:contentTypeDescription="新しいドキュメントを作成します。" ma:contentTypeScope="" ma:versionID="a5bc85c848dbcc6266e91238c9d9e5cb">
  <xsd:schema xmlns:xsd="http://www.w3.org/2001/XMLSchema" xmlns:xs="http://www.w3.org/2001/XMLSchema" xmlns:p="http://schemas.microsoft.com/office/2006/metadata/properties" xmlns:ns2="60fd65f5-3971-421d-bab4-509b80d98611" xmlns:ns3="0882243d-f57a-4866-a99a-a070c8b13f10" targetNamespace="http://schemas.microsoft.com/office/2006/metadata/properties" ma:root="true" ma:fieldsID="cc7318bfb8e7e8d9f91455c0da4c4bf4" ns2:_="" ns3:_="">
    <xsd:import namespace="60fd65f5-3971-421d-bab4-509b80d98611"/>
    <xsd:import namespace="0882243d-f57a-4866-a99a-a070c8b13f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_Flow_Signoff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fd65f5-3971-421d-bab4-509b80d9861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description="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1" nillable="true" ma:displayName="承認の状態" ma:internalName="_x0024_Resources_x003a_core_x002c_Signoff_Status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882243d-f57a-4866-a99a-a070c8b13f10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5fa0b524-6170-4f4f-aaa4-71466c3b3947}" ma:internalName="TaxCatchAll" ma:showField="CatchAllData" ma:web="0882243d-f57a-4866-a99a-a070c8b13f1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B2AC48-3A64-41D5-9D96-16E117C9C48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925FF8E-C90A-4DDD-B021-3A55AD976655}">
  <ds:schemaRefs>
    <ds:schemaRef ds:uri="http://schemas.microsoft.com/office/2006/metadata/properties"/>
    <ds:schemaRef ds:uri="http://schemas.microsoft.com/office/infopath/2007/PartnerControls"/>
    <ds:schemaRef ds:uri="60fd65f5-3971-421d-bab4-509b80d98611"/>
    <ds:schemaRef ds:uri="0882243d-f57a-4866-a99a-a070c8b13f10"/>
  </ds:schemaRefs>
</ds:datastoreItem>
</file>

<file path=customXml/itemProps3.xml><?xml version="1.0" encoding="utf-8"?>
<ds:datastoreItem xmlns:ds="http://schemas.openxmlformats.org/officeDocument/2006/customXml" ds:itemID="{C5796521-6F5E-4524-9352-801CCCCD1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fd65f5-3971-421d-bab4-509b80d98611"/>
    <ds:schemaRef ds:uri="0882243d-f57a-4866-a99a-a070c8b13f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9</vt:i4>
      </vt:variant>
      <vt:variant>
        <vt:lpstr>名前付き一覧</vt:lpstr>
      </vt:variant>
      <vt:variant>
        <vt:i4>5</vt:i4>
      </vt:variant>
    </vt:vector>
  </HeadingPairs>
  <TitlesOfParts>
    <vt:vector size="14" baseType="lpstr">
      <vt:lpstr>貸借対照表</vt:lpstr>
      <vt:lpstr>業務費用計算書</vt:lpstr>
      <vt:lpstr>資産・負債差額増減計算書</vt:lpstr>
      <vt:lpstr>区分別収支計算書</vt:lpstr>
      <vt:lpstr>検算</vt:lpstr>
      <vt:lpstr>仕訳②内部(連結法人間)【不使用】</vt:lpstr>
      <vt:lpstr>日本郵政BSPL【不使用】</vt:lpstr>
      <vt:lpstr>日本郵政CF【不使用】</vt:lpstr>
      <vt:lpstr>相殺データ (前年度検証用) </vt:lpstr>
      <vt:lpstr>業務費用計算書!Print_Area</vt:lpstr>
      <vt:lpstr>区分別収支計算書!Print_Area</vt:lpstr>
      <vt:lpstr>'仕訳②内部(連結法人間)【不使用】'!Print_Area</vt:lpstr>
      <vt:lpstr>資産・負債差額増減計算書!Print_Area</vt:lpstr>
      <vt:lpstr>貸借対照表!Print_Area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revision/>
  <dcterms:created xsi:type="dcterms:W3CDTF">2005-01-28T01:37:39Z</dcterms:created>
  <dcterms:modified xsi:type="dcterms:W3CDTF">2025-01-21T07:34:25Z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a60d57e-af5b-4752-ac57-3e4f28ca11dc_Enabled">
    <vt:lpwstr>true</vt:lpwstr>
  </property>
  <property fmtid="{D5CDD505-2E9C-101B-9397-08002B2CF9AE}" pid="3" name="MSIP_Label_ea60d57e-af5b-4752-ac57-3e4f28ca11dc_SetDate">
    <vt:lpwstr>2021-10-09T10:47:12Z</vt:lpwstr>
  </property>
  <property fmtid="{D5CDD505-2E9C-101B-9397-08002B2CF9AE}" pid="4" name="MSIP_Label_ea60d57e-af5b-4752-ac57-3e4f28ca11dc_Method">
    <vt:lpwstr>Standard</vt:lpwstr>
  </property>
  <property fmtid="{D5CDD505-2E9C-101B-9397-08002B2CF9AE}" pid="5" name="MSIP_Label_ea60d57e-af5b-4752-ac57-3e4f28ca11dc_Name">
    <vt:lpwstr>ea60d57e-af5b-4752-ac57-3e4f28ca11dc</vt:lpwstr>
  </property>
  <property fmtid="{D5CDD505-2E9C-101B-9397-08002B2CF9AE}" pid="6" name="MSIP_Label_ea60d57e-af5b-4752-ac57-3e4f28ca11dc_SiteId">
    <vt:lpwstr>36da45f1-dd2c-4d1f-af13-5abe46b99921</vt:lpwstr>
  </property>
  <property fmtid="{D5CDD505-2E9C-101B-9397-08002B2CF9AE}" pid="7" name="MSIP_Label_ea60d57e-af5b-4752-ac57-3e4f28ca11dc_ActionId">
    <vt:lpwstr>05540b16-fb39-4dcf-a2b6-ad70d5a1db08</vt:lpwstr>
  </property>
  <property fmtid="{D5CDD505-2E9C-101B-9397-08002B2CF9AE}" pid="8" name="MSIP_Label_ea60d57e-af5b-4752-ac57-3e4f28ca11dc_ContentBits">
    <vt:lpwstr>0</vt:lpwstr>
  </property>
  <property fmtid="{D5CDD505-2E9C-101B-9397-08002B2CF9AE}" pid="9" name="ContentTypeId">
    <vt:lpwstr>0x010100E7990804FA58C442B35E9BF67DF68AB8</vt:lpwstr>
  </property>
  <property fmtid="{D5CDD505-2E9C-101B-9397-08002B2CF9AE}" pid="10" name="MediaServiceImageTags">
    <vt:lpwstr/>
  </property>
</Properties>
</file>