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897D81679EACB725EF7CC1CD393654061BD36F0" xr6:coauthVersionLast="47" xr6:coauthVersionMax="47" xr10:uidLastSave="{0439220B-134B-4726-91C2-C109A690B5F4}"/>
  <workbookProtection workbookAlgorithmName="SHA-512" workbookHashValue="/R4DcjdMkTayZXaqm76h9KjHE+rTYryZY2lmaAJXsGCeHUE9bDu0ps8w3qv2WkS1xubU1soZ5Kbig2ZpdLAMow==" workbookSaltValue="Y6/HuovI/yuZxfSQwqsQBQ==" workbookSpinCount="100000" lockStructure="1"/>
  <bookViews>
    <workbookView xWindow="-26625" yWindow="1065" windowWidth="1747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11" i="5" l="1"/>
  <c r="F10" i="5"/>
  <c r="DI10" i="5" s="1"/>
  <c r="E10" i="5"/>
  <c r="CW10" i="5"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X33" i="4"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PZ81" i="4"/>
  <c r="OY81" i="4"/>
  <c r="IM81" i="4"/>
  <c r="HL81" i="4"/>
  <c r="GK81" i="4"/>
  <c r="EC81" i="4"/>
  <c r="AZ81" i="4"/>
  <c r="Y81" i="4"/>
  <c r="RA80" i="4"/>
  <c r="PZ80" i="4"/>
  <c r="JN80" i="4"/>
  <c r="IM80" i="4"/>
  <c r="EC80" i="4"/>
  <c r="DB80" i="4"/>
  <c r="CA80" i="4"/>
  <c r="AZ80" i="4"/>
  <c r="CA79" i="4"/>
  <c r="Y79" i="4"/>
  <c r="RH56" i="4"/>
  <c r="OF56" i="4"/>
  <c r="CZ56" i="4"/>
  <c r="CF56" i="4"/>
  <c r="BL56" i="4"/>
  <c r="AR56" i="4"/>
  <c r="X56" i="4"/>
  <c r="RH55" i="4"/>
  <c r="QN55" i="4"/>
  <c r="OZ55" i="4"/>
  <c r="OF55" i="4"/>
  <c r="MN55" i="4"/>
  <c r="KF55" i="4"/>
  <c r="JL55" i="4"/>
  <c r="GZ55" i="4"/>
  <c r="GF55" i="4"/>
  <c r="FL55" i="4"/>
  <c r="CF55" i="4"/>
  <c r="BL55" i="4"/>
  <c r="KF54" i="4"/>
  <c r="JL54" i="4"/>
  <c r="GF54" i="4"/>
  <c r="FL54" i="4"/>
  <c r="CZ54" i="4"/>
  <c r="MN33" i="4"/>
  <c r="LT33" i="4"/>
  <c r="KZ33" i="4"/>
  <c r="KF33" i="4"/>
  <c r="JL33" i="4"/>
  <c r="GZ33" i="4"/>
  <c r="CZ33" i="4"/>
  <c r="CF33" i="4"/>
  <c r="OZ32" i="4"/>
  <c r="OF32" i="4"/>
  <c r="MN32" i="4"/>
  <c r="KZ32" i="4"/>
  <c r="KF32" i="4"/>
  <c r="JL32" i="4"/>
  <c r="RH31" i="4"/>
  <c r="PT31" i="4"/>
  <c r="FL31" i="4"/>
  <c r="CZ31" i="4"/>
  <c r="BL31" i="4"/>
  <c r="LZ10" i="4"/>
  <c r="IT10" i="4"/>
  <c r="FN10" i="4"/>
  <c r="CH10" i="4"/>
  <c r="B10" i="4"/>
  <c r="PF8" i="4"/>
  <c r="LZ8" i="4"/>
  <c r="IT8" i="4"/>
  <c r="FN8" i="4"/>
  <c r="CH8" i="4"/>
  <c r="B8" i="4"/>
  <c r="B5" i="4"/>
  <c r="CK10" i="5" l="1"/>
  <c r="CM10" i="5"/>
  <c r="W10" i="5"/>
  <c r="DG10" i="5"/>
  <c r="AG10" i="5"/>
  <c r="DQ10" i="5"/>
  <c r="U12" i="5"/>
  <c r="CF31" i="4"/>
  <c r="X32" i="4"/>
  <c r="AH10" i="5"/>
  <c r="DR10" i="5"/>
  <c r="AQ10" i="5"/>
  <c r="EA10" i="5"/>
  <c r="DB79" i="4"/>
  <c r="QN32" i="4"/>
  <c r="AS10" i="5"/>
  <c r="EC10" i="5"/>
  <c r="GF31" i="4"/>
  <c r="BL32" i="4"/>
  <c r="EC79" i="4"/>
  <c r="AU10" i="5"/>
  <c r="EE10" i="5"/>
  <c r="GZ31" i="4"/>
  <c r="CF32" i="4"/>
  <c r="RH32" i="4"/>
  <c r="KZ54" i="4"/>
  <c r="FL56" i="4"/>
  <c r="HL79" i="4"/>
  <c r="KO81" i="4"/>
  <c r="JL31" i="4"/>
  <c r="CZ32" i="4"/>
  <c r="OF33" i="4"/>
  <c r="MN54" i="4"/>
  <c r="GF56" i="4"/>
  <c r="IM79" i="4"/>
  <c r="MW80" i="4"/>
  <c r="KF31" i="4"/>
  <c r="FL32" i="4"/>
  <c r="AR33" i="4"/>
  <c r="QN33" i="4"/>
  <c r="OF54" i="4"/>
  <c r="KF56" i="4"/>
  <c r="MW79" i="4"/>
  <c r="NX80" i="4"/>
  <c r="KZ31" i="4"/>
  <c r="GF32" i="4"/>
  <c r="RH33" i="4"/>
  <c r="OZ54" i="4"/>
  <c r="KZ56" i="4"/>
  <c r="NX79" i="4"/>
  <c r="OY80" i="4"/>
  <c r="MN31" i="4"/>
  <c r="GZ32" i="4"/>
  <c r="X54" i="4"/>
  <c r="PT54" i="4"/>
  <c r="LT56" i="4"/>
  <c r="OY79" i="4"/>
  <c r="OF31" i="4"/>
  <c r="FL33" i="4"/>
  <c r="BL54" i="4"/>
  <c r="QN54" i="4"/>
  <c r="RA79" i="4"/>
  <c r="X31" i="4"/>
  <c r="OZ31" i="4"/>
  <c r="GF33" i="4"/>
  <c r="CF54" i="4"/>
  <c r="RH54" i="4"/>
  <c r="QN56" i="4"/>
  <c r="Y80" i="4"/>
  <c r="BO10" i="5"/>
  <c r="BY10" i="5"/>
  <c r="QN31" i="4"/>
  <c r="BZ10" i="5"/>
  <c r="CI10" i="5"/>
  <c r="BX11" i="5"/>
  <c r="ER55" i="4"/>
  <c r="CB11" i="5"/>
  <c r="HT55" i="4"/>
  <c r="DG12" i="5"/>
  <c r="CA81" i="4"/>
  <c r="DP11" i="5"/>
  <c r="GK80" i="4"/>
  <c r="DT11" i="5"/>
  <c r="KO80" i="4"/>
  <c r="EA12" i="5"/>
  <c r="MW81" i="4"/>
  <c r="BL33" i="4"/>
  <c r="JL56" i="4"/>
  <c r="MN56" i="4"/>
  <c r="JN81" i="4"/>
  <c r="AF12" i="5"/>
  <c r="ER33" i="4"/>
  <c r="AJ12" i="5"/>
  <c r="HT33" i="4"/>
  <c r="BD12" i="5"/>
  <c r="PT33" i="4"/>
  <c r="BM11" i="5"/>
  <c r="X55" i="4"/>
  <c r="BQ11" i="5"/>
  <c r="CZ55" i="4"/>
  <c r="BX12" i="5"/>
  <c r="ER56" i="4"/>
  <c r="CB12" i="5"/>
  <c r="HT56" i="4"/>
  <c r="CK11" i="5"/>
  <c r="KZ55" i="4"/>
  <c r="CV12" i="5"/>
  <c r="PT56" i="4"/>
  <c r="DH12" i="5"/>
  <c r="DB81" i="4"/>
  <c r="DQ11" i="5"/>
  <c r="HL80" i="4"/>
  <c r="EB12" i="5"/>
  <c r="NX81" i="4"/>
  <c r="AF11" i="5"/>
  <c r="ER32" i="4"/>
  <c r="AJ11" i="5"/>
  <c r="HT32" i="4"/>
  <c r="BD11" i="5"/>
  <c r="PT32" i="4"/>
  <c r="BC12" i="5"/>
  <c r="OZ33" i="4"/>
  <c r="CA12" i="5"/>
  <c r="GZ56" i="4"/>
  <c r="CV11" i="5"/>
  <c r="PT55" i="4"/>
  <c r="OZ56" i="4"/>
  <c r="CU12" i="5"/>
  <c r="EE12" i="5"/>
  <c r="RA81" i="4"/>
  <c r="DS10" i="5"/>
  <c r="CA10" i="5"/>
  <c r="AI10" i="5"/>
  <c r="DH10" i="5"/>
  <c r="BP10" i="5"/>
  <c r="X10" i="5"/>
  <c r="ED10" i="5"/>
  <c r="CL10" i="5"/>
  <c r="AT10" i="5"/>
  <c r="PZ79" i="4"/>
  <c r="LT54" i="4"/>
  <c r="LT31" i="4"/>
  <c r="JN79" i="4"/>
  <c r="GZ54" i="4"/>
  <c r="BE10" i="5"/>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<sst xmlns="http://schemas.openxmlformats.org/spreadsheetml/2006/main" count="262" uniqueCount="106">
  <si>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</si>
  <si>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</si>
  <si>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</si>
  <si>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</si>
  <si>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</si>
  <si>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</si>
  <si>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</si>
  <si>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</si>
  <si>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</si>
  <si>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</si>
  <si>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</si>
  <si>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</si>
  <si>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</si>
  <si>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</si>
  <si>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</si>
  <si>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</si>
  <si>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</si>
  <si>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</si>
  <si>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</si>
  <si>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</si>
  <si>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</si>
  <si>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</si>
  <si>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</si>
  <si>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</si>
  <si>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</si>
  <si>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</si>
  <si>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</si>
  <si>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</si>
  <si>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</si>
  <si>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</si>
  <si>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</si>
  <si>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</si>
  <si>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</si>
  <si>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</si>
  <si>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</si>
  <si>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</si>
  <si>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</si>
  <si>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</si>
  <si>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</si>
  <si>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</si>
  <si>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</si>
  <si>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</si>
  <si>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</si>
  <si>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</si>
  <si>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</si>
  <si>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</si>
  <si>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</si>
  <si>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</si>
  <si>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</si>
  <si>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</si>
  <si>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</si>
  <si>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</si>
  <si>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</si>
  <si>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</si>
  <si>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</si>
  <si>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</si>
  <si>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</si>
  <si>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</si>
  <si>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</si>
  <si>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</si>
  <si>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</si>
  <si>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</si>
  <si>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</si>
  <si>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</si>
  <si>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</si>
  <si>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</si>
  <si>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</si>
  <si>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</si>
  <si>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</si>
  <si>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</si>
  <si>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</si>
  <si>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</si>
  <si>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</si>
  <si>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</si>
  <si>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</si>
  <si>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</si>
  <si>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</si>
  <si>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</si>
  <si>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</si>
  <si>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</si>
  <si>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</si>
  <si>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</si>
  <si>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</si>
  <si>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</si>
  <si>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</si>
  <si>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</si>
  <si>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</si>
  <si>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</si>
  <si>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</si>
  <si>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</si>
  <si>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</si>
  <si>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</si>
  <si>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</si>
  <si>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</si>
  <si>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</si>
  <si>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</si>
  <si>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</si>
  <si>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</si>
  <si>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</si>
  <si>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</si>
  <si>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</si>
  <si>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</si>
  <si>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</si>
  <si>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高度経済成長期に整備され50年前後が経過した室蘭工水と苫小牧工水は、長寿命化を図りながら計画的に管路や設備の更新を行っている。その結果、現在の有形固定資産減価償却率は３工水とも50%台であり、類似団体平均値より低くなっている。
②管路経年化率：室蘭工水は令和元年度までに一部区間の更新を終え、苫小牧工水は平成30年度より更新に着手しており、更新区域外の経年化が進行して類似団体平均値より低い状況にある。今後も低い状況が続く見込みである。
③管路更新率：上記のとおり順次、経営状況を勘案しながら、計画的に管路更新を進めており、類似団体平均値を上回るペースとなっている。</t>
    <rPh sb="1" eb="3">
      <t>ユウケイ</t>
    </rPh>
    <rPh sb="3" eb="7">
      <t>コテイシサン</t>
    </rPh>
    <rPh sb="7" eb="9">
      <t>ゲンカ</t>
    </rPh>
    <rPh sb="9" eb="12">
      <t>ショウキャクリツ</t>
    </rPh>
    <rPh sb="13" eb="15">
      <t>コウド</t>
    </rPh>
    <rPh sb="15" eb="17">
      <t>ケイザイ</t>
    </rPh>
    <rPh sb="17" eb="19">
      <t>セイチョウ</t>
    </rPh>
    <rPh sb="19" eb="20">
      <t>キ</t>
    </rPh>
    <rPh sb="21" eb="23">
      <t>セイビ</t>
    </rPh>
    <rPh sb="27" eb="30">
      <t>ネンゼンゴ</t>
    </rPh>
    <rPh sb="31" eb="33">
      <t>ケイカ</t>
    </rPh>
    <rPh sb="35" eb="37">
      <t>ムロラン</t>
    </rPh>
    <rPh sb="37" eb="39">
      <t>コウスイ</t>
    </rPh>
    <rPh sb="40" eb="43">
      <t>トマコマイ</t>
    </rPh>
    <rPh sb="43" eb="45">
      <t>コウスイ</t>
    </rPh>
    <rPh sb="47" eb="51">
      <t>チョウジュミョウカ</t>
    </rPh>
    <rPh sb="52" eb="53">
      <t>ハカ</t>
    </rPh>
    <rPh sb="57" eb="60">
      <t>ケイカクテキ</t>
    </rPh>
    <rPh sb="61" eb="63">
      <t>カンロ</t>
    </rPh>
    <rPh sb="64" eb="66">
      <t>セツビ</t>
    </rPh>
    <rPh sb="67" eb="69">
      <t>コウシン</t>
    </rPh>
    <rPh sb="70" eb="71">
      <t>オコナ</t>
    </rPh>
    <rPh sb="78" eb="80">
      <t>ケッカ</t>
    </rPh>
    <rPh sb="81" eb="83">
      <t>ゲンザイ</t>
    </rPh>
    <rPh sb="84" eb="86">
      <t>ユウケイ</t>
    </rPh>
    <rPh sb="86" eb="90">
      <t>コテイシサン</t>
    </rPh>
    <rPh sb="90" eb="92">
      <t>ゲンカ</t>
    </rPh>
    <rPh sb="92" eb="95">
      <t>ショウキャクリツ</t>
    </rPh>
    <rPh sb="97" eb="99">
      <t>コウスイ</t>
    </rPh>
    <rPh sb="104" eb="105">
      <t>ダイ</t>
    </rPh>
    <rPh sb="109" eb="111">
      <t>ルイジ</t>
    </rPh>
    <rPh sb="111" eb="113">
      <t>ダンタイ</t>
    </rPh>
    <rPh sb="113" eb="116">
      <t>ヘイキンチ</t>
    </rPh>
    <rPh sb="118" eb="119">
      <t>ヒク</t>
    </rPh>
    <rPh sb="128" eb="130">
      <t>カンロ</t>
    </rPh>
    <rPh sb="130" eb="133">
      <t>ケイネンカ</t>
    </rPh>
    <rPh sb="133" eb="134">
      <t>リツ</t>
    </rPh>
    <rPh sb="135" eb="137">
      <t>ムロラン</t>
    </rPh>
    <rPh sb="138" eb="139">
      <t>スイ</t>
    </rPh>
    <rPh sb="140" eb="142">
      <t>レイワ</t>
    </rPh>
    <rPh sb="142" eb="145">
      <t>ガンネンド</t>
    </rPh>
    <rPh sb="148" eb="150">
      <t>イチブ</t>
    </rPh>
    <rPh sb="150" eb="152">
      <t>クカン</t>
    </rPh>
    <rPh sb="153" eb="155">
      <t>コウシン</t>
    </rPh>
    <rPh sb="156" eb="157">
      <t>オ</t>
    </rPh>
    <rPh sb="159" eb="162">
      <t>トマコマイ</t>
    </rPh>
    <rPh sb="162" eb="164">
      <t>コウスイ</t>
    </rPh>
    <rPh sb="165" eb="167">
      <t>ヘイセイ</t>
    </rPh>
    <rPh sb="169" eb="171">
      <t>ネンド</t>
    </rPh>
    <rPh sb="173" eb="175">
      <t>コウシン</t>
    </rPh>
    <rPh sb="176" eb="178">
      <t>チャクシュ</t>
    </rPh>
    <rPh sb="183" eb="185">
      <t>コウシン</t>
    </rPh>
    <rPh sb="185" eb="188">
      <t>クイキガイ</t>
    </rPh>
    <rPh sb="189" eb="192">
      <t>ケイネンカ</t>
    </rPh>
    <rPh sb="193" eb="195">
      <t>シンコウ</t>
    </rPh>
    <rPh sb="197" eb="199">
      <t>ルイジ</t>
    </rPh>
    <rPh sb="199" eb="201">
      <t>ダンタイ</t>
    </rPh>
    <rPh sb="201" eb="204">
      <t>ヘイキンチ</t>
    </rPh>
    <rPh sb="206" eb="207">
      <t>ヒク</t>
    </rPh>
    <rPh sb="208" eb="210">
      <t>ジョウキョウ</t>
    </rPh>
    <rPh sb="214" eb="216">
      <t>コンゴ</t>
    </rPh>
    <rPh sb="217" eb="218">
      <t>ヒク</t>
    </rPh>
    <rPh sb="219" eb="221">
      <t>ジョウキョウ</t>
    </rPh>
    <rPh sb="222" eb="223">
      <t>ツヅ</t>
    </rPh>
    <rPh sb="224" eb="226">
      <t>ミコミ</t>
    </rPh>
    <rPh sb="233" eb="235">
      <t>カンロ</t>
    </rPh>
    <rPh sb="235" eb="237">
      <t>コウシン</t>
    </rPh>
    <rPh sb="237" eb="238">
      <t>リツ</t>
    </rPh>
    <rPh sb="239" eb="241">
      <t>ジョウキ</t>
    </rPh>
    <rPh sb="245" eb="247">
      <t>ジュンジ</t>
    </rPh>
    <rPh sb="248" eb="250">
      <t>ケイエイ</t>
    </rPh>
    <rPh sb="250" eb="252">
      <t>ジョウキョウ</t>
    </rPh>
    <rPh sb="253" eb="255">
      <t>カンアン</t>
    </rPh>
    <rPh sb="260" eb="263">
      <t>ケイカクテキ</t>
    </rPh>
    <rPh sb="264" eb="266">
      <t>カンロ</t>
    </rPh>
    <rPh sb="266" eb="268">
      <t>コウシン</t>
    </rPh>
    <rPh sb="269" eb="270">
      <t>スス</t>
    </rPh>
    <rPh sb="275" eb="277">
      <t>ルイジ</t>
    </rPh>
    <rPh sb="277" eb="279">
      <t>ダンタイ</t>
    </rPh>
    <rPh sb="279" eb="282">
      <t>ヘイキンチ</t>
    </rPh>
    <rPh sb="283" eb="285">
      <t>ウワマワ</t>
    </rPh>
    <phoneticPr fontId="5"/>
  </si>
  <si>
    <t xml:space="preserve">経営の健全性・効率性については、平成23年度から令和５年度まで13期連続の黒字や減資による累積欠損金の補てんで累積欠損金は解消したが、令和２年度からの契約水量の減少により料金回収率等の指標における類似団体平均値との乖離が生じている。
特に石狩工水においては、契約率が53%と過去最高となったものの３工水の中では依然として契約率は低く、経営健全化計画実施後も給水原価と料金水準のバランスがとれない状況が続いており、このことが経営に大きな影響を与えている。
今後は、再生可能エネルギー関連企業などへの新規給水や増量が見込まれ契約水量の大幅な上昇が予定されているものの、更なる給水契約の獲得や経費節減による経営基盤の強化、既存の施設・設備更新にあわせて、今後の工水需要踏まえた施設規模等の合理的な投資の検討が不可欠となっている。
一方、老朽化の状況については、３つの指標で類似団体平均値より良好な状況となっている。
管路については、室蘭・苫小牧工水では経年化が進んでいるため、経営状況を勘案しながら計画的に更新を進めている一方、石狩工水は開業から約25年であり、ほとんど経年化はしていない。
その他の設備については、可能な限り長寿命化を図りながら適切な改修を行い、投資の効率化や平準化に取り組むとともに健全性を維持している。
</t>
    <rPh sb="0" eb="2">
      <t>ケイエイ</t>
    </rPh>
    <rPh sb="3" eb="6">
      <t>ケンゼンセイ</t>
    </rPh>
    <rPh sb="7" eb="10">
      <t>コウリツセイ</t>
    </rPh>
    <rPh sb="16" eb="18">
      <t>ヘイセイ</t>
    </rPh>
    <rPh sb="20" eb="22">
      <t>ネンド</t>
    </rPh>
    <rPh sb="24" eb="26">
      <t>レイワ</t>
    </rPh>
    <rPh sb="27" eb="29">
      <t>ネンド</t>
    </rPh>
    <rPh sb="33" eb="34">
      <t>キ</t>
    </rPh>
    <rPh sb="34" eb="36">
      <t>レンゾク</t>
    </rPh>
    <rPh sb="37" eb="39">
      <t>クロジ</t>
    </rPh>
    <rPh sb="40" eb="42">
      <t>ゲンシ</t>
    </rPh>
    <rPh sb="45" eb="47">
      <t>ルイセキ</t>
    </rPh>
    <rPh sb="47" eb="49">
      <t>ケッソン</t>
    </rPh>
    <rPh sb="49" eb="50">
      <t>キン</t>
    </rPh>
    <rPh sb="51" eb="52">
      <t>ホ</t>
    </rPh>
    <rPh sb="55" eb="57">
      <t>ルイセキ</t>
    </rPh>
    <rPh sb="57" eb="59">
      <t>ケッソン</t>
    </rPh>
    <rPh sb="59" eb="60">
      <t>キン</t>
    </rPh>
    <rPh sb="61" eb="63">
      <t>カイショウ</t>
    </rPh>
    <rPh sb="67" eb="69">
      <t>レイワ</t>
    </rPh>
    <rPh sb="70" eb="72">
      <t>ネンド</t>
    </rPh>
    <rPh sb="75" eb="77">
      <t>ケイヤク</t>
    </rPh>
    <rPh sb="77" eb="79">
      <t>スイリョウ</t>
    </rPh>
    <rPh sb="80" eb="82">
      <t>ゲンショウ</t>
    </rPh>
    <rPh sb="85" eb="87">
      <t>リョウキン</t>
    </rPh>
    <rPh sb="87" eb="90">
      <t>カイシュウリツ</t>
    </rPh>
    <rPh sb="90" eb="91">
      <t>トウ</t>
    </rPh>
    <rPh sb="92" eb="94">
      <t>シヒョウ</t>
    </rPh>
    <rPh sb="98" eb="100">
      <t>ルイジ</t>
    </rPh>
    <rPh sb="100" eb="102">
      <t>ダンタイ</t>
    </rPh>
    <rPh sb="102" eb="105">
      <t>ヘイキンチ</t>
    </rPh>
    <rPh sb="107" eb="109">
      <t>カイリ</t>
    </rPh>
    <rPh sb="110" eb="111">
      <t>ショウ</t>
    </rPh>
    <rPh sb="117" eb="118">
      <t>トク</t>
    </rPh>
    <rPh sb="119" eb="121">
      <t>イシカリ</t>
    </rPh>
    <rPh sb="121" eb="123">
      <t>コウスイ</t>
    </rPh>
    <rPh sb="129" eb="132">
      <t>ケイヤクリツ</t>
    </rPh>
    <rPh sb="137" eb="139">
      <t>カコ</t>
    </rPh>
    <rPh sb="139" eb="141">
      <t>サイコウ</t>
    </rPh>
    <rPh sb="149" eb="151">
      <t>コウスイ</t>
    </rPh>
    <rPh sb="152" eb="153">
      <t>ナカ</t>
    </rPh>
    <rPh sb="155" eb="157">
      <t>イゼン</t>
    </rPh>
    <rPh sb="160" eb="163">
      <t>ケイヤクリツ</t>
    </rPh>
    <rPh sb="164" eb="165">
      <t>ヒク</t>
    </rPh>
    <rPh sb="167" eb="169">
      <t>ケイエイ</t>
    </rPh>
    <rPh sb="169" eb="172">
      <t>ケンゼンカ</t>
    </rPh>
    <rPh sb="172" eb="174">
      <t>ケイカク</t>
    </rPh>
    <rPh sb="174" eb="177">
      <t>ジッシゴ</t>
    </rPh>
    <rPh sb="178" eb="180">
      <t>キュウスイ</t>
    </rPh>
    <rPh sb="180" eb="182">
      <t>ゲンカ</t>
    </rPh>
    <rPh sb="183" eb="185">
      <t>リョウキン</t>
    </rPh>
    <rPh sb="185" eb="187">
      <t>スイジュン</t>
    </rPh>
    <rPh sb="197" eb="199">
      <t>ジョウキョウ</t>
    </rPh>
    <rPh sb="200" eb="201">
      <t>ツヅ</t>
    </rPh>
    <rPh sb="211" eb="213">
      <t>ケイエイ</t>
    </rPh>
    <rPh sb="214" eb="215">
      <t>オオ</t>
    </rPh>
    <rPh sb="217" eb="219">
      <t>エイキョウ</t>
    </rPh>
    <rPh sb="220" eb="221">
      <t>アタ</t>
    </rPh>
    <rPh sb="227" eb="229">
      <t>コンゴ</t>
    </rPh>
    <rPh sb="231" eb="233">
      <t>サイセイ</t>
    </rPh>
    <rPh sb="233" eb="235">
      <t>カノウ</t>
    </rPh>
    <rPh sb="240" eb="242">
      <t>カンレン</t>
    </rPh>
    <rPh sb="242" eb="244">
      <t>キギョウ</t>
    </rPh>
    <rPh sb="248" eb="250">
      <t>シンキ</t>
    </rPh>
    <rPh sb="250" eb="252">
      <t>キュウスイ</t>
    </rPh>
    <rPh sb="253" eb="255">
      <t>ゾウリョウ</t>
    </rPh>
    <rPh sb="256" eb="258">
      <t>ミコ</t>
    </rPh>
    <rPh sb="260" eb="262">
      <t>ケイヤク</t>
    </rPh>
    <rPh sb="262" eb="264">
      <t>スイリョウ</t>
    </rPh>
    <rPh sb="265" eb="267">
      <t>オオハバ</t>
    </rPh>
    <rPh sb="268" eb="270">
      <t>ジョウショウ</t>
    </rPh>
    <rPh sb="271" eb="273">
      <t>ヨテイ</t>
    </rPh>
    <rPh sb="282" eb="283">
      <t>サラ</t>
    </rPh>
    <rPh sb="285" eb="287">
      <t>キュウスイ</t>
    </rPh>
    <rPh sb="287" eb="289">
      <t>ケイヤク</t>
    </rPh>
    <rPh sb="290" eb="292">
      <t>カクトク</t>
    </rPh>
    <rPh sb="293" eb="295">
      <t>ケイヒ</t>
    </rPh>
    <rPh sb="295" eb="297">
      <t>セツゲン</t>
    </rPh>
    <rPh sb="300" eb="302">
      <t>ケイエイ</t>
    </rPh>
    <rPh sb="302" eb="304">
      <t>キバン</t>
    </rPh>
    <rPh sb="305" eb="307">
      <t>キョウカ</t>
    </rPh>
    <rPh sb="308" eb="310">
      <t>キゾン</t>
    </rPh>
    <rPh sb="311" eb="313">
      <t>シセツ</t>
    </rPh>
    <rPh sb="314" eb="316">
      <t>セツビ</t>
    </rPh>
    <rPh sb="316" eb="318">
      <t>コウシン</t>
    </rPh>
    <rPh sb="324" eb="326">
      <t>コンゴ</t>
    </rPh>
    <rPh sb="327" eb="329">
      <t>コウスイ</t>
    </rPh>
    <rPh sb="329" eb="331">
      <t>ジュヨウ</t>
    </rPh>
    <rPh sb="331" eb="332">
      <t>フ</t>
    </rPh>
    <rPh sb="335" eb="337">
      <t>シセツ</t>
    </rPh>
    <rPh sb="337" eb="339">
      <t>キボ</t>
    </rPh>
    <rPh sb="339" eb="340">
      <t>トウ</t>
    </rPh>
    <rPh sb="341" eb="344">
      <t>ゴウリテキ</t>
    </rPh>
    <rPh sb="345" eb="347">
      <t>トウシ</t>
    </rPh>
    <rPh sb="348" eb="350">
      <t>ケントウ</t>
    </rPh>
    <rPh sb="351" eb="354">
      <t>フカケツ</t>
    </rPh>
    <rPh sb="363" eb="365">
      <t>イッポウ</t>
    </rPh>
    <rPh sb="366" eb="369">
      <t>ロウキュウカ</t>
    </rPh>
    <rPh sb="370" eb="372">
      <t>ジョウキョウ</t>
    </rPh>
    <rPh sb="381" eb="383">
      <t>シヒョウ</t>
    </rPh>
    <rPh sb="384" eb="386">
      <t>ルイジ</t>
    </rPh>
    <rPh sb="386" eb="388">
      <t>ダンタイ</t>
    </rPh>
    <rPh sb="388" eb="390">
      <t>ヘイキン</t>
    </rPh>
    <rPh sb="390" eb="391">
      <t>アタイ</t>
    </rPh>
    <rPh sb="393" eb="395">
      <t>リョウコウ</t>
    </rPh>
    <rPh sb="396" eb="398">
      <t>ジョウキョウ</t>
    </rPh>
    <rPh sb="406" eb="408">
      <t>カンロ</t>
    </rPh>
    <rPh sb="414" eb="416">
      <t>ムロラン</t>
    </rPh>
    <rPh sb="417" eb="420">
      <t>トマコマイ</t>
    </rPh>
    <rPh sb="420" eb="422">
      <t>コウスイ</t>
    </rPh>
    <rPh sb="424" eb="427">
      <t>ケイネンカ</t>
    </rPh>
    <rPh sb="428" eb="429">
      <t>スス</t>
    </rPh>
    <rPh sb="436" eb="438">
      <t>ケイエイ</t>
    </rPh>
    <rPh sb="438" eb="440">
      <t>ジョウキョウ</t>
    </rPh>
    <rPh sb="441" eb="443">
      <t>カンアン</t>
    </rPh>
    <rPh sb="447" eb="450">
      <t>ケイカクテキ</t>
    </rPh>
    <rPh sb="451" eb="453">
      <t>コウシン</t>
    </rPh>
    <rPh sb="454" eb="455">
      <t>スス</t>
    </rPh>
    <rPh sb="459" eb="461">
      <t>イッポウ</t>
    </rPh>
    <rPh sb="462" eb="464">
      <t>イシカリ</t>
    </rPh>
    <rPh sb="464" eb="466">
      <t>コウスイ</t>
    </rPh>
    <rPh sb="467" eb="469">
      <t>カイギョウ</t>
    </rPh>
    <rPh sb="471" eb="472">
      <t>ヤク</t>
    </rPh>
    <rPh sb="474" eb="475">
      <t>ネン</t>
    </rPh>
    <rPh sb="483" eb="486">
      <t>ケイネンカ</t>
    </rPh>
    <rPh sb="496" eb="497">
      <t>ホカ</t>
    </rPh>
    <rPh sb="498" eb="500">
      <t>セツビ</t>
    </rPh>
    <rPh sb="506" eb="508">
      <t>カノウ</t>
    </rPh>
    <rPh sb="509" eb="510">
      <t>カギ</t>
    </rPh>
    <rPh sb="511" eb="515">
      <t>チョウジュミョウカ</t>
    </rPh>
    <rPh sb="516" eb="517">
      <t>ハカ</t>
    </rPh>
    <rPh sb="521" eb="523">
      <t>テキセツ</t>
    </rPh>
    <rPh sb="524" eb="526">
      <t>カイシュウ</t>
    </rPh>
    <rPh sb="527" eb="528">
      <t>オコナ</t>
    </rPh>
    <rPh sb="530" eb="532">
      <t>トウシ</t>
    </rPh>
    <rPh sb="533" eb="536">
      <t>コウリツカ</t>
    </rPh>
    <rPh sb="537" eb="540">
      <t>ヘイジュンカ</t>
    </rPh>
    <rPh sb="541" eb="542">
      <t>ト</t>
    </rPh>
    <rPh sb="543" eb="544">
      <t>ク</t>
    </rPh>
    <rPh sb="549" eb="552">
      <t>ケンゼンセイ</t>
    </rPh>
    <rPh sb="553" eb="555">
      <t>イジ</t>
    </rPh>
    <phoneticPr fontId="5"/>
  </si>
  <si>
    <t>現在運営している室蘭・苫小牧・石狩の３工水のうち、苫小牧工水では苫東工水の建設事業を中止、石狩工水では施設規模を縮小するなど、過大となった資産を平成18年度末に整理したことにより、多額の未処理欠損金が生じた。その後の２回の経営健全計画（平成18～26年度、平成27～令和元年度）の実施により、平成23年度には単年度黒字に転換したが、石狩工水単体では規模縮小後も契約率が低く、料金収入のみでは収支均衡しない状況にある。
①経常収支比率：単年度黒字の継続により100%以上を維持しているが、契約率が50%台の石狩工水の影響により、類似団体平均値より低くなっている。
②累積欠損比率：令和元年度末に行った70億円の減資により生じた資本剰余金を累積欠損金に補てんして大幅に解消し、Ｒ４年度末時点で累積欠損金を解消している。
③流動比率：流動負債の６割を占める企業債償還金が多額のため、類似団体平均値より低い状況が続いている。
④企業債残高対給水収益比率：施設等の老朽更新・耐震化のための大規模改修を実施しているが、施設規模等の適正化や経営効率化の取組による経費削減などにより、企業債借入を減らして、残高の減少に努めている。石狩工水では契約率は53%まで増加するなど給水収益の改善が図られているものの、依然として類似団体平均値より高い状況が続いている。
以下指標については、令和２年度に室蘭工水・苫小牧工水で契約水量の減（合計約15,000㎥/日）があったことにより、令和元年度と比較して大きく変動している。
⑤料金回収率：室蘭工水及び苫小牧工水は100%以上を維持しており堅調だが、石狩工水は供給単価55円と高水準で、かつ減価償却費などの固定費が高いことから、料金回収率が47%となっており、依然として類似団体平均値より低くなっている。
⑥給水原価：３工水全体の経常費用が減少し、また、特に石狩工水の給水原価は約120円と、前年より約21円減少したものの依然として高水準であるため、類似団体平均値より高くなっている。
⑦施設利用率：契約率が約74%の苫小牧工水は実給水量が低いため施設利用率が約41%、契約率約53%の石狩工水は約34%とさらに低く、類似団体平均値より低い状況となっている。契約水量を増加させるため、地域産業の動向を把握し需要拡大を行う必要がある。
⑧契約率：減量により室蘭工水で契約率が低下したため、類似平均団体よりも２ポイント低い水準である。石狩工水は、増量により過去最高の53%となった。</t>
    <rPh sb="0" eb="2">
      <t>ゲンザイ</t>
    </rPh>
    <rPh sb="2" eb="4">
      <t>ウンエイ</t>
    </rPh>
    <rPh sb="8" eb="10">
      <t>ムロラン</t>
    </rPh>
    <rPh sb="11" eb="14">
      <t>トマコマイ</t>
    </rPh>
    <rPh sb="15" eb="17">
      <t>イシカリ</t>
    </rPh>
    <rPh sb="19" eb="21">
      <t>コウスイ</t>
    </rPh>
    <rPh sb="25" eb="28">
      <t>トマコマイ</t>
    </rPh>
    <rPh sb="28" eb="30">
      <t>コウスイ</t>
    </rPh>
    <rPh sb="32" eb="33">
      <t>トマ</t>
    </rPh>
    <rPh sb="33" eb="34">
      <t>ヒガシ</t>
    </rPh>
    <rPh sb="34" eb="36">
      <t>コウスイ</t>
    </rPh>
    <rPh sb="37" eb="39">
      <t>ケンセツ</t>
    </rPh>
    <rPh sb="39" eb="41">
      <t>ジギョウ</t>
    </rPh>
    <rPh sb="42" eb="44">
      <t>チュウシ</t>
    </rPh>
    <rPh sb="45" eb="47">
      <t>イシカリ</t>
    </rPh>
    <rPh sb="47" eb="49">
      <t>コウスイ</t>
    </rPh>
    <rPh sb="51" eb="53">
      <t>シセツ</t>
    </rPh>
    <rPh sb="53" eb="55">
      <t>キボ</t>
    </rPh>
    <rPh sb="56" eb="58">
      <t>シュクショウ</t>
    </rPh>
    <rPh sb="63" eb="65">
      <t>カダイ</t>
    </rPh>
    <rPh sb="69" eb="71">
      <t>シサン</t>
    </rPh>
    <rPh sb="72" eb="74">
      <t>ヘイセイ</t>
    </rPh>
    <rPh sb="76" eb="79">
      <t>ネンドマツ</t>
    </rPh>
    <rPh sb="80" eb="82">
      <t>セイリ</t>
    </rPh>
    <rPh sb="90" eb="92">
      <t>タガク</t>
    </rPh>
    <rPh sb="93" eb="96">
      <t>ミショリ</t>
    </rPh>
    <rPh sb="96" eb="99">
      <t>ケッソンキン</t>
    </rPh>
    <rPh sb="100" eb="101">
      <t>ショウ</t>
    </rPh>
    <rPh sb="106" eb="107">
      <t>ゴ</t>
    </rPh>
    <rPh sb="109" eb="110">
      <t>カイ</t>
    </rPh>
    <rPh sb="111" eb="113">
      <t>ケイエイ</t>
    </rPh>
    <rPh sb="113" eb="115">
      <t>ケンゼン</t>
    </rPh>
    <rPh sb="115" eb="117">
      <t>ケイカク</t>
    </rPh>
    <rPh sb="118" eb="120">
      <t>ヘイセイ</t>
    </rPh>
    <rPh sb="125" eb="127">
      <t>ネンド</t>
    </rPh>
    <rPh sb="128" eb="130">
      <t>ヘイセイ</t>
    </rPh>
    <rPh sb="133" eb="135">
      <t>レイワ</t>
    </rPh>
    <rPh sb="135" eb="138">
      <t>ガンネンド</t>
    </rPh>
    <rPh sb="140" eb="142">
      <t>ジッシ</t>
    </rPh>
    <rPh sb="146" eb="148">
      <t>ヘイセイ</t>
    </rPh>
    <rPh sb="150" eb="152">
      <t>ネンド</t>
    </rPh>
    <rPh sb="154" eb="157">
      <t>タンネンド</t>
    </rPh>
    <rPh sb="157" eb="159">
      <t>クロジ</t>
    </rPh>
    <rPh sb="160" eb="162">
      <t>テンカン</t>
    </rPh>
    <rPh sb="166" eb="168">
      <t>イシカリ</t>
    </rPh>
    <rPh sb="168" eb="170">
      <t>コウスイ</t>
    </rPh>
    <rPh sb="170" eb="172">
      <t>タンタイ</t>
    </rPh>
    <rPh sb="174" eb="176">
      <t>キボ</t>
    </rPh>
    <rPh sb="176" eb="178">
      <t>シュクショウ</t>
    </rPh>
    <rPh sb="178" eb="179">
      <t>ゴ</t>
    </rPh>
    <rPh sb="180" eb="183">
      <t>ケイヤクリツ</t>
    </rPh>
    <rPh sb="184" eb="185">
      <t>ヒク</t>
    </rPh>
    <rPh sb="187" eb="189">
      <t>リョウキン</t>
    </rPh>
    <rPh sb="189" eb="191">
      <t>シュウニュウ</t>
    </rPh>
    <rPh sb="195" eb="197">
      <t>シュウシ</t>
    </rPh>
    <rPh sb="197" eb="199">
      <t>キンコウ</t>
    </rPh>
    <rPh sb="202" eb="204">
      <t>ジョウキョウ</t>
    </rPh>
    <rPh sb="210" eb="212">
      <t>ケイジョウ</t>
    </rPh>
    <rPh sb="212" eb="214">
      <t>シュウシ</t>
    </rPh>
    <rPh sb="214" eb="216">
      <t>ヒリツ</t>
    </rPh>
    <rPh sb="217" eb="220">
      <t>タンネンド</t>
    </rPh>
    <rPh sb="220" eb="222">
      <t>クロジ</t>
    </rPh>
    <rPh sb="223" eb="225">
      <t>ケイゾク</t>
    </rPh>
    <rPh sb="232" eb="234">
      <t>イジョウ</t>
    </rPh>
    <rPh sb="235" eb="237">
      <t>イジ</t>
    </rPh>
    <rPh sb="243" eb="246">
      <t>ケイヤクリツ</t>
    </rPh>
    <rPh sb="250" eb="251">
      <t>ダイ</t>
    </rPh>
    <rPh sb="252" eb="254">
      <t>イシカリ</t>
    </rPh>
    <rPh sb="254" eb="256">
      <t>コウスイ</t>
    </rPh>
    <rPh sb="257" eb="259">
      <t>エイキョウ</t>
    </rPh>
    <rPh sb="263" eb="265">
      <t>ルイジ</t>
    </rPh>
    <rPh sb="265" eb="267">
      <t>ダンタイ</t>
    </rPh>
    <rPh sb="267" eb="270">
      <t>ヘイキンチ</t>
    </rPh>
    <rPh sb="272" eb="273">
      <t>ヒク</t>
    </rPh>
    <rPh sb="282" eb="284">
      <t>ルイセキ</t>
    </rPh>
    <rPh sb="284" eb="286">
      <t>ケッソン</t>
    </rPh>
    <rPh sb="286" eb="288">
      <t>ヒリツ</t>
    </rPh>
    <rPh sb="289" eb="291">
      <t>レイワ</t>
    </rPh>
    <rPh sb="291" eb="294">
      <t>ガンネンド</t>
    </rPh>
    <rPh sb="294" eb="295">
      <t>マツ</t>
    </rPh>
    <rPh sb="296" eb="297">
      <t>オコナ</t>
    </rPh>
    <rPh sb="301" eb="303">
      <t>オクエン</t>
    </rPh>
    <rPh sb="304" eb="306">
      <t>ゲンシ</t>
    </rPh>
    <rPh sb="309" eb="310">
      <t>ショウ</t>
    </rPh>
    <rPh sb="312" eb="314">
      <t>シホン</t>
    </rPh>
    <rPh sb="314" eb="317">
      <t>ジョウヨキン</t>
    </rPh>
    <rPh sb="318" eb="320">
      <t>ルイセキ</t>
    </rPh>
    <rPh sb="320" eb="322">
      <t>ケッソン</t>
    </rPh>
    <rPh sb="322" eb="323">
      <t>キン</t>
    </rPh>
    <rPh sb="340" eb="341">
      <t>マツ</t>
    </rPh>
    <rPh sb="341" eb="343">
      <t>ジテン</t>
    </rPh>
    <rPh sb="344" eb="346">
      <t>ルイセキ</t>
    </rPh>
    <rPh sb="346" eb="349">
      <t>ケッソンキン</t>
    </rPh>
    <rPh sb="350" eb="352">
      <t>カイショウ</t>
    </rPh>
    <rPh sb="364" eb="366">
      <t>リュウドウ</t>
    </rPh>
    <rPh sb="366" eb="368">
      <t>フサイ</t>
    </rPh>
    <rPh sb="370" eb="371">
      <t>ワリ</t>
    </rPh>
    <rPh sb="372" eb="373">
      <t>シ</t>
    </rPh>
    <rPh sb="375" eb="378">
      <t>キギョウサイ</t>
    </rPh>
    <rPh sb="382" eb="384">
      <t>タガク</t>
    </rPh>
    <rPh sb="388" eb="390">
      <t>ルイジ</t>
    </rPh>
    <rPh sb="390" eb="392">
      <t>ダンタイ</t>
    </rPh>
    <rPh sb="392" eb="395">
      <t>ヘイキンチ</t>
    </rPh>
    <rPh sb="397" eb="398">
      <t>ヒク</t>
    </rPh>
    <rPh sb="399" eb="401">
      <t>ジョウキョウ</t>
    </rPh>
    <rPh sb="402" eb="403">
      <t>ツヅ</t>
    </rPh>
    <rPh sb="410" eb="413">
      <t>キギョウサイ</t>
    </rPh>
    <rPh sb="413" eb="415">
      <t>ザンダカ</t>
    </rPh>
    <rPh sb="415" eb="416">
      <t>タイ</t>
    </rPh>
    <rPh sb="416" eb="418">
      <t>キュウスイ</t>
    </rPh>
    <rPh sb="418" eb="420">
      <t>シュウエキ</t>
    </rPh>
    <rPh sb="420" eb="422">
      <t>ヒリツ</t>
    </rPh>
    <rPh sb="423" eb="425">
      <t>シセツ</t>
    </rPh>
    <rPh sb="425" eb="426">
      <t>トウ</t>
    </rPh>
    <rPh sb="427" eb="429">
      <t>ロウキュウ</t>
    </rPh>
    <rPh sb="429" eb="431">
      <t>コウシン</t>
    </rPh>
    <rPh sb="432" eb="435">
      <t>タイシンカ</t>
    </rPh>
    <rPh sb="439" eb="442">
      <t>ダイキボ</t>
    </rPh>
    <rPh sb="442" eb="444">
      <t>カイシュウ</t>
    </rPh>
    <rPh sb="445" eb="447">
      <t>ジッシ</t>
    </rPh>
    <rPh sb="453" eb="455">
      <t>シセツ</t>
    </rPh>
    <rPh sb="455" eb="457">
      <t>キボ</t>
    </rPh>
    <rPh sb="457" eb="458">
      <t>トウ</t>
    </rPh>
    <rPh sb="459" eb="462">
      <t>テキセイカ</t>
    </rPh>
    <rPh sb="463" eb="465">
      <t>ケイエイ</t>
    </rPh>
    <rPh sb="465" eb="468">
      <t>コウリツカ</t>
    </rPh>
    <rPh sb="469" eb="471">
      <t>トリクミ</t>
    </rPh>
    <rPh sb="474" eb="476">
      <t>ケイヒ</t>
    </rPh>
    <rPh sb="476" eb="478">
      <t>サクゲン</t>
    </rPh>
    <rPh sb="484" eb="487">
      <t>キギョウサイ</t>
    </rPh>
    <rPh sb="487" eb="489">
      <t>カリイレ</t>
    </rPh>
    <rPh sb="490" eb="491">
      <t>ヘ</t>
    </rPh>
    <rPh sb="495" eb="497">
      <t>ザンダカ</t>
    </rPh>
    <rPh sb="498" eb="500">
      <t>ゲンショウ</t>
    </rPh>
    <rPh sb="501" eb="502">
      <t>ツト</t>
    </rPh>
    <rPh sb="507" eb="509">
      <t>イシカリ</t>
    </rPh>
    <rPh sb="509" eb="511">
      <t>コウスイ</t>
    </rPh>
    <rPh sb="513" eb="516">
      <t>ケイヤクリツ</t>
    </rPh>
    <rPh sb="522" eb="524">
      <t>ゾウカ</t>
    </rPh>
    <rPh sb="528" eb="530">
      <t>キュウスイ</t>
    </rPh>
    <rPh sb="530" eb="532">
      <t>シュウエキ</t>
    </rPh>
    <rPh sb="533" eb="535">
      <t>カイゼン</t>
    </rPh>
    <rPh sb="536" eb="537">
      <t>ハカ</t>
    </rPh>
    <rPh sb="546" eb="548">
      <t>イゼン</t>
    </rPh>
    <rPh sb="551" eb="553">
      <t>ルイジ</t>
    </rPh>
    <rPh sb="553" eb="555">
      <t>ダンタイ</t>
    </rPh>
    <rPh sb="555" eb="557">
      <t>ヘイキン</t>
    </rPh>
    <rPh sb="557" eb="558">
      <t>アタイ</t>
    </rPh>
    <rPh sb="560" eb="561">
      <t>タカ</t>
    </rPh>
    <rPh sb="562" eb="564">
      <t>ジョウキョウ</t>
    </rPh>
    <rPh sb="565" eb="566">
      <t>ツヅ</t>
    </rPh>
    <rPh sb="573" eb="575">
      <t>イカ</t>
    </rPh>
    <rPh sb="575" eb="577">
      <t>シヒョウ</t>
    </rPh>
    <rPh sb="583" eb="585">
      <t>レイワ</t>
    </rPh>
    <rPh sb="586" eb="588">
      <t>ネンド</t>
    </rPh>
    <rPh sb="589" eb="591">
      <t>ムロラン</t>
    </rPh>
    <rPh sb="591" eb="593">
      <t>コウスイ</t>
    </rPh>
    <rPh sb="594" eb="597">
      <t>トマコマイ</t>
    </rPh>
    <rPh sb="597" eb="599">
      <t>コウスイ</t>
    </rPh>
    <rPh sb="600" eb="602">
      <t>ケイヤク</t>
    </rPh>
    <rPh sb="602" eb="604">
      <t>スイリョウ</t>
    </rPh>
    <rPh sb="605" eb="606">
      <t>ゲン</t>
    </rPh>
    <rPh sb="607" eb="609">
      <t>ゴウケイ</t>
    </rPh>
    <rPh sb="609" eb="610">
      <t>ヤク</t>
    </rPh>
    <rPh sb="618" eb="619">
      <t>ニチ</t>
    </rPh>
    <rPh sb="636" eb="638">
      <t>ヒカク</t>
    </rPh>
    <rPh sb="640" eb="641">
      <t>オオ</t>
    </rPh>
    <rPh sb="643" eb="645">
      <t>ヘンドウ</t>
    </rPh>
    <rPh sb="652" eb="654">
      <t>リョウキン</t>
    </rPh>
    <rPh sb="654" eb="657">
      <t>カイシュウリツ</t>
    </rPh>
    <rPh sb="658" eb="660">
      <t>ムロラン</t>
    </rPh>
    <rPh sb="660" eb="662">
      <t>コウスイ</t>
    </rPh>
    <rPh sb="662" eb="663">
      <t>オヨ</t>
    </rPh>
    <rPh sb="664" eb="667">
      <t>トマコマイ</t>
    </rPh>
    <rPh sb="667" eb="669">
      <t>コウスイ</t>
    </rPh>
    <rPh sb="674" eb="676">
      <t>イジョウ</t>
    </rPh>
    <rPh sb="677" eb="679">
      <t>イジ</t>
    </rPh>
    <rPh sb="683" eb="685">
      <t>ケンチョウ</t>
    </rPh>
    <rPh sb="688" eb="690">
      <t>イシカリ</t>
    </rPh>
    <rPh sb="690" eb="692">
      <t>コウスイ</t>
    </rPh>
    <rPh sb="693" eb="695">
      <t>キョウキュウ</t>
    </rPh>
    <rPh sb="695" eb="697">
      <t>タンカ</t>
    </rPh>
    <rPh sb="699" eb="700">
      <t>エン</t>
    </rPh>
    <rPh sb="701" eb="704">
      <t>コウスイジュン</t>
    </rPh>
    <rPh sb="708" eb="710">
      <t>ゲンカ</t>
    </rPh>
    <rPh sb="710" eb="712">
      <t>ショウキャク</t>
    </rPh>
    <rPh sb="712" eb="713">
      <t>ヒ</t>
    </rPh>
    <rPh sb="716" eb="719">
      <t>コテイヒ</t>
    </rPh>
    <rPh sb="720" eb="721">
      <t>タカ</t>
    </rPh>
    <rPh sb="727" eb="729">
      <t>リョウキン</t>
    </rPh>
    <rPh sb="729" eb="732">
      <t>カイシュウリツ</t>
    </rPh>
    <rPh sb="743" eb="745">
      <t>イゼン</t>
    </rPh>
    <rPh sb="748" eb="750">
      <t>ルイジ</t>
    </rPh>
    <rPh sb="750" eb="752">
      <t>ダンタイ</t>
    </rPh>
    <rPh sb="752" eb="755">
      <t>ヘイキンチ</t>
    </rPh>
    <rPh sb="757" eb="758">
      <t>ヒク</t>
    </rPh>
    <rPh sb="767" eb="769">
      <t>キュウスイ</t>
    </rPh>
    <rPh sb="769" eb="771">
      <t>ゲンカ</t>
    </rPh>
    <rPh sb="773" eb="775">
      <t>コウスイ</t>
    </rPh>
    <rPh sb="775" eb="777">
      <t>ゼンタイ</t>
    </rPh>
    <rPh sb="783" eb="785">
      <t>ゲンショウ</t>
    </rPh>
    <rPh sb="790" eb="791">
      <t>トク</t>
    </rPh>
    <rPh sb="792" eb="794">
      <t>イシカリ</t>
    </rPh>
    <rPh sb="794" eb="796">
      <t>コウスイ</t>
    </rPh>
    <rPh sb="797" eb="799">
      <t>キュウスイ</t>
    </rPh>
    <rPh sb="799" eb="801">
      <t>ゲンカ</t>
    </rPh>
    <rPh sb="802" eb="803">
      <t>ヤク</t>
    </rPh>
    <rPh sb="806" eb="807">
      <t>エン</t>
    </rPh>
    <rPh sb="809" eb="811">
      <t>ゼンネン</t>
    </rPh>
    <rPh sb="813" eb="814">
      <t>ヤク</t>
    </rPh>
    <rPh sb="816" eb="817">
      <t>エン</t>
    </rPh>
    <rPh sb="817" eb="819">
      <t>ゲンショウ</t>
    </rPh>
    <rPh sb="824" eb="826">
      <t>イゼン</t>
    </rPh>
    <rPh sb="829" eb="832">
      <t>コウスイジュン</t>
    </rPh>
    <rPh sb="838" eb="840">
      <t>ルイジ</t>
    </rPh>
    <rPh sb="840" eb="842">
      <t>ダンタイ</t>
    </rPh>
    <rPh sb="842" eb="845">
      <t>ヘイキンチ</t>
    </rPh>
    <rPh sb="847" eb="848">
      <t>タカ</t>
    </rPh>
    <rPh sb="857" eb="859">
      <t>シセツ</t>
    </rPh>
    <rPh sb="859" eb="862">
      <t>リヨウリツ</t>
    </rPh>
    <rPh sb="863" eb="866">
      <t>ケイヤクリツ</t>
    </rPh>
    <rPh sb="867" eb="868">
      <t>ヤク</t>
    </rPh>
    <rPh sb="872" eb="875">
      <t>トマコマイ</t>
    </rPh>
    <rPh sb="875" eb="877">
      <t>コウスイ</t>
    </rPh>
    <rPh sb="878" eb="879">
      <t>ジツ</t>
    </rPh>
    <rPh sb="879" eb="882">
      <t>キュウスイリョウ</t>
    </rPh>
    <rPh sb="883" eb="884">
      <t>ヒク</t>
    </rPh>
    <rPh sb="887" eb="889">
      <t>シセツ</t>
    </rPh>
    <rPh sb="889" eb="892">
      <t>リヨウリツ</t>
    </rPh>
    <rPh sb="893" eb="894">
      <t>ヤク</t>
    </rPh>
    <rPh sb="898" eb="901">
      <t>ケイヤクリツ</t>
    </rPh>
    <rPh sb="901" eb="902">
      <t>ヤク</t>
    </rPh>
    <rPh sb="906" eb="908">
      <t>イシカリ</t>
    </rPh>
    <rPh sb="908" eb="910">
      <t>コウスイ</t>
    </rPh>
    <rPh sb="911" eb="912">
      <t>ヤク</t>
    </rPh>
    <rPh sb="919" eb="920">
      <t>ヒク</t>
    </rPh>
    <rPh sb="922" eb="924">
      <t>ルイジ</t>
    </rPh>
    <rPh sb="924" eb="926">
      <t>ダンタイ</t>
    </rPh>
    <rPh sb="926" eb="929">
      <t>ヘイキンチ</t>
    </rPh>
    <rPh sb="931" eb="932">
      <t>ヒク</t>
    </rPh>
    <rPh sb="933" eb="935">
      <t>ジョウキョウ</t>
    </rPh>
    <rPh sb="942" eb="944">
      <t>ケイヤク</t>
    </rPh>
    <rPh sb="944" eb="946">
      <t>スイリョウ</t>
    </rPh>
    <rPh sb="955" eb="957">
      <t>チイキ</t>
    </rPh>
    <rPh sb="957" eb="959">
      <t>サンギョウ</t>
    </rPh>
    <rPh sb="960" eb="962">
      <t>ドウコウ</t>
    </rPh>
    <rPh sb="963" eb="965">
      <t>ハアク</t>
    </rPh>
    <rPh sb="966" eb="968">
      <t>ジュヨウ</t>
    </rPh>
    <rPh sb="968" eb="970">
      <t>カクダイ</t>
    </rPh>
    <rPh sb="971" eb="972">
      <t>オコナ</t>
    </rPh>
    <rPh sb="973" eb="975">
      <t>ヒツヨウ</t>
    </rPh>
    <rPh sb="981" eb="984">
      <t>ケイヤクリツ</t>
    </rPh>
    <rPh sb="985" eb="987">
      <t>ゲンリョウ</t>
    </rPh>
    <rPh sb="990" eb="992">
      <t>ムロラン</t>
    </rPh>
    <rPh sb="992" eb="994">
      <t>コウスイ</t>
    </rPh>
    <rPh sb="995" eb="998">
      <t>ケイヤクリツ</t>
    </rPh>
    <rPh sb="999" eb="1001">
      <t>テイカ</t>
    </rPh>
    <rPh sb="1006" eb="1008">
      <t>ルイジ</t>
    </rPh>
    <rPh sb="1008" eb="1010">
      <t>ヘイキン</t>
    </rPh>
    <rPh sb="1010" eb="1012">
      <t>ダンタイ</t>
    </rPh>
    <rPh sb="1020" eb="1021">
      <t>ヒク</t>
    </rPh>
    <rPh sb="1022" eb="1024">
      <t>スイジュン</t>
    </rPh>
    <rPh sb="1028" eb="1030">
      <t>イシカリ</t>
    </rPh>
    <rPh sb="1030" eb="1032">
      <t>コウスイ</t>
    </rPh>
    <rPh sb="1034" eb="1036">
      <t>ゾウリョウ</t>
    </rPh>
    <rPh sb="1039" eb="1041">
      <t>カコ</t>
    </rPh>
    <rPh sb="1041" eb="1043">
      <t>サイコウ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</si>
</sst>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52.04</c:v>
                </c:pt>
                <c:pt idx="1">
                  <c:v>53.15</c:v>
                </c:pt>
                <c:pt idx="2">
                  <c:v>54.12</c:v>
                </c:pt>
                <c:pt idx="3">
                  <c:v>54.67</c:v>
                </c:pt>
                <c:pt idx="4">
                  <c:v>54.63</c:v>
                </c:pt>
              </c:numCache>
            </c:numRef>
          </c:val>
          <c:extLst>
            <c:ext xmlns:c16="http://schemas.microsoft.com/office/drawing/2014/chart" uri="{C3380CC4-5D6E-409C-BE32-E72D297353CC}">
              <c16:uniqueId val="{00000000-D0EB-4688-AF35-DE5499610B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D0EB-4688-AF35-DE5499610B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27.05</c:v>
                </c:pt>
                <c:pt idx="1">
                  <c:v>22.82</c:v>
                </c:pt>
                <c:pt idx="2">
                  <c:v>25.84</c:v>
                </c:pt>
                <c:pt idx="3">
                  <c:v>25.84</c:v>
                </c:pt>
                <c:pt idx="4">
                  <c:v>25.42</c:v>
                </c:pt>
              </c:numCache>
            </c:numRef>
          </c:val>
          <c:extLst>
            <c:ext xmlns:c16="http://schemas.microsoft.com/office/drawing/2014/chart" uri="{C3380CC4-5D6E-409C-BE32-E72D297353CC}">
              <c16:uniqueId val="{00000000-90C4-400B-AE32-059C5EB482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90C4-400B-AE32-059C5EB482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1.72</c:v>
                </c:pt>
                <c:pt idx="1">
                  <c:v>0.54</c:v>
                </c:pt>
                <c:pt idx="2">
                  <c:v>0.64</c:v>
                </c:pt>
                <c:pt idx="3">
                  <c:v>0.66</c:v>
                </c:pt>
                <c:pt idx="4">
                  <c:v>0.79</c:v>
                </c:pt>
              </c:numCache>
            </c:numRef>
          </c:val>
          <c:extLst>
            <c:ext xmlns:c16="http://schemas.microsoft.com/office/drawing/2014/chart" uri="{C3380CC4-5D6E-409C-BE32-E72D297353CC}">
              <c16:uniqueId val="{00000000-D560-4CE8-AD95-17EBD1E46B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D560-4CE8-AD95-17EBD1E46B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220.94</c:v>
                </c:pt>
                <c:pt idx="1">
                  <c:v>249.57</c:v>
                </c:pt>
                <c:pt idx="2">
                  <c:v>267.62</c:v>
                </c:pt>
                <c:pt idx="3">
                  <c:v>281.81</c:v>
                </c:pt>
                <c:pt idx="4">
                  <c:v>285.83999999999997</c:v>
                </c:pt>
              </c:numCache>
            </c:numRef>
          </c:val>
          <c:extLst>
            <c:ext xmlns:c16="http://schemas.microsoft.com/office/drawing/2014/chart" uri="{C3380CC4-5D6E-409C-BE32-E72D297353CC}">
              <c16:uniqueId val="{00000000-4FA5-46B1-9C86-55D7B84C27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4FA5-46B1-9C86-55D7B84C27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519.37</c:v>
                </c:pt>
                <c:pt idx="1">
                  <c:v>541.86</c:v>
                </c:pt>
                <c:pt idx="2">
                  <c:v>508.55</c:v>
                </c:pt>
                <c:pt idx="3">
                  <c:v>498.01</c:v>
                </c:pt>
                <c:pt idx="4">
                  <c:v>490.95</c:v>
                </c:pt>
              </c:numCache>
            </c:numRef>
          </c:val>
          <c:extLst>
            <c:ext xmlns:c16="http://schemas.microsoft.com/office/drawing/2014/chart" uri="{C3380CC4-5D6E-409C-BE32-E72D297353CC}">
              <c16:uniqueId val="{00000000-61A9-43FA-AE4E-8B997C8151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61A9-43FA-AE4E-8B997C8151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117.04</c:v>
                </c:pt>
                <c:pt idx="1">
                  <c:v>102.72</c:v>
                </c:pt>
                <c:pt idx="2">
                  <c:v>103.78</c:v>
                </c:pt>
                <c:pt idx="3">
                  <c:v>101.77</c:v>
                </c:pt>
                <c:pt idx="4">
                  <c:v>104.79</c:v>
                </c:pt>
              </c:numCache>
            </c:numRef>
          </c:val>
          <c:extLst>
            <c:ext xmlns:c16="http://schemas.microsoft.com/office/drawing/2014/chart" uri="{C3380CC4-5D6E-409C-BE32-E72D297353CC}">
              <c16:uniqueId val="{00000000-B42D-4B60-89FB-5615131E84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B42D-4B60-89FB-5615131E84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16.989999999999998</c:v>
                </c:pt>
                <c:pt idx="1">
                  <c:v>19.350000000000001</c:v>
                </c:pt>
                <c:pt idx="2">
                  <c:v>19.170000000000002</c:v>
                </c:pt>
                <c:pt idx="3">
                  <c:v>19.95</c:v>
                </c:pt>
                <c:pt idx="4">
                  <c:v>19.36</c:v>
                </c:pt>
              </c:numCache>
            </c:numRef>
          </c:val>
          <c:extLst>
            <c:ext xmlns:c16="http://schemas.microsoft.com/office/drawing/2014/chart" uri="{C3380CC4-5D6E-409C-BE32-E72D297353CC}">
              <c16:uniqueId val="{00000000-F72E-4C33-8D29-A5827B65A5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F72E-4C33-8D29-A5827B65A5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51.35</c:v>
                </c:pt>
                <c:pt idx="1">
                  <c:v>48.86</c:v>
                </c:pt>
                <c:pt idx="2">
                  <c:v>48.69</c:v>
                </c:pt>
                <c:pt idx="3">
                  <c:v>50.01</c:v>
                </c:pt>
                <c:pt idx="4">
                  <c:v>50.26</c:v>
                </c:pt>
              </c:numCache>
            </c:numRef>
          </c:val>
          <c:extLst>
            <c:ext xmlns:c16="http://schemas.microsoft.com/office/drawing/2014/chart" uri="{C3380CC4-5D6E-409C-BE32-E72D297353CC}">
              <c16:uniqueId val="{00000000-C0CB-4EDB-8928-D849FBCB9D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C0CB-4EDB-8928-D849FBCB9D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80.290000000000006</c:v>
                </c:pt>
                <c:pt idx="1">
                  <c:v>75.41</c:v>
                </c:pt>
                <c:pt idx="2">
                  <c:v>75.599999999999994</c:v>
                </c:pt>
                <c:pt idx="3">
                  <c:v>78.53</c:v>
                </c:pt>
                <c:pt idx="4">
                  <c:v>78.400000000000006</c:v>
                </c:pt>
              </c:numCache>
            </c:numRef>
          </c:val>
          <c:extLst>
            <c:ext xmlns:c16="http://schemas.microsoft.com/office/drawing/2014/chart" uri="{C3380CC4-5D6E-409C-BE32-E72D297353CC}">
              <c16:uniqueId val="{00000000-BA71-4D6E-A4E0-8D8C5B4BDC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BA71-4D6E-A4E0-8D8C5B4BDC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390.93</c:v>
                </c:pt>
                <c:pt idx="1">
                  <c:v>30.48</c:v>
                </c:pt>
                <c:pt idx="2">
                  <c:v>7.09</c:v>
                </c:pt>
                <c:pt idx="3">
                  <c:v>0</c:v>
                </c:pt>
                <c:pt idx="4">
                  <c:v>0</c:v>
                </c:pt>
              </c:numCache>
            </c:numRef>
          </c:val>
          <c:extLst>
            <c:ext xmlns:c16="http://schemas.microsoft.com/office/drawing/2014/chart" uri="{C3380CC4-5D6E-409C-BE32-E72D297353CC}">
              <c16:uniqueId val="{00000000-B094-42D4-9D04-DC041255EF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B094-42D4-9D04-DC041255EF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115.32</c:v>
                </c:pt>
                <c:pt idx="1">
                  <c:v>113.77</c:v>
                </c:pt>
                <c:pt idx="2">
                  <c:v>109.59</c:v>
                </c:pt>
                <c:pt idx="3">
                  <c:v>103.21</c:v>
                </c:pt>
                <c:pt idx="4">
                  <c:v>107.17</c:v>
                </c:pt>
              </c:numCache>
            </c:numRef>
          </c:val>
          <c:extLst>
            <c:ext xmlns:c16="http://schemas.microsoft.com/office/drawing/2014/chart" uri="{C3380CC4-5D6E-409C-BE32-E72D297353CC}">
              <c16:uniqueId val="{00000000-146B-4CC7-92D0-EF397D9281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146B-4CC7-92D0-EF397D9281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RG10" sqref="RG10"/>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0" width="3.08984375" customWidth="1"/>
    <col min="521" max="521" width="41.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北海道</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327000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3</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164346</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45.7</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79</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256376</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105</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115.32</v>
      </c>
      <c r="Y32" s="90"/>
      <c r="Z32" s="90"/>
      <c r="AA32" s="90"/>
      <c r="AB32" s="90"/>
      <c r="AC32" s="90"/>
      <c r="AD32" s="90"/>
      <c r="AE32" s="90"/>
      <c r="AF32" s="90"/>
      <c r="AG32" s="90"/>
      <c r="AH32" s="90"/>
      <c r="AI32" s="90"/>
      <c r="AJ32" s="90"/>
      <c r="AK32" s="90"/>
      <c r="AL32" s="90"/>
      <c r="AM32" s="90"/>
      <c r="AN32" s="90"/>
      <c r="AO32" s="90"/>
      <c r="AP32" s="90"/>
      <c r="AQ32" s="91"/>
      <c r="AR32" s="89">
        <f>データ!U6</f>
        <v>113.77</v>
      </c>
      <c r="AS32" s="90"/>
      <c r="AT32" s="90"/>
      <c r="AU32" s="90"/>
      <c r="AV32" s="90"/>
      <c r="AW32" s="90"/>
      <c r="AX32" s="90"/>
      <c r="AY32" s="90"/>
      <c r="AZ32" s="90"/>
      <c r="BA32" s="90"/>
      <c r="BB32" s="90"/>
      <c r="BC32" s="90"/>
      <c r="BD32" s="90"/>
      <c r="BE32" s="90"/>
      <c r="BF32" s="90"/>
      <c r="BG32" s="90"/>
      <c r="BH32" s="90"/>
      <c r="BI32" s="90"/>
      <c r="BJ32" s="90"/>
      <c r="BK32" s="91"/>
      <c r="BL32" s="89">
        <f>データ!V6</f>
        <v>109.59</v>
      </c>
      <c r="BM32" s="90"/>
      <c r="BN32" s="90"/>
      <c r="BO32" s="90"/>
      <c r="BP32" s="90"/>
      <c r="BQ32" s="90"/>
      <c r="BR32" s="90"/>
      <c r="BS32" s="90"/>
      <c r="BT32" s="90"/>
      <c r="BU32" s="90"/>
      <c r="BV32" s="90"/>
      <c r="BW32" s="90"/>
      <c r="BX32" s="90"/>
      <c r="BY32" s="90"/>
      <c r="BZ32" s="90"/>
      <c r="CA32" s="90"/>
      <c r="CB32" s="90"/>
      <c r="CC32" s="90"/>
      <c r="CD32" s="90"/>
      <c r="CE32" s="91"/>
      <c r="CF32" s="89">
        <f>データ!W6</f>
        <v>103.21</v>
      </c>
      <c r="CG32" s="90"/>
      <c r="CH32" s="90"/>
      <c r="CI32" s="90"/>
      <c r="CJ32" s="90"/>
      <c r="CK32" s="90"/>
      <c r="CL32" s="90"/>
      <c r="CM32" s="90"/>
      <c r="CN32" s="90"/>
      <c r="CO32" s="90"/>
      <c r="CP32" s="90"/>
      <c r="CQ32" s="90"/>
      <c r="CR32" s="90"/>
      <c r="CS32" s="90"/>
      <c r="CT32" s="90"/>
      <c r="CU32" s="90"/>
      <c r="CV32" s="90"/>
      <c r="CW32" s="90"/>
      <c r="CX32" s="90"/>
      <c r="CY32" s="91"/>
      <c r="CZ32" s="89">
        <f>データ!X6</f>
        <v>107.17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390.93</v>
      </c>
      <c r="ES32" s="90"/>
      <c r="ET32" s="90"/>
      <c r="EU32" s="90"/>
      <c r="EV32" s="90"/>
      <c r="EW32" s="90"/>
      <c r="EX32" s="90"/>
      <c r="EY32" s="90"/>
      <c r="EZ32" s="90"/>
      <c r="FA32" s="90"/>
      <c r="FB32" s="90"/>
      <c r="FC32" s="90"/>
      <c r="FD32" s="90"/>
      <c r="FE32" s="90"/>
      <c r="FF32" s="90"/>
      <c r="FG32" s="90"/>
      <c r="FH32" s="90"/>
      <c r="FI32" s="90"/>
      <c r="FJ32" s="90"/>
      <c r="FK32" s="91"/>
      <c r="FL32" s="89">
        <f>データ!AF6</f>
        <v>30.48</v>
      </c>
      <c r="FM32" s="90"/>
      <c r="FN32" s="90"/>
      <c r="FO32" s="90"/>
      <c r="FP32" s="90"/>
      <c r="FQ32" s="90"/>
      <c r="FR32" s="90"/>
      <c r="FS32" s="90"/>
      <c r="FT32" s="90"/>
      <c r="FU32" s="90"/>
      <c r="FV32" s="90"/>
      <c r="FW32" s="90"/>
      <c r="FX32" s="90"/>
      <c r="FY32" s="90"/>
      <c r="FZ32" s="90"/>
      <c r="GA32" s="90"/>
      <c r="GB32" s="90"/>
      <c r="GC32" s="90"/>
      <c r="GD32" s="90"/>
      <c r="GE32" s="91"/>
      <c r="GF32" s="89">
        <f>データ!AG6</f>
        <v>7.09</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220.94</v>
      </c>
      <c r="JM32" s="90"/>
      <c r="JN32" s="90"/>
      <c r="JO32" s="90"/>
      <c r="JP32" s="90"/>
      <c r="JQ32" s="90"/>
      <c r="JR32" s="90"/>
      <c r="JS32" s="90"/>
      <c r="JT32" s="90"/>
      <c r="JU32" s="90"/>
      <c r="JV32" s="90"/>
      <c r="JW32" s="90"/>
      <c r="JX32" s="90"/>
      <c r="JY32" s="90"/>
      <c r="JZ32" s="90"/>
      <c r="KA32" s="90"/>
      <c r="KB32" s="90"/>
      <c r="KC32" s="90"/>
      <c r="KD32" s="90"/>
      <c r="KE32" s="91"/>
      <c r="KF32" s="89">
        <f>データ!AQ6</f>
        <v>249.57</v>
      </c>
      <c r="KG32" s="90"/>
      <c r="KH32" s="90"/>
      <c r="KI32" s="90"/>
      <c r="KJ32" s="90"/>
      <c r="KK32" s="90"/>
      <c r="KL32" s="90"/>
      <c r="KM32" s="90"/>
      <c r="KN32" s="90"/>
      <c r="KO32" s="90"/>
      <c r="KP32" s="90"/>
      <c r="KQ32" s="90"/>
      <c r="KR32" s="90"/>
      <c r="KS32" s="90"/>
      <c r="KT32" s="90"/>
      <c r="KU32" s="90"/>
      <c r="KV32" s="90"/>
      <c r="KW32" s="90"/>
      <c r="KX32" s="90"/>
      <c r="KY32" s="91"/>
      <c r="KZ32" s="89">
        <f>データ!AR6</f>
        <v>267.62</v>
      </c>
      <c r="LA32" s="90"/>
      <c r="LB32" s="90"/>
      <c r="LC32" s="90"/>
      <c r="LD32" s="90"/>
      <c r="LE32" s="90"/>
      <c r="LF32" s="90"/>
      <c r="LG32" s="90"/>
      <c r="LH32" s="90"/>
      <c r="LI32" s="90"/>
      <c r="LJ32" s="90"/>
      <c r="LK32" s="90"/>
      <c r="LL32" s="90"/>
      <c r="LM32" s="90"/>
      <c r="LN32" s="90"/>
      <c r="LO32" s="90"/>
      <c r="LP32" s="90"/>
      <c r="LQ32" s="90"/>
      <c r="LR32" s="90"/>
      <c r="LS32" s="91"/>
      <c r="LT32" s="89">
        <f>データ!AS6</f>
        <v>281.81</v>
      </c>
      <c r="LU32" s="90"/>
      <c r="LV32" s="90"/>
      <c r="LW32" s="90"/>
      <c r="LX32" s="90"/>
      <c r="LY32" s="90"/>
      <c r="LZ32" s="90"/>
      <c r="MA32" s="90"/>
      <c r="MB32" s="90"/>
      <c r="MC32" s="90"/>
      <c r="MD32" s="90"/>
      <c r="ME32" s="90"/>
      <c r="MF32" s="90"/>
      <c r="MG32" s="90"/>
      <c r="MH32" s="90"/>
      <c r="MI32" s="90"/>
      <c r="MJ32" s="90"/>
      <c r="MK32" s="90"/>
      <c r="ML32" s="90"/>
      <c r="MM32" s="91"/>
      <c r="MN32" s="89">
        <f>データ!AT6</f>
        <v>285.83999999999997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519.37</v>
      </c>
      <c r="OG32" s="90"/>
      <c r="OH32" s="90"/>
      <c r="OI32" s="90"/>
      <c r="OJ32" s="90"/>
      <c r="OK32" s="90"/>
      <c r="OL32" s="90"/>
      <c r="OM32" s="90"/>
      <c r="ON32" s="90"/>
      <c r="OO32" s="90"/>
      <c r="OP32" s="90"/>
      <c r="OQ32" s="90"/>
      <c r="OR32" s="90"/>
      <c r="OS32" s="90"/>
      <c r="OT32" s="90"/>
      <c r="OU32" s="90"/>
      <c r="OV32" s="90"/>
      <c r="OW32" s="90"/>
      <c r="OX32" s="90"/>
      <c r="OY32" s="91"/>
      <c r="OZ32" s="89">
        <f>データ!BB6</f>
        <v>541.86</v>
      </c>
      <c r="PA32" s="90"/>
      <c r="PB32" s="90"/>
      <c r="PC32" s="90"/>
      <c r="PD32" s="90"/>
      <c r="PE32" s="90"/>
      <c r="PF32" s="90"/>
      <c r="PG32" s="90"/>
      <c r="PH32" s="90"/>
      <c r="PI32" s="90"/>
      <c r="PJ32" s="90"/>
      <c r="PK32" s="90"/>
      <c r="PL32" s="90"/>
      <c r="PM32" s="90"/>
      <c r="PN32" s="90"/>
      <c r="PO32" s="90"/>
      <c r="PP32" s="90"/>
      <c r="PQ32" s="90"/>
      <c r="PR32" s="90"/>
      <c r="PS32" s="91"/>
      <c r="PT32" s="89">
        <f>データ!BC6</f>
        <v>508.55</v>
      </c>
      <c r="PU32" s="90"/>
      <c r="PV32" s="90"/>
      <c r="PW32" s="90"/>
      <c r="PX32" s="90"/>
      <c r="PY32" s="90"/>
      <c r="PZ32" s="90"/>
      <c r="QA32" s="90"/>
      <c r="QB32" s="90"/>
      <c r="QC32" s="90"/>
      <c r="QD32" s="90"/>
      <c r="QE32" s="90"/>
      <c r="QF32" s="90"/>
      <c r="QG32" s="90"/>
      <c r="QH32" s="90"/>
      <c r="QI32" s="90"/>
      <c r="QJ32" s="90"/>
      <c r="QK32" s="90"/>
      <c r="QL32" s="90"/>
      <c r="QM32" s="91"/>
      <c r="QN32" s="89">
        <f>データ!BD6</f>
        <v>498.01</v>
      </c>
      <c r="QO32" s="90"/>
      <c r="QP32" s="90"/>
      <c r="QQ32" s="90"/>
      <c r="QR32" s="90"/>
      <c r="QS32" s="90"/>
      <c r="QT32" s="90"/>
      <c r="QU32" s="90"/>
      <c r="QV32" s="90"/>
      <c r="QW32" s="90"/>
      <c r="QX32" s="90"/>
      <c r="QY32" s="90"/>
      <c r="QZ32" s="90"/>
      <c r="RA32" s="90"/>
      <c r="RB32" s="90"/>
      <c r="RC32" s="90"/>
      <c r="RD32" s="90"/>
      <c r="RE32" s="90"/>
      <c r="RF32" s="90"/>
      <c r="RG32" s="91"/>
      <c r="RH32" s="89">
        <f>データ!BE6</f>
        <v>490.95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103</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117.04</v>
      </c>
      <c r="Y55" s="90"/>
      <c r="Z55" s="90"/>
      <c r="AA55" s="90"/>
      <c r="AB55" s="90"/>
      <c r="AC55" s="90"/>
      <c r="AD55" s="90"/>
      <c r="AE55" s="90"/>
      <c r="AF55" s="90"/>
      <c r="AG55" s="90"/>
      <c r="AH55" s="90"/>
      <c r="AI55" s="90"/>
      <c r="AJ55" s="90"/>
      <c r="AK55" s="90"/>
      <c r="AL55" s="90"/>
      <c r="AM55" s="90"/>
      <c r="AN55" s="90"/>
      <c r="AO55" s="90"/>
      <c r="AP55" s="90"/>
      <c r="AQ55" s="91"/>
      <c r="AR55" s="89">
        <f>データ!BM6</f>
        <v>102.72</v>
      </c>
      <c r="AS55" s="90"/>
      <c r="AT55" s="90"/>
      <c r="AU55" s="90"/>
      <c r="AV55" s="90"/>
      <c r="AW55" s="90"/>
      <c r="AX55" s="90"/>
      <c r="AY55" s="90"/>
      <c r="AZ55" s="90"/>
      <c r="BA55" s="90"/>
      <c r="BB55" s="90"/>
      <c r="BC55" s="90"/>
      <c r="BD55" s="90"/>
      <c r="BE55" s="90"/>
      <c r="BF55" s="90"/>
      <c r="BG55" s="90"/>
      <c r="BH55" s="90"/>
      <c r="BI55" s="90"/>
      <c r="BJ55" s="90"/>
      <c r="BK55" s="91"/>
      <c r="BL55" s="89">
        <f>データ!BN6</f>
        <v>103.78</v>
      </c>
      <c r="BM55" s="90"/>
      <c r="BN55" s="90"/>
      <c r="BO55" s="90"/>
      <c r="BP55" s="90"/>
      <c r="BQ55" s="90"/>
      <c r="BR55" s="90"/>
      <c r="BS55" s="90"/>
      <c r="BT55" s="90"/>
      <c r="BU55" s="90"/>
      <c r="BV55" s="90"/>
      <c r="BW55" s="90"/>
      <c r="BX55" s="90"/>
      <c r="BY55" s="90"/>
      <c r="BZ55" s="90"/>
      <c r="CA55" s="90"/>
      <c r="CB55" s="90"/>
      <c r="CC55" s="90"/>
      <c r="CD55" s="90"/>
      <c r="CE55" s="91"/>
      <c r="CF55" s="89">
        <f>データ!BO6</f>
        <v>101.77</v>
      </c>
      <c r="CG55" s="90"/>
      <c r="CH55" s="90"/>
      <c r="CI55" s="90"/>
      <c r="CJ55" s="90"/>
      <c r="CK55" s="90"/>
      <c r="CL55" s="90"/>
      <c r="CM55" s="90"/>
      <c r="CN55" s="90"/>
      <c r="CO55" s="90"/>
      <c r="CP55" s="90"/>
      <c r="CQ55" s="90"/>
      <c r="CR55" s="90"/>
      <c r="CS55" s="90"/>
      <c r="CT55" s="90"/>
      <c r="CU55" s="90"/>
      <c r="CV55" s="90"/>
      <c r="CW55" s="90"/>
      <c r="CX55" s="90"/>
      <c r="CY55" s="91"/>
      <c r="CZ55" s="89">
        <f>データ!BP6</f>
        <v>104.79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16.989999999999998</v>
      </c>
      <c r="ES55" s="90"/>
      <c r="ET55" s="90"/>
      <c r="EU55" s="90"/>
      <c r="EV55" s="90"/>
      <c r="EW55" s="90"/>
      <c r="EX55" s="90"/>
      <c r="EY55" s="90"/>
      <c r="EZ55" s="90"/>
      <c r="FA55" s="90"/>
      <c r="FB55" s="90"/>
      <c r="FC55" s="90"/>
      <c r="FD55" s="90"/>
      <c r="FE55" s="90"/>
      <c r="FF55" s="90"/>
      <c r="FG55" s="90"/>
      <c r="FH55" s="90"/>
      <c r="FI55" s="90"/>
      <c r="FJ55" s="90"/>
      <c r="FK55" s="91"/>
      <c r="FL55" s="89">
        <f>データ!BX6</f>
        <v>19.350000000000001</v>
      </c>
      <c r="FM55" s="90"/>
      <c r="FN55" s="90"/>
      <c r="FO55" s="90"/>
      <c r="FP55" s="90"/>
      <c r="FQ55" s="90"/>
      <c r="FR55" s="90"/>
      <c r="FS55" s="90"/>
      <c r="FT55" s="90"/>
      <c r="FU55" s="90"/>
      <c r="FV55" s="90"/>
      <c r="FW55" s="90"/>
      <c r="FX55" s="90"/>
      <c r="FY55" s="90"/>
      <c r="FZ55" s="90"/>
      <c r="GA55" s="90"/>
      <c r="GB55" s="90"/>
      <c r="GC55" s="90"/>
      <c r="GD55" s="90"/>
      <c r="GE55" s="91"/>
      <c r="GF55" s="89">
        <f>データ!BY6</f>
        <v>19.170000000000002</v>
      </c>
      <c r="GG55" s="90"/>
      <c r="GH55" s="90"/>
      <c r="GI55" s="90"/>
      <c r="GJ55" s="90"/>
      <c r="GK55" s="90"/>
      <c r="GL55" s="90"/>
      <c r="GM55" s="90"/>
      <c r="GN55" s="90"/>
      <c r="GO55" s="90"/>
      <c r="GP55" s="90"/>
      <c r="GQ55" s="90"/>
      <c r="GR55" s="90"/>
      <c r="GS55" s="90"/>
      <c r="GT55" s="90"/>
      <c r="GU55" s="90"/>
      <c r="GV55" s="90"/>
      <c r="GW55" s="90"/>
      <c r="GX55" s="90"/>
      <c r="GY55" s="91"/>
      <c r="GZ55" s="89">
        <f>データ!BZ6</f>
        <v>19.95</v>
      </c>
      <c r="HA55" s="90"/>
      <c r="HB55" s="90"/>
      <c r="HC55" s="90"/>
      <c r="HD55" s="90"/>
      <c r="HE55" s="90"/>
      <c r="HF55" s="90"/>
      <c r="HG55" s="90"/>
      <c r="HH55" s="90"/>
      <c r="HI55" s="90"/>
      <c r="HJ55" s="90"/>
      <c r="HK55" s="90"/>
      <c r="HL55" s="90"/>
      <c r="HM55" s="90"/>
      <c r="HN55" s="90"/>
      <c r="HO55" s="90"/>
      <c r="HP55" s="90"/>
      <c r="HQ55" s="90"/>
      <c r="HR55" s="90"/>
      <c r="HS55" s="91"/>
      <c r="HT55" s="89">
        <f>データ!CA6</f>
        <v>19.36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51.35</v>
      </c>
      <c r="JM55" s="90"/>
      <c r="JN55" s="90"/>
      <c r="JO55" s="90"/>
      <c r="JP55" s="90"/>
      <c r="JQ55" s="90"/>
      <c r="JR55" s="90"/>
      <c r="JS55" s="90"/>
      <c r="JT55" s="90"/>
      <c r="JU55" s="90"/>
      <c r="JV55" s="90"/>
      <c r="JW55" s="90"/>
      <c r="JX55" s="90"/>
      <c r="JY55" s="90"/>
      <c r="JZ55" s="90"/>
      <c r="KA55" s="90"/>
      <c r="KB55" s="90"/>
      <c r="KC55" s="90"/>
      <c r="KD55" s="90"/>
      <c r="KE55" s="91"/>
      <c r="KF55" s="89">
        <f>データ!CI6</f>
        <v>48.86</v>
      </c>
      <c r="KG55" s="90"/>
      <c r="KH55" s="90"/>
      <c r="KI55" s="90"/>
      <c r="KJ55" s="90"/>
      <c r="KK55" s="90"/>
      <c r="KL55" s="90"/>
      <c r="KM55" s="90"/>
      <c r="KN55" s="90"/>
      <c r="KO55" s="90"/>
      <c r="KP55" s="90"/>
      <c r="KQ55" s="90"/>
      <c r="KR55" s="90"/>
      <c r="KS55" s="90"/>
      <c r="KT55" s="90"/>
      <c r="KU55" s="90"/>
      <c r="KV55" s="90"/>
      <c r="KW55" s="90"/>
      <c r="KX55" s="90"/>
      <c r="KY55" s="91"/>
      <c r="KZ55" s="89">
        <f>データ!CJ6</f>
        <v>48.69</v>
      </c>
      <c r="LA55" s="90"/>
      <c r="LB55" s="90"/>
      <c r="LC55" s="90"/>
      <c r="LD55" s="90"/>
      <c r="LE55" s="90"/>
      <c r="LF55" s="90"/>
      <c r="LG55" s="90"/>
      <c r="LH55" s="90"/>
      <c r="LI55" s="90"/>
      <c r="LJ55" s="90"/>
      <c r="LK55" s="90"/>
      <c r="LL55" s="90"/>
      <c r="LM55" s="90"/>
      <c r="LN55" s="90"/>
      <c r="LO55" s="90"/>
      <c r="LP55" s="90"/>
      <c r="LQ55" s="90"/>
      <c r="LR55" s="90"/>
      <c r="LS55" s="91"/>
      <c r="LT55" s="89">
        <f>データ!CK6</f>
        <v>50.01</v>
      </c>
      <c r="LU55" s="90"/>
      <c r="LV55" s="90"/>
      <c r="LW55" s="90"/>
      <c r="LX55" s="90"/>
      <c r="LY55" s="90"/>
      <c r="LZ55" s="90"/>
      <c r="MA55" s="90"/>
      <c r="MB55" s="90"/>
      <c r="MC55" s="90"/>
      <c r="MD55" s="90"/>
      <c r="ME55" s="90"/>
      <c r="MF55" s="90"/>
      <c r="MG55" s="90"/>
      <c r="MH55" s="90"/>
      <c r="MI55" s="90"/>
      <c r="MJ55" s="90"/>
      <c r="MK55" s="90"/>
      <c r="ML55" s="90"/>
      <c r="MM55" s="91"/>
      <c r="MN55" s="89">
        <f>データ!CL6</f>
        <v>50.26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80.290000000000006</v>
      </c>
      <c r="OG55" s="90"/>
      <c r="OH55" s="90"/>
      <c r="OI55" s="90"/>
      <c r="OJ55" s="90"/>
      <c r="OK55" s="90"/>
      <c r="OL55" s="90"/>
      <c r="OM55" s="90"/>
      <c r="ON55" s="90"/>
      <c r="OO55" s="90"/>
      <c r="OP55" s="90"/>
      <c r="OQ55" s="90"/>
      <c r="OR55" s="90"/>
      <c r="OS55" s="90"/>
      <c r="OT55" s="90"/>
      <c r="OU55" s="90"/>
      <c r="OV55" s="90"/>
      <c r="OW55" s="90"/>
      <c r="OX55" s="90"/>
      <c r="OY55" s="91"/>
      <c r="OZ55" s="89">
        <f>データ!CT6</f>
        <v>75.41</v>
      </c>
      <c r="PA55" s="90"/>
      <c r="PB55" s="90"/>
      <c r="PC55" s="90"/>
      <c r="PD55" s="90"/>
      <c r="PE55" s="90"/>
      <c r="PF55" s="90"/>
      <c r="PG55" s="90"/>
      <c r="PH55" s="90"/>
      <c r="PI55" s="90"/>
      <c r="PJ55" s="90"/>
      <c r="PK55" s="90"/>
      <c r="PL55" s="90"/>
      <c r="PM55" s="90"/>
      <c r="PN55" s="90"/>
      <c r="PO55" s="90"/>
      <c r="PP55" s="90"/>
      <c r="PQ55" s="90"/>
      <c r="PR55" s="90"/>
      <c r="PS55" s="91"/>
      <c r="PT55" s="89">
        <f>データ!CU6</f>
        <v>75.599999999999994</v>
      </c>
      <c r="PU55" s="90"/>
      <c r="PV55" s="90"/>
      <c r="PW55" s="90"/>
      <c r="PX55" s="90"/>
      <c r="PY55" s="90"/>
      <c r="PZ55" s="90"/>
      <c r="QA55" s="90"/>
      <c r="QB55" s="90"/>
      <c r="QC55" s="90"/>
      <c r="QD55" s="90"/>
      <c r="QE55" s="90"/>
      <c r="QF55" s="90"/>
      <c r="QG55" s="90"/>
      <c r="QH55" s="90"/>
      <c r="QI55" s="90"/>
      <c r="QJ55" s="90"/>
      <c r="QK55" s="90"/>
      <c r="QL55" s="90"/>
      <c r="QM55" s="91"/>
      <c r="QN55" s="89">
        <f>データ!CV6</f>
        <v>78.53</v>
      </c>
      <c r="QO55" s="90"/>
      <c r="QP55" s="90"/>
      <c r="QQ55" s="90"/>
      <c r="QR55" s="90"/>
      <c r="QS55" s="90"/>
      <c r="QT55" s="90"/>
      <c r="QU55" s="90"/>
      <c r="QV55" s="90"/>
      <c r="QW55" s="90"/>
      <c r="QX55" s="90"/>
      <c r="QY55" s="90"/>
      <c r="QZ55" s="90"/>
      <c r="RA55" s="90"/>
      <c r="RB55" s="90"/>
      <c r="RC55" s="90"/>
      <c r="RD55" s="90"/>
      <c r="RE55" s="90"/>
      <c r="RF55" s="90"/>
      <c r="RG55" s="91"/>
      <c r="RH55" s="89">
        <f>データ!CW6</f>
        <v>78.400000000000006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104</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52.04</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53.15</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54.12</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54.67</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54.63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27.05</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22.82</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25.84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25.84</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25.42</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1.72</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0.54</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0.64</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0.66</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0.79</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jrXKogG8bSLkewfLpc/PZGIOUKHdl81Erg9htWVDL5t6Dckwgvc3qRg/EzDBw/qpdc5xqV9Iux5ci/60gPOcA==" saltValue="LZjFrirRJV85n38dWQieAg==" spinCount="100000" sheet="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4"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115.32</v>
      </c>
      <c r="U6" s="35">
        <f>U7</f>
        <v>113.77</v>
      </c>
      <c r="V6" s="35">
        <f>V7</f>
        <v>109.59</v>
      </c>
      <c r="W6" s="35">
        <f>W7</f>
        <v>103.21</v>
      </c>
      <c r="X6" s="35">
        <f t="shared" si="3"/>
        <v>107.17</v>
      </c>
      <c r="Y6" s="35">
        <f t="shared" si="3"/>
        <v>119.89</v>
      </c>
      <c r="Z6" s="35">
        <f t="shared" si="3"/>
        <v>119.93</v>
      </c>
      <c r="AA6" s="35">
        <f t="shared" si="3"/>
        <v>118.4</v>
      </c>
      <c r="AB6" s="35">
        <f t="shared" si="3"/>
        <v>113.04</v>
      </c>
      <c r="AC6" s="35">
        <f t="shared" si="3"/>
        <v>115.02</v>
      </c>
      <c r="AD6" s="33" t="str">
        <f>IF(AD7="-","【-】","【"&amp;SUBSTITUTE(TEXT(AD7,"#,##0.00"),"-","△")&amp;"】")</f>
        <v>【114.39】</v>
      </c>
      <c r="AE6" s="35">
        <f t="shared" si="3"/>
        <v>390.93</v>
      </c>
      <c r="AF6" s="35">
        <f>AF7</f>
        <v>30.48</v>
      </c>
      <c r="AG6" s="35">
        <f>AG7</f>
        <v>7.09</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220.94</v>
      </c>
      <c r="AQ6" s="35">
        <f>AQ7</f>
        <v>249.57</v>
      </c>
      <c r="AR6" s="35">
        <f>AR7</f>
        <v>267.62</v>
      </c>
      <c r="AS6" s="35">
        <f>AS7</f>
        <v>281.81</v>
      </c>
      <c r="AT6" s="35">
        <f t="shared" si="3"/>
        <v>285.83999999999997</v>
      </c>
      <c r="AU6" s="35">
        <f t="shared" si="3"/>
        <v>368.36</v>
      </c>
      <c r="AV6" s="35">
        <f t="shared" si="3"/>
        <v>380.84</v>
      </c>
      <c r="AW6" s="35">
        <f t="shared" si="3"/>
        <v>424.64</v>
      </c>
      <c r="AX6" s="35">
        <f t="shared" si="3"/>
        <v>427.23</v>
      </c>
      <c r="AY6" s="35">
        <f t="shared" si="3"/>
        <v>454.07</v>
      </c>
      <c r="AZ6" s="33" t="str">
        <f>IF(AZ7="-","【-】","【"&amp;SUBSTITUTE(TEXT(AZ7,"#,##0.00"),"-","△")&amp;"】")</f>
        <v>【494.95】</v>
      </c>
      <c r="BA6" s="35">
        <f t="shared" si="3"/>
        <v>519.37</v>
      </c>
      <c r="BB6" s="35">
        <f>BB7</f>
        <v>541.86</v>
      </c>
      <c r="BC6" s="35">
        <f>BC7</f>
        <v>508.55</v>
      </c>
      <c r="BD6" s="35">
        <f>BD7</f>
        <v>498.01</v>
      </c>
      <c r="BE6" s="35">
        <f t="shared" si="3"/>
        <v>490.95</v>
      </c>
      <c r="BF6" s="35">
        <f t="shared" si="3"/>
        <v>227.51</v>
      </c>
      <c r="BG6" s="35">
        <f t="shared" si="3"/>
        <v>225.72</v>
      </c>
      <c r="BH6" s="35">
        <f t="shared" si="3"/>
        <v>217.8</v>
      </c>
      <c r="BI6" s="35">
        <f t="shared" si="3"/>
        <v>216.05</v>
      </c>
      <c r="BJ6" s="35">
        <f t="shared" si="3"/>
        <v>213.13</v>
      </c>
      <c r="BK6" s="33" t="str">
        <f>IF(BK7="-","【-】","【"&amp;SUBSTITUTE(TEXT(BK7,"#,##0.00"),"-","△")&amp;"】")</f>
        <v>【229.84】</v>
      </c>
      <c r="BL6" s="35">
        <f t="shared" si="3"/>
        <v>117.04</v>
      </c>
      <c r="BM6" s="35">
        <f>BM7</f>
        <v>102.72</v>
      </c>
      <c r="BN6" s="35">
        <f>BN7</f>
        <v>103.78</v>
      </c>
      <c r="BO6" s="35">
        <f>BO7</f>
        <v>101.77</v>
      </c>
      <c r="BP6" s="35">
        <f t="shared" si="3"/>
        <v>104.79</v>
      </c>
      <c r="BQ6" s="35">
        <f t="shared" si="3"/>
        <v>117.69</v>
      </c>
      <c r="BR6" s="35">
        <f t="shared" si="3"/>
        <v>116.75</v>
      </c>
      <c r="BS6" s="35">
        <f t="shared" si="3"/>
        <v>115.48</v>
      </c>
      <c r="BT6" s="35">
        <f t="shared" si="3"/>
        <v>109.91</v>
      </c>
      <c r="BU6" s="35">
        <f t="shared" si="3"/>
        <v>111.83</v>
      </c>
      <c r="BV6" s="33" t="str">
        <f>IF(BV7="-","【-】","【"&amp;SUBSTITUTE(TEXT(BV7,"#,##0.00"),"-","△")&amp;"】")</f>
        <v>【110.13】</v>
      </c>
      <c r="BW6" s="35">
        <f t="shared" si="3"/>
        <v>16.989999999999998</v>
      </c>
      <c r="BX6" s="35">
        <f>BX7</f>
        <v>19.350000000000001</v>
      </c>
      <c r="BY6" s="35">
        <f>BY7</f>
        <v>19.170000000000002</v>
      </c>
      <c r="BZ6" s="35">
        <f>BZ7</f>
        <v>19.95</v>
      </c>
      <c r="CA6" s="35">
        <f t="shared" si="3"/>
        <v>19.36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51.35</v>
      </c>
      <c r="CI6" s="35">
        <f>CI7</f>
        <v>48.86</v>
      </c>
      <c r="CJ6" s="35">
        <f>CJ7</f>
        <v>48.69</v>
      </c>
      <c r="CK6" s="35">
        <f>CK7</f>
        <v>50.01</v>
      </c>
      <c r="CL6" s="35">
        <f t="shared" si="5"/>
        <v>50.26</v>
      </c>
      <c r="CM6" s="35">
        <f t="shared" si="5"/>
        <v>57.96</v>
      </c>
      <c r="CN6" s="35">
        <f t="shared" si="5"/>
        <v>56</v>
      </c>
      <c r="CO6" s="35">
        <f t="shared" si="5"/>
        <v>56.81</v>
      </c>
      <c r="CP6" s="35">
        <f t="shared" si="5"/>
        <v>55.65</v>
      </c>
      <c r="CQ6" s="35">
        <f t="shared" si="5"/>
        <v>54.73</v>
      </c>
      <c r="CR6" s="33" t="str">
        <f>IF(CR7="-","【-】","【"&amp;SUBSTITUTE(TEXT(CR7,"#,##0.00"),"-","△")&amp;"】")</f>
        <v>【52.61】</v>
      </c>
      <c r="CS6" s="35">
        <f t="shared" ref="CS6:DB6" si="6">CS7</f>
        <v>80.290000000000006</v>
      </c>
      <c r="CT6" s="35">
        <f>CT7</f>
        <v>75.41</v>
      </c>
      <c r="CU6" s="35">
        <f>CU7</f>
        <v>75.599999999999994</v>
      </c>
      <c r="CV6" s="35">
        <f>CV7</f>
        <v>78.53</v>
      </c>
      <c r="CW6" s="35">
        <f t="shared" si="6"/>
        <v>78.400000000000006</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52.04</v>
      </c>
      <c r="DE6" s="35">
        <f>DE7</f>
        <v>53.15</v>
      </c>
      <c r="DF6" s="35">
        <f>DF7</f>
        <v>54.12</v>
      </c>
      <c r="DG6" s="35">
        <f>DG7</f>
        <v>54.67</v>
      </c>
      <c r="DH6" s="35">
        <f t="shared" si="7"/>
        <v>54.63</v>
      </c>
      <c r="DI6" s="35">
        <f t="shared" si="7"/>
        <v>60.09</v>
      </c>
      <c r="DJ6" s="35">
        <f t="shared" si="7"/>
        <v>60.35</v>
      </c>
      <c r="DK6" s="35">
        <f t="shared" si="7"/>
        <v>61.07</v>
      </c>
      <c r="DL6" s="35">
        <f t="shared" si="7"/>
        <v>61.99</v>
      </c>
      <c r="DM6" s="35">
        <f t="shared" si="7"/>
        <v>62.44</v>
      </c>
      <c r="DN6" s="33" t="str">
        <f>IF(DN7="-","【-】","【"&amp;SUBSTITUTE(TEXT(DN7,"#,##0.00"),"-","△")&amp;"】")</f>
        <v>【61.16】</v>
      </c>
      <c r="DO6" s="35">
        <f t="shared" ref="DO6:DX6" si="8">DO7</f>
        <v>27.05</v>
      </c>
      <c r="DP6" s="35">
        <f>DP7</f>
        <v>22.82</v>
      </c>
      <c r="DQ6" s="35">
        <f>DQ7</f>
        <v>25.84</v>
      </c>
      <c r="DR6" s="35">
        <f>DR7</f>
        <v>25.84</v>
      </c>
      <c r="DS6" s="35">
        <f t="shared" si="8"/>
        <v>25.42</v>
      </c>
      <c r="DT6" s="35">
        <f t="shared" si="8"/>
        <v>50.93</v>
      </c>
      <c r="DU6" s="35">
        <f t="shared" si="8"/>
        <v>52.07</v>
      </c>
      <c r="DV6" s="35">
        <f t="shared" si="8"/>
        <v>50.36</v>
      </c>
      <c r="DW6" s="35">
        <f t="shared" si="8"/>
        <v>51.48</v>
      </c>
      <c r="DX6" s="35">
        <f t="shared" si="8"/>
        <v>52.79</v>
      </c>
      <c r="DY6" s="33" t="str">
        <f>IF(DY7="-","【-】","【"&amp;SUBSTITUTE(TEXT(DY7,"#,##0.00"),"-","△")&amp;"】")</f>
        <v>【49.95】</v>
      </c>
      <c r="DZ6" s="35">
        <f t="shared" ref="DZ6:EI6" si="9">DZ7</f>
        <v>1.72</v>
      </c>
      <c r="EA6" s="35">
        <f>EA7</f>
        <v>0.54</v>
      </c>
      <c r="EB6" s="35">
        <f>EB7</f>
        <v>0.64</v>
      </c>
      <c r="EC6" s="35">
        <f>EC7</f>
        <v>0.66</v>
      </c>
      <c r="ED6" s="35">
        <f t="shared" si="9"/>
        <v>0.79</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327000</v>
      </c>
      <c r="L7" s="37" t="s">
        <v>95</v>
      </c>
      <c r="M7" s="38">
        <v>3</v>
      </c>
      <c r="N7" s="38">
        <v>164346</v>
      </c>
      <c r="O7" s="39" t="s">
        <v>96</v>
      </c>
      <c r="P7" s="39">
        <v>45.7</v>
      </c>
      <c r="Q7" s="38">
        <v>79</v>
      </c>
      <c r="R7" s="38">
        <v>256376</v>
      </c>
      <c r="S7" s="37" t="s">
        <v>97</v>
      </c>
      <c r="T7" s="40">
        <v>115.32</v>
      </c>
      <c r="U7" s="40">
        <v>113.77</v>
      </c>
      <c r="V7" s="40">
        <v>109.59</v>
      </c>
      <c r="W7" s="40">
        <v>103.21</v>
      </c>
      <c r="X7" s="40">
        <v>107.17</v>
      </c>
      <c r="Y7" s="40">
        <v>119.89</v>
      </c>
      <c r="Z7" s="40">
        <v>119.93</v>
      </c>
      <c r="AA7" s="40">
        <v>118.4</v>
      </c>
      <c r="AB7" s="40">
        <v>113.04</v>
      </c>
      <c r="AC7" s="41">
        <v>115.02</v>
      </c>
      <c r="AD7" s="40">
        <v>114.39</v>
      </c>
      <c r="AE7" s="40">
        <v>390.93</v>
      </c>
      <c r="AF7" s="40">
        <v>30.48</v>
      </c>
      <c r="AG7" s="40">
        <v>7.09</v>
      </c>
      <c r="AH7" s="40">
        <v>0</v>
      </c>
      <c r="AI7" s="40">
        <v>0</v>
      </c>
      <c r="AJ7" s="40">
        <v>16.670000000000002</v>
      </c>
      <c r="AK7" s="40">
        <v>9.4700000000000006</v>
      </c>
      <c r="AL7" s="40">
        <v>11.03</v>
      </c>
      <c r="AM7" s="40">
        <v>1.88</v>
      </c>
      <c r="AN7" s="40">
        <v>1.46</v>
      </c>
      <c r="AO7" s="40">
        <v>23.61</v>
      </c>
      <c r="AP7" s="40">
        <v>220.94</v>
      </c>
      <c r="AQ7" s="40">
        <v>249.57</v>
      </c>
      <c r="AR7" s="40">
        <v>267.62</v>
      </c>
      <c r="AS7" s="40">
        <v>281.81</v>
      </c>
      <c r="AT7" s="40">
        <v>285.83999999999997</v>
      </c>
      <c r="AU7" s="40">
        <v>368.36</v>
      </c>
      <c r="AV7" s="40">
        <v>380.84</v>
      </c>
      <c r="AW7" s="40">
        <v>424.64</v>
      </c>
      <c r="AX7" s="40">
        <v>427.23</v>
      </c>
      <c r="AY7" s="40">
        <v>454.07</v>
      </c>
      <c r="AZ7" s="40">
        <v>494.95</v>
      </c>
      <c r="BA7" s="40">
        <v>519.37</v>
      </c>
      <c r="BB7" s="40">
        <v>541.86</v>
      </c>
      <c r="BC7" s="40">
        <v>508.55</v>
      </c>
      <c r="BD7" s="40">
        <v>498.01</v>
      </c>
      <c r="BE7" s="40">
        <v>490.95</v>
      </c>
      <c r="BF7" s="40">
        <v>227.51</v>
      </c>
      <c r="BG7" s="40">
        <v>225.72</v>
      </c>
      <c r="BH7" s="40">
        <v>217.8</v>
      </c>
      <c r="BI7" s="40">
        <v>216.05</v>
      </c>
      <c r="BJ7" s="40">
        <v>213.13</v>
      </c>
      <c r="BK7" s="40">
        <v>229.84</v>
      </c>
      <c r="BL7" s="40">
        <v>117.04</v>
      </c>
      <c r="BM7" s="40">
        <v>102.72</v>
      </c>
      <c r="BN7" s="40">
        <v>103.78</v>
      </c>
      <c r="BO7" s="40">
        <v>101.77</v>
      </c>
      <c r="BP7" s="40">
        <v>104.79</v>
      </c>
      <c r="BQ7" s="40">
        <v>117.69</v>
      </c>
      <c r="BR7" s="40">
        <v>116.75</v>
      </c>
      <c r="BS7" s="40">
        <v>115.48</v>
      </c>
      <c r="BT7" s="40">
        <v>109.91</v>
      </c>
      <c r="BU7" s="40">
        <v>111.83</v>
      </c>
      <c r="BV7" s="40">
        <v>110.13</v>
      </c>
      <c r="BW7" s="40">
        <v>16.989999999999998</v>
      </c>
      <c r="BX7" s="40">
        <v>19.350000000000001</v>
      </c>
      <c r="BY7" s="40">
        <v>19.170000000000002</v>
      </c>
      <c r="BZ7" s="40">
        <v>19.95</v>
      </c>
      <c r="CA7" s="40">
        <v>19.36</v>
      </c>
      <c r="CB7" s="40">
        <v>17.07</v>
      </c>
      <c r="CC7" s="40">
        <v>17.22</v>
      </c>
      <c r="CD7" s="40">
        <v>17.440000000000001</v>
      </c>
      <c r="CE7" s="40">
        <v>18.62</v>
      </c>
      <c r="CF7" s="40">
        <v>18.36</v>
      </c>
      <c r="CG7" s="40">
        <v>19.72</v>
      </c>
      <c r="CH7" s="40">
        <v>51.35</v>
      </c>
      <c r="CI7" s="40">
        <v>48.86</v>
      </c>
      <c r="CJ7" s="40">
        <v>48.69</v>
      </c>
      <c r="CK7" s="40">
        <v>50.01</v>
      </c>
      <c r="CL7" s="40">
        <v>50.26</v>
      </c>
      <c r="CM7" s="40">
        <v>57.96</v>
      </c>
      <c r="CN7" s="40">
        <v>56</v>
      </c>
      <c r="CO7" s="40">
        <v>56.81</v>
      </c>
      <c r="CP7" s="40">
        <v>55.65</v>
      </c>
      <c r="CQ7" s="40">
        <v>54.73</v>
      </c>
      <c r="CR7" s="40">
        <v>52.61</v>
      </c>
      <c r="CS7" s="40">
        <v>80.290000000000006</v>
      </c>
      <c r="CT7" s="40">
        <v>75.41</v>
      </c>
      <c r="CU7" s="40">
        <v>75.599999999999994</v>
      </c>
      <c r="CV7" s="40">
        <v>78.53</v>
      </c>
      <c r="CW7" s="40">
        <v>78.400000000000006</v>
      </c>
      <c r="CX7" s="40">
        <v>80.540000000000006</v>
      </c>
      <c r="CY7" s="40">
        <v>80.08</v>
      </c>
      <c r="CZ7" s="40">
        <v>79.69</v>
      </c>
      <c r="DA7" s="40">
        <v>78.66</v>
      </c>
      <c r="DB7" s="40">
        <v>80.2</v>
      </c>
      <c r="DC7" s="40">
        <v>77.52</v>
      </c>
      <c r="DD7" s="40">
        <v>52.04</v>
      </c>
      <c r="DE7" s="40">
        <v>53.15</v>
      </c>
      <c r="DF7" s="40">
        <v>54.12</v>
      </c>
      <c r="DG7" s="40">
        <v>54.67</v>
      </c>
      <c r="DH7" s="40">
        <v>54.63</v>
      </c>
      <c r="DI7" s="40">
        <v>60.09</v>
      </c>
      <c r="DJ7" s="40">
        <v>60.35</v>
      </c>
      <c r="DK7" s="40">
        <v>61.07</v>
      </c>
      <c r="DL7" s="40">
        <v>61.99</v>
      </c>
      <c r="DM7" s="40">
        <v>62.44</v>
      </c>
      <c r="DN7" s="40">
        <v>61.16</v>
      </c>
      <c r="DO7" s="40">
        <v>27.05</v>
      </c>
      <c r="DP7" s="40">
        <v>22.82</v>
      </c>
      <c r="DQ7" s="40">
        <v>25.84</v>
      </c>
      <c r="DR7" s="40">
        <v>25.84</v>
      </c>
      <c r="DS7" s="40">
        <v>25.42</v>
      </c>
      <c r="DT7" s="40">
        <v>50.93</v>
      </c>
      <c r="DU7" s="40">
        <v>52.07</v>
      </c>
      <c r="DV7" s="40">
        <v>50.36</v>
      </c>
      <c r="DW7" s="40">
        <v>51.48</v>
      </c>
      <c r="DX7" s="40">
        <v>52.79</v>
      </c>
      <c r="DY7" s="40">
        <v>49.95</v>
      </c>
      <c r="DZ7" s="40">
        <v>1.72</v>
      </c>
      <c r="EA7" s="40">
        <v>0.54</v>
      </c>
      <c r="EB7" s="40">
        <v>0.64</v>
      </c>
      <c r="EC7" s="40">
        <v>0.66</v>
      </c>
      <c r="ED7" s="40">
        <v>0.79</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115.32</v>
      </c>
      <c r="V11" s="48">
        <f>IF(U6="-",NA(),U6)</f>
        <v>113.77</v>
      </c>
      <c r="W11" s="48">
        <f>IF(V6="-",NA(),V6)</f>
        <v>109.59</v>
      </c>
      <c r="X11" s="48">
        <f>IF(W6="-",NA(),W6)</f>
        <v>103.21</v>
      </c>
      <c r="Y11" s="48">
        <f>IF(X6="-",NA(),X6)</f>
        <v>107.17</v>
      </c>
      <c r="AE11" s="47" t="s">
        <v>23</v>
      </c>
      <c r="AF11" s="48">
        <f>IF(AE6="-",NA(),AE6)</f>
        <v>390.93</v>
      </c>
      <c r="AG11" s="48">
        <f>IF(AF6="-",NA(),AF6)</f>
        <v>30.48</v>
      </c>
      <c r="AH11" s="48">
        <f>IF(AG6="-",NA(),AG6)</f>
        <v>7.09</v>
      </c>
      <c r="AI11" s="48">
        <f>IF(AH6="-",NA(),AH6)</f>
        <v>0</v>
      </c>
      <c r="AJ11" s="48">
        <f>IF(AI6="-",NA(),AI6)</f>
        <v>0</v>
      </c>
      <c r="AP11" s="47" t="s">
        <v>23</v>
      </c>
      <c r="AQ11" s="48">
        <f>IF(AP6="-",NA(),AP6)</f>
        <v>220.94</v>
      </c>
      <c r="AR11" s="48">
        <f>IF(AQ6="-",NA(),AQ6)</f>
        <v>249.57</v>
      </c>
      <c r="AS11" s="48">
        <f>IF(AR6="-",NA(),AR6)</f>
        <v>267.62</v>
      </c>
      <c r="AT11" s="48">
        <f>IF(AS6="-",NA(),AS6)</f>
        <v>281.81</v>
      </c>
      <c r="AU11" s="48">
        <f>IF(AT6="-",NA(),AT6)</f>
        <v>285.83999999999997</v>
      </c>
      <c r="BA11" s="47" t="s">
        <v>23</v>
      </c>
      <c r="BB11" s="48">
        <f>IF(BA6="-",NA(),BA6)</f>
        <v>519.37</v>
      </c>
      <c r="BC11" s="48">
        <f>IF(BB6="-",NA(),BB6)</f>
        <v>541.86</v>
      </c>
      <c r="BD11" s="48">
        <f>IF(BC6="-",NA(),BC6)</f>
        <v>508.55</v>
      </c>
      <c r="BE11" s="48">
        <f>IF(BD6="-",NA(),BD6)</f>
        <v>498.01</v>
      </c>
      <c r="BF11" s="48">
        <f>IF(BE6="-",NA(),BE6)</f>
        <v>490.95</v>
      </c>
      <c r="BL11" s="47" t="s">
        <v>23</v>
      </c>
      <c r="BM11" s="48">
        <f>IF(BL6="-",NA(),BL6)</f>
        <v>117.04</v>
      </c>
      <c r="BN11" s="48">
        <f>IF(BM6="-",NA(),BM6)</f>
        <v>102.72</v>
      </c>
      <c r="BO11" s="48">
        <f>IF(BN6="-",NA(),BN6)</f>
        <v>103.78</v>
      </c>
      <c r="BP11" s="48">
        <f>IF(BO6="-",NA(),BO6)</f>
        <v>101.77</v>
      </c>
      <c r="BQ11" s="48">
        <f>IF(BP6="-",NA(),BP6)</f>
        <v>104.79</v>
      </c>
      <c r="BW11" s="47" t="s">
        <v>23</v>
      </c>
      <c r="BX11" s="48">
        <f>IF(BW6="-",NA(),BW6)</f>
        <v>16.989999999999998</v>
      </c>
      <c r="BY11" s="48">
        <f>IF(BX6="-",NA(),BX6)</f>
        <v>19.350000000000001</v>
      </c>
      <c r="BZ11" s="48">
        <f>IF(BY6="-",NA(),BY6)</f>
        <v>19.170000000000002</v>
      </c>
      <c r="CA11" s="48">
        <f>IF(BZ6="-",NA(),BZ6)</f>
        <v>19.95</v>
      </c>
      <c r="CB11" s="48">
        <f>IF(CA6="-",NA(),CA6)</f>
        <v>19.36</v>
      </c>
      <c r="CH11" s="47" t="s">
        <v>23</v>
      </c>
      <c r="CI11" s="48">
        <f>IF(CH6="-",NA(),CH6)</f>
        <v>51.35</v>
      </c>
      <c r="CJ11" s="48">
        <f>IF(CI6="-",NA(),CI6)</f>
        <v>48.86</v>
      </c>
      <c r="CK11" s="48">
        <f>IF(CJ6="-",NA(),CJ6)</f>
        <v>48.69</v>
      </c>
      <c r="CL11" s="48">
        <f>IF(CK6="-",NA(),CK6)</f>
        <v>50.01</v>
      </c>
      <c r="CM11" s="48">
        <f>IF(CL6="-",NA(),CL6)</f>
        <v>50.26</v>
      </c>
      <c r="CS11" s="47" t="s">
        <v>23</v>
      </c>
      <c r="CT11" s="48">
        <f>IF(CS6="-",NA(),CS6)</f>
        <v>80.290000000000006</v>
      </c>
      <c r="CU11" s="48">
        <f>IF(CT6="-",NA(),CT6)</f>
        <v>75.41</v>
      </c>
      <c r="CV11" s="48">
        <f>IF(CU6="-",NA(),CU6)</f>
        <v>75.599999999999994</v>
      </c>
      <c r="CW11" s="48">
        <f>IF(CV6="-",NA(),CV6)</f>
        <v>78.53</v>
      </c>
      <c r="CX11" s="48">
        <f>IF(CW6="-",NA(),CW6)</f>
        <v>78.400000000000006</v>
      </c>
      <c r="DD11" s="47" t="s">
        <v>23</v>
      </c>
      <c r="DE11" s="48">
        <f>IF(DD6="-",NA(),DD6)</f>
        <v>52.04</v>
      </c>
      <c r="DF11" s="48">
        <f>IF(DE6="-",NA(),DE6)</f>
        <v>53.15</v>
      </c>
      <c r="DG11" s="48">
        <f>IF(DF6="-",NA(),DF6)</f>
        <v>54.12</v>
      </c>
      <c r="DH11" s="48">
        <f>IF(DG6="-",NA(),DG6)</f>
        <v>54.67</v>
      </c>
      <c r="DI11" s="48">
        <f>IF(DH6="-",NA(),DH6)</f>
        <v>54.63</v>
      </c>
      <c r="DO11" s="47" t="s">
        <v>23</v>
      </c>
      <c r="DP11" s="48">
        <f>IF(DO6="-",NA(),DO6)</f>
        <v>27.05</v>
      </c>
      <c r="DQ11" s="48">
        <f>IF(DP6="-",NA(),DP6)</f>
        <v>22.82</v>
      </c>
      <c r="DR11" s="48">
        <f>IF(DQ6="-",NA(),DQ6)</f>
        <v>25.84</v>
      </c>
      <c r="DS11" s="48">
        <f>IF(DR6="-",NA(),DR6)</f>
        <v>25.84</v>
      </c>
      <c r="DT11" s="48">
        <f>IF(DS6="-",NA(),DS6)</f>
        <v>25.42</v>
      </c>
      <c r="DZ11" s="47" t="s">
        <v>23</v>
      </c>
      <c r="EA11" s="48">
        <f>IF(DZ6="-",NA(),DZ6)</f>
        <v>1.72</v>
      </c>
      <c r="EB11" s="48">
        <f>IF(EA6="-",NA(),EA6)</f>
        <v>0.54</v>
      </c>
      <c r="EC11" s="48">
        <f>IF(EB6="-",NA(),EB6)</f>
        <v>0.64</v>
      </c>
      <c r="ED11" s="48">
        <f>IF(EC6="-",NA(),EC6)</f>
        <v>0.66</v>
      </c>
      <c r="EE11" s="48">
        <f>IF(ED6="-",NA(),ED6)</f>
        <v>0.79</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43F5D05-75AE-4B94-9205-7F8E6268A1D0}"/>
</file>

<file path=customXml/itemProps2.xml><?xml version="1.0" encoding="utf-8"?>
<ds:datastoreItem xmlns:ds="http://schemas.openxmlformats.org/officeDocument/2006/customXml" ds:itemID="{9632D6EE-450F-4728-AC3C-D8CCD93DEAE3}"/>
</file>

<file path=customXml/itemProps3.xml><?xml version="1.0" encoding="utf-8"?>
<ds:datastoreItem xmlns:ds="http://schemas.openxmlformats.org/officeDocument/2006/customXml" ds:itemID="{96EFE874-507E-4297-85AD-40D404CAAB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2025-02-13T05:34:11Z</dcterms:created>
  <dcterms:modified xsi:type="dcterms:W3CDTF">2025-02-13T05:34:37Z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