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C2FDF6DE0EDCC1002AA57FE623CC1AA658249A25" xr6:coauthVersionLast="47" xr6:coauthVersionMax="47" xr10:uidLastSave="{11FA50BE-33D1-4FDE-8278-CCE00B24918A}"/>
  <workbookProtection workbookAlgorithmName="SHA-512" workbookHashValue="Wbp0nQORQf0niUuQ8YlLuABD2gNupDALREG8ua8aath9qrrApNIm7OtGS9nyjlOhCV5M2AQBDXTdxTVLaZPlDA==" workbookSaltValue="WM1h0jHxSrk31qUAJLxc1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I10" i="4"/>
  <c r="AL8" i="4"/>
  <c r="P8" i="4"/>
</calcChain>
</file>

<file path=xl/sharedStrings.xml><?xml version="1.0" encoding="utf-8"?>
<sst xmlns="http://schemas.openxmlformats.org/spreadsheetml/2006/main" count="270" uniqueCount="114">
  <si>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</si>
  <si>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</si>
  <si>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</si>
  <si>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</si>
  <si>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</si>
  <si>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</si>
  <si>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</si>
  <si>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</si>
  <si>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</si>
  <si>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</si>
  <si>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</si>
  <si>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</si>
  <si>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</si>
  <si>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</si>
  <si>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</si>
  <si>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</si>
  <si>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</si>
  <si>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</si>
  <si>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</si>
  <si>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</si>
  <si>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</si>
  <si>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</si>
  <si>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</si>
  <si>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</si>
  <si>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</si>
  <si>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</si>
  <si>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</si>
  <si>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
　経常収支比率は、一部固定資産の減価償却が終了したことに伴い減価償却費が減少したことにより改善が図られ、前年度の純損失から純利益に改善した。今後も減価償却が進むことで、単年度収支は概ね同程度で推移する見込みである。
②累積欠損金比率、④企業債残高対事業規模比率、⑤経費回収率、⑥汚水処理原価、⑦施設利用率
　本流域下水道は、維持管理を市町村が行っており、道が使用料収入を徴収していないことから、該当はない。
③流動比率
　本流域下水道は、維持管理を市町村が行い、使用料収入も市町村で徴収していることから、下水道事業としては、現金収入の手段を有さず、収支不足額を全額一般会計補助金で賄っている。なお、流動負債の支払い予算は、一般会計補助金で賄うため、支払能力に問題はない。
⑧水洗化率
　平均より高い状況であり、関連市町において水洗化率向上の取組を引き続き進めていく。</t>
    <rPh sb="100" eb="103">
      <t>ドウテイド</t>
    </rPh>
    <rPh sb="104" eb="106">
      <t>スイイ</t>
    </rPh>
    <phoneticPr fontId="4"/>
  </si>
  <si>
    <t>2. 老朽化の状況について</t>
    <phoneticPr fontId="4"/>
  </si>
  <si>
    <t>①有形固定資産減価償却率
　流域毎に策定したストックマネジメント計画に基づき計画的に施設の更新を図っている。
②管渠老朽化率、③管渠改善率
　法定耐用年数を超えた管渠は無いが、引き続きストックマネジメント計画に基づき計画的な更新を図る。
　</t>
    <phoneticPr fontId="4"/>
  </si>
  <si>
    <t>2. 老朽化の状況</t>
    <phoneticPr fontId="4"/>
  </si>
  <si>
    <t>全体総括</t>
    <rPh sb="0" eb="2">
      <t>ゼンタイ</t>
    </rPh>
    <rPh sb="2" eb="4">
      <t>ソウカツ</t>
    </rPh>
    <phoneticPr fontId="4"/>
  </si>
  <si>
    <t>　各経営指標の数値から、現時点では概ね健全経営であるといえる。今後とも、関係市町と一体になって持続的で安定した下水道サービスの提供に努める。</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</si>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</sst>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99.81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D2-46CF-82ED-C338DC93F4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B8D2-46CF-82ED-C338DC93F4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1F-480D-BE9D-AB9329C68F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B11F-480D-BE9D-AB9329C68F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98.16</c:v>
                </c:pt>
                <c:pt idx="2">
                  <c:v>98.16</c:v>
                </c:pt>
                <c:pt idx="3">
                  <c:v>98.16</c:v>
                </c:pt>
                <c:pt idx="4">
                  <c:v>98.16</c:v>
                </c:pt>
              </c:numCache>
            </c:numRef>
          </c:val>
          <c:extLst>
            <c:ext xmlns:c16="http://schemas.microsoft.com/office/drawing/2014/chart" uri="{C3380CC4-5D6E-409C-BE32-E72D297353CC}">
              <c16:uniqueId val="{00000000-7C7C-43A7-B77A-77A9D3D44B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7C7C-43A7-B77A-77A9D3D44B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95.75</c:v>
                </c:pt>
                <c:pt idx="2">
                  <c:v>96.41</c:v>
                </c:pt>
                <c:pt idx="3">
                  <c:v>99.34</c:v>
                </c:pt>
                <c:pt idx="4">
                  <c:v>101.83</c:v>
                </c:pt>
              </c:numCache>
            </c:numRef>
          </c:val>
          <c:extLst>
            <c:ext xmlns:c16="http://schemas.microsoft.com/office/drawing/2014/chart" uri="{C3380CC4-5D6E-409C-BE32-E72D297353CC}">
              <c16:uniqueId val="{00000000-6ADB-46D1-9EFF-CE2AC25E9C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6ADB-46D1-9EFF-CE2AC25E9C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6.1</c:v>
                </c:pt>
                <c:pt idx="2">
                  <c:v>12.14</c:v>
                </c:pt>
                <c:pt idx="3">
                  <c:v>17.32</c:v>
                </c:pt>
                <c:pt idx="4">
                  <c:v>22.25</c:v>
                </c:pt>
              </c:numCache>
            </c:numRef>
          </c:val>
          <c:extLst>
            <c:ext xmlns:c16="http://schemas.microsoft.com/office/drawing/2014/chart" uri="{C3380CC4-5D6E-409C-BE32-E72D297353CC}">
              <c16:uniqueId val="{00000000-B01E-44C9-B75E-EFECDDC055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B01E-44C9-B75E-EFECDDC055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1A-420C-B9C6-4844E02EDF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C21A-420C-B9C6-4844E02EDF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63-4513-9EA9-413702612D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A563-4513-9EA9-413702612D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37.229999999999997</c:v>
                </c:pt>
                <c:pt idx="2">
                  <c:v>50.61</c:v>
                </c:pt>
                <c:pt idx="3">
                  <c:v>49.85</c:v>
                </c:pt>
                <c:pt idx="4">
                  <c:v>47.29</c:v>
                </c:pt>
              </c:numCache>
            </c:numRef>
          </c:val>
          <c:extLst>
            <c:ext xmlns:c16="http://schemas.microsoft.com/office/drawing/2014/chart" uri="{C3380CC4-5D6E-409C-BE32-E72D297353CC}">
              <c16:uniqueId val="{00000000-A7BB-403B-8E29-921309266C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A7BB-403B-8E29-921309266C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84-4D71-AE37-915082FE35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3684-4D71-AE37-915082FE35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33E-4F03-9259-76DBC4EC0B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33E-4F03-9259-76DBC4EC0B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F-47CE-BCB0-A96C62DECF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C2AF-47CE-BCB0-A96C62DECF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J35" sqref="CJ35"/>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5093983</v>
      </c>
      <c r="AM8" s="41"/>
      <c r="AN8" s="41"/>
      <c r="AO8" s="41"/>
      <c r="AP8" s="41"/>
      <c r="AQ8" s="41"/>
      <c r="AR8" s="41"/>
      <c r="AS8" s="41"/>
      <c r="AT8" s="34">
        <f>データ!T6</f>
        <v>83422.23</v>
      </c>
      <c r="AU8" s="34"/>
      <c r="AV8" s="34"/>
      <c r="AW8" s="34"/>
      <c r="AX8" s="34"/>
      <c r="AY8" s="34"/>
      <c r="AZ8" s="34"/>
      <c r="BA8" s="34"/>
      <c r="BB8" s="34">
        <f>データ!U6</f>
        <v>61.06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74.34</v>
      </c>
      <c r="J10" s="34"/>
      <c r="K10" s="34"/>
      <c r="L10" s="34"/>
      <c r="M10" s="34"/>
      <c r="N10" s="34"/>
      <c r="O10" s="34"/>
      <c r="P10" s="34">
        <f>データ!P6</f>
        <v>64.63</v>
      </c>
      <c r="Q10" s="34"/>
      <c r="R10" s="34"/>
      <c r="S10" s="34"/>
      <c r="T10" s="34"/>
      <c r="U10" s="34"/>
      <c r="V10" s="34"/>
      <c r="W10" s="34" t="str">
        <f>データ!Q6</f>
        <v>-</v>
      </c>
      <c r="X10" s="34"/>
      <c r="Y10" s="34"/>
      <c r="Z10" s="34"/>
      <c r="AA10" s="34"/>
      <c r="AB10" s="34"/>
      <c r="AC10" s="34"/>
      <c r="AD10" s="41">
        <f>データ!R6</f>
        <v>0</v>
      </c>
      <c r="AE10" s="41"/>
      <c r="AF10" s="41"/>
      <c r="AG10" s="41"/>
      <c r="AH10" s="41"/>
      <c r="AI10" s="41"/>
      <c r="AJ10" s="41"/>
      <c r="AK10" s="2"/>
      <c r="AL10" s="41">
        <f>データ!V6</f>
        <v>430089</v>
      </c>
      <c r="AM10" s="41"/>
      <c r="AN10" s="41"/>
      <c r="AO10" s="41"/>
      <c r="AP10" s="41"/>
      <c r="AQ10" s="41"/>
      <c r="AR10" s="41"/>
      <c r="AS10" s="41"/>
      <c r="AT10" s="34">
        <f>データ!W6</f>
        <v>153.9</v>
      </c>
      <c r="AU10" s="34"/>
      <c r="AV10" s="34"/>
      <c r="AW10" s="34"/>
      <c r="AX10" s="34"/>
      <c r="AY10" s="34"/>
      <c r="AZ10" s="34"/>
      <c r="BA10" s="34"/>
      <c r="BB10" s="34">
        <f>データ!X6</f>
        <v>2794.6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27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29</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30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32</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33</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xDt1sjz2gwmIE4jiNyj0QtHOj1fI9WlN0cqXemgLNnuOdRppy4JLO36I/j9nSAG71BtKQmMROQz7T09VVL3XQA==" saltValue="Wtio9/kjz+Th4CnhLRO7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10006</v>
      </c>
      <c r="D6" s="19">
        <f t="shared" si="3"/>
        <v>46</v>
      </c>
      <c r="E6" s="19">
        <f t="shared" si="3"/>
        <v>17</v>
      </c>
      <c r="F6" s="19">
        <f t="shared" si="3"/>
        <v>3</v>
      </c>
      <c r="G6" s="19">
        <f t="shared" si="3"/>
        <v>0</v>
      </c>
      <c r="H6" s="19" t="str">
        <f t="shared" si="3"/>
        <v>北海道</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74.34</v>
      </c>
      <c r="P6" s="20">
        <f t="shared" si="3"/>
        <v>64.63</v>
      </c>
      <c r="Q6" s="20" t="str">
        <f t="shared" si="3"/>
        <v>-</v>
      </c>
      <c r="R6" s="20">
        <f t="shared" si="3"/>
        <v>0</v>
      </c>
      <c r="S6" s="20">
        <f t="shared" si="3"/>
        <v>5093983</v>
      </c>
      <c r="T6" s="20">
        <f t="shared" si="3"/>
        <v>83422.23</v>
      </c>
      <c r="U6" s="20">
        <f t="shared" si="3"/>
        <v>61.06</v>
      </c>
      <c r="V6" s="20">
        <f t="shared" si="3"/>
        <v>430089</v>
      </c>
      <c r="W6" s="20">
        <f t="shared" si="3"/>
        <v>153.9</v>
      </c>
      <c r="X6" s="20">
        <f t="shared" si="3"/>
        <v>2794.6</v>
      </c>
      <c r="Y6" s="21" t="str">
        <f>IF(Y7="",NA(),Y7)</f>
        <v>-</v>
      </c>
      <c r="Z6" s="21">
        <f t="shared" ref="Z6:AH6" si="4">IF(Z7="",NA(),Z7)</f>
        <v>95.75</v>
      </c>
      <c r="AA6" s="21">
        <f t="shared" si="4"/>
        <v>96.41</v>
      </c>
      <c r="AB6" s="21">
        <f t="shared" si="4"/>
        <v>99.34</v>
      </c>
      <c r="AC6" s="21">
        <f t="shared" si="4"/>
        <v>101.83</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1" t="str">
        <f t="shared" ref="AK6:AS6" si="5">IF(AK7="",NA(),AK7)</f>
        <v>-</v>
      </c>
      <c r="AL6" s="21" t="str">
        <f t="shared" si="5"/>
        <v>-</v>
      </c>
      <c r="AM6" s="21" t="str">
        <f t="shared" si="5"/>
        <v>-</v>
      </c>
      <c r="AN6" s="21" t="str">
        <f t="shared" si="5"/>
        <v>-</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37.229999999999997</v>
      </c>
      <c r="AW6" s="21">
        <f t="shared" si="6"/>
        <v>50.61</v>
      </c>
      <c r="AX6" s="21">
        <f t="shared" si="6"/>
        <v>49.85</v>
      </c>
      <c r="AY6" s="21">
        <f t="shared" si="6"/>
        <v>47.29</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t="str">
        <f t="shared" ref="BG6:BO6" si="7">IF(BG7="",NA(),BG7)</f>
        <v>-</v>
      </c>
      <c r="BH6" s="21" t="str">
        <f t="shared" si="7"/>
        <v>-</v>
      </c>
      <c r="BI6" s="21" t="str">
        <f t="shared" si="7"/>
        <v>-</v>
      </c>
      <c r="BJ6" s="21" t="str">
        <f t="shared" si="7"/>
        <v>-</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t="str">
        <f t="shared" ref="CC6:CK6" si="9">IF(CC7="",NA(),CC7)</f>
        <v>-</v>
      </c>
      <c r="CD6" s="21" t="str">
        <f t="shared" si="9"/>
        <v>-</v>
      </c>
      <c r="CE6" s="21" t="str">
        <f t="shared" si="9"/>
        <v>-</v>
      </c>
      <c r="CF6" s="21" t="str">
        <f t="shared" si="9"/>
        <v>-</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t="str">
        <f t="shared" ref="CN6:CV6" si="10">IF(CN7="",NA(),CN7)</f>
        <v>-</v>
      </c>
      <c r="CO6" s="21" t="str">
        <f t="shared" si="10"/>
        <v>-</v>
      </c>
      <c r="CP6" s="21" t="str">
        <f t="shared" si="10"/>
        <v>-</v>
      </c>
      <c r="CQ6" s="21" t="str">
        <f t="shared" si="10"/>
        <v>-</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98.16</v>
      </c>
      <c r="CZ6" s="21">
        <f t="shared" si="11"/>
        <v>98.16</v>
      </c>
      <c r="DA6" s="21">
        <f t="shared" si="11"/>
        <v>98.16</v>
      </c>
      <c r="DB6" s="21">
        <f t="shared" si="11"/>
        <v>98.16</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6.1</v>
      </c>
      <c r="DK6" s="21">
        <f t="shared" si="12"/>
        <v>12.14</v>
      </c>
      <c r="DL6" s="21">
        <f t="shared" si="12"/>
        <v>17.32</v>
      </c>
      <c r="DM6" s="21">
        <f t="shared" si="12"/>
        <v>22.25</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99.81</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10006</v>
      </c>
      <c r="D7" s="23">
        <v>46</v>
      </c>
      <c r="E7" s="23">
        <v>17</v>
      </c>
      <c r="F7" s="23">
        <v>3</v>
      </c>
      <c r="G7" s="23">
        <v>0</v>
      </c>
      <c r="H7" s="23" t="s">
        <v>98</v>
      </c>
      <c r="I7" s="23" t="s">
        <v>99</v>
      </c>
      <c r="J7" s="23" t="s">
        <v>100</v>
      </c>
      <c r="K7" s="23" t="s">
        <v>101</v>
      </c>
      <c r="L7" s="23" t="s">
        <v>102</v>
      </c>
      <c r="M7" s="23" t="s">
        <v>103</v>
      </c>
      <c r="N7" s="24" t="s">
        <v>104</v>
      </c>
      <c r="O7" s="24">
        <v>74.34</v>
      </c>
      <c r="P7" s="24">
        <v>64.63</v>
      </c>
      <c r="Q7" s="24" t="s">
        <v>104</v>
      </c>
      <c r="R7" s="24">
        <v>0</v>
      </c>
      <c r="S7" s="24">
        <v>5093983</v>
      </c>
      <c r="T7" s="24">
        <v>83422.23</v>
      </c>
      <c r="U7" s="24">
        <v>61.06</v>
      </c>
      <c r="V7" s="24">
        <v>430089</v>
      </c>
      <c r="W7" s="24">
        <v>153.9</v>
      </c>
      <c r="X7" s="24">
        <v>2794.6</v>
      </c>
      <c r="Y7" s="24" t="s">
        <v>104</v>
      </c>
      <c r="Z7" s="24">
        <v>95.75</v>
      </c>
      <c r="AA7" s="24">
        <v>96.41</v>
      </c>
      <c r="AB7" s="24">
        <v>99.34</v>
      </c>
      <c r="AC7" s="24">
        <v>101.83</v>
      </c>
      <c r="AD7" s="24" t="s">
        <v>104</v>
      </c>
      <c r="AE7" s="24">
        <v>101.63</v>
      </c>
      <c r="AF7" s="24">
        <v>100.14</v>
      </c>
      <c r="AG7" s="24">
        <v>99.22</v>
      </c>
      <c r="AH7" s="24">
        <v>100.31</v>
      </c>
      <c r="AI7" s="24">
        <v>100.34</v>
      </c>
      <c r="AJ7" s="24" t="s">
        <v>104</v>
      </c>
      <c r="AK7" s="24" t="s">
        <v>104</v>
      </c>
      <c r="AL7" s="24" t="s">
        <v>104</v>
      </c>
      <c r="AM7" s="24" t="s">
        <v>104</v>
      </c>
      <c r="AN7" s="24" t="s">
        <v>104</v>
      </c>
      <c r="AO7" s="24" t="s">
        <v>104</v>
      </c>
      <c r="AP7" s="24">
        <v>9.1</v>
      </c>
      <c r="AQ7" s="24">
        <v>10.71</v>
      </c>
      <c r="AR7" s="24">
        <v>11.46</v>
      </c>
      <c r="AS7" s="24">
        <v>9.85</v>
      </c>
      <c r="AT7" s="24">
        <v>9.7899999999999991</v>
      </c>
      <c r="AU7" s="24" t="s">
        <v>104</v>
      </c>
      <c r="AV7" s="24">
        <v>37.229999999999997</v>
      </c>
      <c r="AW7" s="24">
        <v>50.61</v>
      </c>
      <c r="AX7" s="24">
        <v>49.85</v>
      </c>
      <c r="AY7" s="24">
        <v>47.29</v>
      </c>
      <c r="AZ7" s="24" t="s">
        <v>104</v>
      </c>
      <c r="BA7" s="24">
        <v>101.14</v>
      </c>
      <c r="BB7" s="24">
        <v>104.74</v>
      </c>
      <c r="BC7" s="24">
        <v>104.74</v>
      </c>
      <c r="BD7" s="24">
        <v>104.66</v>
      </c>
      <c r="BE7" s="24">
        <v>104.39</v>
      </c>
      <c r="BF7" s="24" t="s">
        <v>104</v>
      </c>
      <c r="BG7" s="24" t="s">
        <v>104</v>
      </c>
      <c r="BH7" s="24" t="s">
        <v>104</v>
      </c>
      <c r="BI7" s="24" t="s">
        <v>104</v>
      </c>
      <c r="BJ7" s="24" t="s">
        <v>104</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t="s">
        <v>104</v>
      </c>
      <c r="CD7" s="24" t="s">
        <v>104</v>
      </c>
      <c r="CE7" s="24" t="s">
        <v>104</v>
      </c>
      <c r="CF7" s="24" t="s">
        <v>104</v>
      </c>
      <c r="CG7" s="24" t="s">
        <v>104</v>
      </c>
      <c r="CH7" s="24">
        <v>50.67</v>
      </c>
      <c r="CI7" s="24">
        <v>48.7</v>
      </c>
      <c r="CJ7" s="24">
        <v>52.53</v>
      </c>
      <c r="CK7" s="24">
        <v>52.75</v>
      </c>
      <c r="CL7" s="24">
        <v>52.93</v>
      </c>
      <c r="CM7" s="24" t="s">
        <v>104</v>
      </c>
      <c r="CN7" s="24" t="s">
        <v>104</v>
      </c>
      <c r="CO7" s="24" t="s">
        <v>104</v>
      </c>
      <c r="CP7" s="24" t="s">
        <v>104</v>
      </c>
      <c r="CQ7" s="24" t="s">
        <v>104</v>
      </c>
      <c r="CR7" s="24" t="s">
        <v>104</v>
      </c>
      <c r="CS7" s="24">
        <v>68.2</v>
      </c>
      <c r="CT7" s="24">
        <v>68.05</v>
      </c>
      <c r="CU7" s="24">
        <v>67.099999999999994</v>
      </c>
      <c r="CV7" s="24">
        <v>71.900000000000006</v>
      </c>
      <c r="CW7" s="24">
        <v>71.88</v>
      </c>
      <c r="CX7" s="24" t="s">
        <v>104</v>
      </c>
      <c r="CY7" s="24">
        <v>98.16</v>
      </c>
      <c r="CZ7" s="24">
        <v>98.16</v>
      </c>
      <c r="DA7" s="24">
        <v>98.16</v>
      </c>
      <c r="DB7" s="24">
        <v>98.16</v>
      </c>
      <c r="DC7" s="24" t="s">
        <v>104</v>
      </c>
      <c r="DD7" s="24">
        <v>94.01</v>
      </c>
      <c r="DE7" s="24">
        <v>94.14</v>
      </c>
      <c r="DF7" s="24">
        <v>94.02</v>
      </c>
      <c r="DG7" s="24">
        <v>94.43</v>
      </c>
      <c r="DH7" s="24">
        <v>94.36</v>
      </c>
      <c r="DI7" s="24" t="s">
        <v>104</v>
      </c>
      <c r="DJ7" s="24">
        <v>6.1</v>
      </c>
      <c r="DK7" s="24">
        <v>12.14</v>
      </c>
      <c r="DL7" s="24">
        <v>17.32</v>
      </c>
      <c r="DM7" s="24">
        <v>22.25</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99.81</v>
      </c>
      <c r="EG7" s="24">
        <v>0</v>
      </c>
      <c r="EH7" s="24">
        <v>0</v>
      </c>
      <c r="EI7" s="24">
        <v>0</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CABB2C29-F360-472F-82A5-C61B248B510C}"/>
</file>

<file path=customXml/itemProps2.xml><?xml version="1.0" encoding="utf-8"?>
<ds:datastoreItem xmlns:ds="http://schemas.openxmlformats.org/officeDocument/2006/customXml" ds:itemID="{355B8B4F-62E8-47DC-A50A-ADA383992642}"/>
</file>

<file path=customXml/itemProps3.xml><?xml version="1.0" encoding="utf-8"?>
<ds:datastoreItem xmlns:ds="http://schemas.openxmlformats.org/officeDocument/2006/customXml" ds:itemID="{5B62C9DA-23EE-48F8-B832-25FBB9547B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2025-02-15T05:09:37Z</dcterms:created>
  <dcterms:modified xsi:type="dcterms:W3CDTF">2025-02-15T05:09:55Z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