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95EC5E68-F7CA-426A-978C-C78C295257D8}" xr6:coauthVersionLast="47" xr6:coauthVersionMax="47" xr10:uidLastSave="{E622B7D7-3712-4735-9097-CFB84177C6F2}"/>
  <workbookProtection workbookAlgorithmName="SHA-512" workbookHashValue="UWxks+4XHxWLC+VVEhlFzmMupRya2wmGoGEdmizjbuV6CFs8TvxIBtORIPAyX8I28xYCrqalsV2berYXK+upng==" workbookSaltValue="PQgYuKTDaJvSpmvvYYccj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BB8" i="4"/>
  <c r="AD8" i="4"/>
  <c r="W8" i="4"/>
  <c r="B8" i="4"/>
  <c r="B6"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<sst xmlns="http://schemas.openxmlformats.org/spreadsheetml/2006/main" count="253" uniqueCount="114">
  <si>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</si>
  <si>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</si>
  <si>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</si>
  <si>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</si>
  <si>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</si>
  <si>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</si>
  <si>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</si>
  <si>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</si>
  <si>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</si>
  <si>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</si>
  <si>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</si>
  <si>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</si>
  <si>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</si>
  <si>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</si>
  <si>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</si>
  <si>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</si>
  <si>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</si>
  <si>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</si>
  <si>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</si>
  <si>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</si>
  <si>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</si>
  <si>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</si>
  <si>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</si>
  <si>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</si>
  <si>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</si>
  <si>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</si>
  <si>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</si>
  <si>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流域下水道事業は、直接、使用者から下水道使用料を徴収するのではなく、流域関連市町村等の維持管理負担金で賄われている。また、令和2年度から地方公営企業法の一部を適用している。
　「①経常収支比率」は、100％を若干上回ったものの、引き続き、下水道事業経営戦略に基づく経営健全化に努めるとともに、下水道ストックマネジメント計画に基づく計画的な施設・設備の更新・維持管理を実施する必要がある。
　「②累積欠損金比率」は、令和３年度及び令和４年度にかけて、維持管理負担金の精算に係る会計処理を見直したことに伴い増加していたが、令和５年度より通常の会計処理に戻り、決算においては経常利益を出したことから減少傾向にある。しかしながら、引き続き、経営改善を図っていく必要がある。
　「③流動比率」は、100％を下回っているが、流動負債には建設改良費に充てられた企業債が含まれており、後年度負担金により収入が予定されている。
　「④企業債残高対事業規模比率」は、企業債発行額よりも企業債償還額が上回っており、企業債残高は減少傾向にある。
　「⑥汚水処理原価」は、類似団体と比較し高い水準にあることから、投資の効率化や維持管理費の見直しをする余地について、今後検討していく必要がある。
　「⑦施設利用率」は、類似団体と比較して高い水準であり、遊休化した施設や過大なスペックが少ないと考えられ、現在の利用状況に対して適切な施設規模になっている。
　「⑧水洗化率」は、引き続き、水洗化率向上の取組を進めるとともに、地理的要因や将来の見込みも踏まえ、対応を検討する。</t>
    <rPh sb="37" eb="39">
      <t>カンレン</t>
    </rPh>
    <rPh sb="91" eb="93">
      <t>ケイジョウ</t>
    </rPh>
    <rPh sb="107" eb="109">
      <t>ウワマワ</t>
    </rPh>
    <rPh sb="213" eb="214">
      <t>オヨ</t>
    </rPh>
    <rPh sb="215" eb="217">
      <t>レイワ</t>
    </rPh>
    <rPh sb="218" eb="220">
      <t>ネンド</t>
    </rPh>
    <rPh sb="260" eb="262">
      <t>レイワ</t>
    </rPh>
    <rPh sb="263" eb="265">
      <t>ネンド</t>
    </rPh>
    <rPh sb="267" eb="269">
      <t>ツウジョウ</t>
    </rPh>
    <rPh sb="270" eb="272">
      <t>カイケイ</t>
    </rPh>
    <rPh sb="272" eb="274">
      <t>ショリ</t>
    </rPh>
    <rPh sb="275" eb="276">
      <t>モド</t>
    </rPh>
    <rPh sb="278" eb="280">
      <t>ケッサン</t>
    </rPh>
    <rPh sb="285" eb="287">
      <t>ケイジョウ</t>
    </rPh>
    <rPh sb="287" eb="289">
      <t>リエキ</t>
    </rPh>
    <rPh sb="290" eb="291">
      <t>ダ</t>
    </rPh>
    <rPh sb="297" eb="299">
      <t>ゲンショウ</t>
    </rPh>
    <rPh sb="299" eb="301">
      <t>ケイコウ</t>
    </rPh>
    <rPh sb="357" eb="359">
      <t>リュウドウ</t>
    </rPh>
    <rPh sb="359" eb="361">
      <t>フサイ</t>
    </rPh>
    <rPh sb="363" eb="365">
      <t>ケンセツ</t>
    </rPh>
    <rPh sb="365" eb="368">
      <t>カイリョウヒ</t>
    </rPh>
    <rPh sb="369" eb="370">
      <t>ア</t>
    </rPh>
    <rPh sb="374" eb="377">
      <t>キギョウサイ</t>
    </rPh>
    <rPh sb="378" eb="379">
      <t>フク</t>
    </rPh>
    <rPh sb="385" eb="388">
      <t>コウネンド</t>
    </rPh>
    <rPh sb="388" eb="391">
      <t>フタンキン</t>
    </rPh>
    <rPh sb="394" eb="396">
      <t>シュウニュウ</t>
    </rPh>
    <rPh sb="397" eb="399">
      <t>ヨテイ</t>
    </rPh>
    <phoneticPr fontId="4"/>
  </si>
  <si>
    <t>2. 老朽化の状況について</t>
    <phoneticPr fontId="4"/>
  </si>
  <si>
    <t>　「①有形固定資産減価償却率」は増加傾向にあり、施設の老朽化が進んでいる。このため、可能な限り既存施設を活用し、ライフサイクルコストの低減を図りつつ、必要なものについては改築更新を実施することで持続的な下水道機能の確保を図っていく必要がある。
　「②管渠老朽化率」及び「③管渠改善率」は、供用開始後３０年程度経過していることから、設備の回復・予防保全のための修繕や事業費の平準化を図り、計画的かつ効率的な維持修繕・改築更新に取り組む必要がある。</t>
    <rPh sb="154" eb="156">
      <t>ケイカ</t>
    </rPh>
    <rPh sb="165" eb="167">
      <t>セツビ</t>
    </rPh>
    <rPh sb="168" eb="170">
      <t>カイフク</t>
    </rPh>
    <rPh sb="171" eb="173">
      <t>ヨボウ</t>
    </rPh>
    <rPh sb="173" eb="175">
      <t>ホゼン</t>
    </rPh>
    <rPh sb="179" eb="181">
      <t>シュウゼン</t>
    </rPh>
    <rPh sb="182" eb="185">
      <t>ジギョウヒ</t>
    </rPh>
    <rPh sb="186" eb="189">
      <t>ヘイジュンカ</t>
    </rPh>
    <rPh sb="190" eb="191">
      <t>ハカ</t>
    </rPh>
    <rPh sb="193" eb="196">
      <t>ケイカクテキ</t>
    </rPh>
    <rPh sb="198" eb="201">
      <t>コウリツテキ</t>
    </rPh>
    <rPh sb="202" eb="204">
      <t>イジ</t>
    </rPh>
    <rPh sb="204" eb="206">
      <t>シュウゼン</t>
    </rPh>
    <rPh sb="207" eb="209">
      <t>カイチク</t>
    </rPh>
    <rPh sb="209" eb="211">
      <t>コウシン</t>
    </rPh>
    <rPh sb="212" eb="213">
      <t>ト</t>
    </rPh>
    <rPh sb="214" eb="215">
      <t>ク</t>
    </rPh>
    <rPh sb="216" eb="218">
      <t>ヒツヨウ</t>
    </rPh>
    <phoneticPr fontId="4"/>
  </si>
  <si>
    <t>2. 老朽化の状況</t>
    <phoneticPr fontId="4"/>
  </si>
  <si>
    <t>全体総括</t>
    <rPh sb="0" eb="2">
      <t>ゼンタイ</t>
    </rPh>
    <rPh sb="2" eb="4">
      <t>ソウカツ</t>
    </rPh>
    <phoneticPr fontId="4"/>
  </si>
  <si>
    <t>　令和３年に策定した青森県下水道事業経営戦略は、次年度（令和７年度）に改定時期を迎えることから、現状と将来の見通しを踏まえた収支計画等の見直しと改定を行うとともに、経営改善に努め、下水道ストックマネジメント計画に基づき、重要度の高い設備から予防保全や改築を実施する。</t>
    <rPh sb="24" eb="27">
      <t>ジネンド</t>
    </rPh>
    <rPh sb="28" eb="30">
      <t>レイワ</t>
    </rPh>
    <rPh sb="31" eb="33">
      <t>ネンド</t>
    </rPh>
    <rPh sb="35" eb="37">
      <t>カイテイ</t>
    </rPh>
    <rPh sb="37" eb="39">
      <t>ジキ</t>
    </rPh>
    <rPh sb="40" eb="41">
      <t>ムカ</t>
    </rPh>
    <rPh sb="62" eb="64">
      <t>シュウシ</t>
    </rPh>
    <rPh sb="64" eb="66">
      <t>ケイカク</t>
    </rPh>
    <rPh sb="66" eb="67">
      <t>トウ</t>
    </rPh>
    <rPh sb="68" eb="70">
      <t>ミナオ</t>
    </rPh>
    <rPh sb="75" eb="76">
      <t>オコナ</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</si>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</sst>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277-4165-BEAA-2A0A2C4E61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3277-4165-BEAA-2A0A2C4E61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81.22</c:v>
                </c:pt>
                <c:pt idx="2">
                  <c:v>78.23</c:v>
                </c:pt>
                <c:pt idx="3">
                  <c:v>81.55</c:v>
                </c:pt>
                <c:pt idx="4">
                  <c:v>79.28</c:v>
                </c:pt>
              </c:numCache>
            </c:numRef>
          </c:val>
          <c:extLst>
            <c:ext xmlns:c16="http://schemas.microsoft.com/office/drawing/2014/chart" uri="{C3380CC4-5D6E-409C-BE32-E72D297353CC}">
              <c16:uniqueId val="{00000000-CB1D-4012-B533-74DC025105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CB1D-4012-B533-74DC025105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89.84</c:v>
                </c:pt>
                <c:pt idx="2">
                  <c:v>89.98</c:v>
                </c:pt>
                <c:pt idx="3">
                  <c:v>89.15</c:v>
                </c:pt>
                <c:pt idx="4">
                  <c:v>89.8</c:v>
                </c:pt>
              </c:numCache>
            </c:numRef>
          </c:val>
          <c:extLst>
            <c:ext xmlns:c16="http://schemas.microsoft.com/office/drawing/2014/chart" uri="{C3380CC4-5D6E-409C-BE32-E72D297353CC}">
              <c16:uniqueId val="{00000000-0EB0-47E6-A587-D21B188AD5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0EB0-47E6-A587-D21B188AD5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99.97</c:v>
                </c:pt>
                <c:pt idx="2">
                  <c:v>96.94</c:v>
                </c:pt>
                <c:pt idx="3">
                  <c:v>99.89</c:v>
                </c:pt>
                <c:pt idx="4">
                  <c:v>100.12</c:v>
                </c:pt>
              </c:numCache>
            </c:numRef>
          </c:val>
          <c:extLst>
            <c:ext xmlns:c16="http://schemas.microsoft.com/office/drawing/2014/chart" uri="{C3380CC4-5D6E-409C-BE32-E72D297353CC}">
              <c16:uniqueId val="{00000000-2DB4-49A8-BCF7-DE8CD149E8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2DB4-49A8-BCF7-DE8CD149E8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5.59</c:v>
                </c:pt>
                <c:pt idx="2">
                  <c:v>11.06</c:v>
                </c:pt>
                <c:pt idx="3">
                  <c:v>15.89</c:v>
                </c:pt>
                <c:pt idx="4">
                  <c:v>19.940000000000001</c:v>
                </c:pt>
              </c:numCache>
            </c:numRef>
          </c:val>
          <c:extLst>
            <c:ext xmlns:c16="http://schemas.microsoft.com/office/drawing/2014/chart" uri="{C3380CC4-5D6E-409C-BE32-E72D297353CC}">
              <c16:uniqueId val="{00000000-702F-4A7B-8E67-76868E81CE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702F-4A7B-8E67-76868E81CE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890-4AA7-9529-B528A0F8DB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4890-4AA7-9529-B528A0F8DB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6.84</c:v>
                </c:pt>
                <c:pt idx="2">
                  <c:v>11.24</c:v>
                </c:pt>
                <c:pt idx="3">
                  <c:v>11.59</c:v>
                </c:pt>
                <c:pt idx="4">
                  <c:v>9.31</c:v>
                </c:pt>
              </c:numCache>
            </c:numRef>
          </c:val>
          <c:extLst>
            <c:ext xmlns:c16="http://schemas.microsoft.com/office/drawing/2014/chart" uri="{C3380CC4-5D6E-409C-BE32-E72D297353CC}">
              <c16:uniqueId val="{00000000-9611-4B71-8E0F-C1A521534D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9611-4B71-8E0F-C1A521534D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74.180000000000007</c:v>
                </c:pt>
                <c:pt idx="2">
                  <c:v>74.34</c:v>
                </c:pt>
                <c:pt idx="3">
                  <c:v>81.58</c:v>
                </c:pt>
                <c:pt idx="4">
                  <c:v>78.81</c:v>
                </c:pt>
              </c:numCache>
            </c:numRef>
          </c:val>
          <c:extLst>
            <c:ext xmlns:c16="http://schemas.microsoft.com/office/drawing/2014/chart" uri="{C3380CC4-5D6E-409C-BE32-E72D297353CC}">
              <c16:uniqueId val="{00000000-0EB8-4588-88FB-125D8121B8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0EB8-4588-88FB-125D8121B8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250.72</c:v>
                </c:pt>
                <c:pt idx="2">
                  <c:v>241.82</c:v>
                </c:pt>
                <c:pt idx="3">
                  <c:v>230.96</c:v>
                </c:pt>
                <c:pt idx="4">
                  <c:v>175.29</c:v>
                </c:pt>
              </c:numCache>
            </c:numRef>
          </c:val>
          <c:extLst>
            <c:ext xmlns:c16="http://schemas.microsoft.com/office/drawing/2014/chart" uri="{C3380CC4-5D6E-409C-BE32-E72D297353CC}">
              <c16:uniqueId val="{00000000-A806-467D-BCBD-484725C714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A806-467D-BCBD-484725C714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FB5-4DDD-8720-F5D2F7E179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FB5-4DDD-8720-F5D2F7E179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168.42</c:v>
                </c:pt>
                <c:pt idx="2">
                  <c:v>174.26</c:v>
                </c:pt>
                <c:pt idx="3">
                  <c:v>92</c:v>
                </c:pt>
                <c:pt idx="4">
                  <c:v>105.08</c:v>
                </c:pt>
              </c:numCache>
            </c:numRef>
          </c:val>
          <c:extLst>
            <c:ext xmlns:c16="http://schemas.microsoft.com/office/drawing/2014/chart" uri="{C3380CC4-5D6E-409C-BE32-E72D297353CC}">
              <c16:uniqueId val="{00000000-66B4-4CE9-9798-23BF593800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66B4-4CE9-9798-23BF593800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青森県</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71" t="str">
        <f>データ!$M$6</f>
        <v>非設置</v>
      </c>
      <c r="AE8" s="71"/>
      <c r="AF8" s="71"/>
      <c r="AG8" s="71"/>
      <c r="AH8" s="71"/>
      <c r="AI8" s="71"/>
      <c r="AJ8" s="71"/>
      <c r="AK8" s="3"/>
      <c r="AL8" s="50">
        <f>データ!S6</f>
        <v>1205578</v>
      </c>
      <c r="AM8" s="50"/>
      <c r="AN8" s="50"/>
      <c r="AO8" s="50"/>
      <c r="AP8" s="50"/>
      <c r="AQ8" s="50"/>
      <c r="AR8" s="50"/>
      <c r="AS8" s="50"/>
      <c r="AT8" s="51">
        <f>データ!T6</f>
        <v>9645.1</v>
      </c>
      <c r="AU8" s="51"/>
      <c r="AV8" s="51"/>
      <c r="AW8" s="51"/>
      <c r="AX8" s="51"/>
      <c r="AY8" s="51"/>
      <c r="AZ8" s="51"/>
      <c r="BA8" s="51"/>
      <c r="BB8" s="51">
        <f>データ!U6</f>
        <v>124.99</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82.12</v>
      </c>
      <c r="J10" s="51"/>
      <c r="K10" s="51"/>
      <c r="L10" s="51"/>
      <c r="M10" s="51"/>
      <c r="N10" s="51"/>
      <c r="O10" s="51"/>
      <c r="P10" s="51">
        <f>データ!P6</f>
        <v>34.32</v>
      </c>
      <c r="Q10" s="51"/>
      <c r="R10" s="51"/>
      <c r="S10" s="51"/>
      <c r="T10" s="51"/>
      <c r="U10" s="51"/>
      <c r="V10" s="51"/>
      <c r="W10" s="51">
        <f>データ!Q6</f>
        <v>77.95</v>
      </c>
      <c r="X10" s="51"/>
      <c r="Y10" s="51"/>
      <c r="Z10" s="51"/>
      <c r="AA10" s="51"/>
      <c r="AB10" s="51"/>
      <c r="AC10" s="51"/>
      <c r="AD10" s="50">
        <f>データ!R6</f>
        <v>0</v>
      </c>
      <c r="AE10" s="50"/>
      <c r="AF10" s="50"/>
      <c r="AG10" s="50"/>
      <c r="AH10" s="50"/>
      <c r="AI10" s="50"/>
      <c r="AJ10" s="50"/>
      <c r="AK10" s="2"/>
      <c r="AL10" s="50">
        <f>データ!V6</f>
        <v>273034</v>
      </c>
      <c r="AM10" s="50"/>
      <c r="AN10" s="50"/>
      <c r="AO10" s="50"/>
      <c r="AP10" s="50"/>
      <c r="AQ10" s="50"/>
      <c r="AR10" s="50"/>
      <c r="AS10" s="50"/>
      <c r="AT10" s="51">
        <f>データ!W6</f>
        <v>89.04</v>
      </c>
      <c r="AU10" s="51"/>
      <c r="AV10" s="51"/>
      <c r="AW10" s="51"/>
      <c r="AX10" s="51"/>
      <c r="AY10" s="51"/>
      <c r="AZ10" s="51"/>
      <c r="BA10" s="51"/>
      <c r="BB10" s="51">
        <f>データ!X6</f>
        <v>3066.42</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27</v>
      </c>
      <c r="BM16" s="44"/>
      <c r="BN16" s="44"/>
      <c r="BO16" s="44"/>
      <c r="BP16" s="44"/>
      <c r="BQ16" s="44"/>
      <c r="BR16" s="44"/>
      <c r="BS16" s="44"/>
      <c r="BT16" s="44"/>
      <c r="BU16" s="44"/>
      <c r="BV16" s="44"/>
      <c r="BW16" s="44"/>
      <c r="BX16" s="44"/>
      <c r="BY16" s="44"/>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32</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GXtUstQiz/GJt1b5hZWWAe3wtGK8uCd5cvHYRB2RFvlrOQ36gbXpRsEsthFdJ8rEKW5eMoitNpR1xf4CwatUjQ==" saltValue="QGI4O9t1PFFCQu8W9cKd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20001</v>
      </c>
      <c r="D6" s="19">
        <f t="shared" si="3"/>
        <v>46</v>
      </c>
      <c r="E6" s="19">
        <f t="shared" si="3"/>
        <v>17</v>
      </c>
      <c r="F6" s="19">
        <f t="shared" si="3"/>
        <v>3</v>
      </c>
      <c r="G6" s="19">
        <f t="shared" si="3"/>
        <v>0</v>
      </c>
      <c r="H6" s="19" t="str">
        <f t="shared" si="3"/>
        <v>青森県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82.12</v>
      </c>
      <c r="P6" s="20">
        <f t="shared" si="3"/>
        <v>34.32</v>
      </c>
      <c r="Q6" s="20">
        <f t="shared" si="3"/>
        <v>77.95</v>
      </c>
      <c r="R6" s="20">
        <f t="shared" si="3"/>
        <v>0</v>
      </c>
      <c r="S6" s="20">
        <f t="shared" si="3"/>
        <v>1205578</v>
      </c>
      <c r="T6" s="20">
        <f t="shared" si="3"/>
        <v>9645.1</v>
      </c>
      <c r="U6" s="20">
        <f t="shared" si="3"/>
        <v>124.99</v>
      </c>
      <c r="V6" s="20">
        <f t="shared" si="3"/>
        <v>273034</v>
      </c>
      <c r="W6" s="20">
        <f t="shared" si="3"/>
        <v>89.04</v>
      </c>
      <c r="X6" s="20">
        <f t="shared" si="3"/>
        <v>3066.42</v>
      </c>
      <c r="Y6" s="21" t="str">
        <f>IF(Y7="",NA(),Y7)</f>
        <v>-</v>
      </c>
      <c r="Z6" s="21">
        <f t="shared" ref="Z6:AH6" si="4">IF(Z7="",NA(),Z7)</f>
        <v>99.97</v>
      </c>
      <c r="AA6" s="21">
        <f t="shared" si="4"/>
        <v>96.94</v>
      </c>
      <c r="AB6" s="21">
        <f t="shared" si="4"/>
        <v>99.89</v>
      </c>
      <c r="AC6" s="21">
        <f t="shared" si="4"/>
        <v>100.12</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1">
        <f t="shared" ref="AK6:AS6" si="5">IF(AK7="",NA(),AK7)</f>
        <v>6.84</v>
      </c>
      <c r="AL6" s="21">
        <f t="shared" si="5"/>
        <v>11.24</v>
      </c>
      <c r="AM6" s="21">
        <f t="shared" si="5"/>
        <v>11.59</v>
      </c>
      <c r="AN6" s="21">
        <f t="shared" si="5"/>
        <v>9.31</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74.180000000000007</v>
      </c>
      <c r="AW6" s="21">
        <f t="shared" si="6"/>
        <v>74.34</v>
      </c>
      <c r="AX6" s="21">
        <f t="shared" si="6"/>
        <v>81.58</v>
      </c>
      <c r="AY6" s="21">
        <f t="shared" si="6"/>
        <v>78.81</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250.72</v>
      </c>
      <c r="BH6" s="21">
        <f t="shared" si="7"/>
        <v>241.82</v>
      </c>
      <c r="BI6" s="21">
        <f t="shared" si="7"/>
        <v>230.96</v>
      </c>
      <c r="BJ6" s="21">
        <f t="shared" si="7"/>
        <v>175.29</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168.42</v>
      </c>
      <c r="CD6" s="21">
        <f t="shared" si="9"/>
        <v>174.26</v>
      </c>
      <c r="CE6" s="21">
        <f t="shared" si="9"/>
        <v>92</v>
      </c>
      <c r="CF6" s="21">
        <f t="shared" si="9"/>
        <v>105.08</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81.22</v>
      </c>
      <c r="CO6" s="21">
        <f t="shared" si="10"/>
        <v>78.23</v>
      </c>
      <c r="CP6" s="21">
        <f t="shared" si="10"/>
        <v>81.55</v>
      </c>
      <c r="CQ6" s="21">
        <f t="shared" si="10"/>
        <v>79.28</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89.84</v>
      </c>
      <c r="CZ6" s="21">
        <f t="shared" si="11"/>
        <v>89.98</v>
      </c>
      <c r="DA6" s="21">
        <f t="shared" si="11"/>
        <v>89.15</v>
      </c>
      <c r="DB6" s="21">
        <f t="shared" si="11"/>
        <v>89.8</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5.59</v>
      </c>
      <c r="DK6" s="21">
        <f t="shared" si="12"/>
        <v>11.06</v>
      </c>
      <c r="DL6" s="21">
        <f t="shared" si="12"/>
        <v>15.89</v>
      </c>
      <c r="DM6" s="21">
        <f t="shared" si="12"/>
        <v>19.940000000000001</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0">
        <f t="shared" ref="EF6:EN6" si="14">IF(EF7="",NA(),EF7)</f>
        <v>0</v>
      </c>
      <c r="EG6" s="20">
        <f t="shared" si="14"/>
        <v>0</v>
      </c>
      <c r="EH6" s="20">
        <f t="shared" si="14"/>
        <v>0</v>
      </c>
      <c r="EI6" s="20">
        <f t="shared" si="14"/>
        <v>0</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20001</v>
      </c>
      <c r="D7" s="23">
        <v>46</v>
      </c>
      <c r="E7" s="23">
        <v>17</v>
      </c>
      <c r="F7" s="23">
        <v>3</v>
      </c>
      <c r="G7" s="23">
        <v>0</v>
      </c>
      <c r="H7" s="23" t="s">
        <v>98</v>
      </c>
      <c r="I7" s="23" t="s">
        <v>99</v>
      </c>
      <c r="J7" s="23" t="s">
        <v>100</v>
      </c>
      <c r="K7" s="23" t="s">
        <v>101</v>
      </c>
      <c r="L7" s="23" t="s">
        <v>102</v>
      </c>
      <c r="M7" s="23" t="s">
        <v>103</v>
      </c>
      <c r="N7" s="24" t="s">
        <v>104</v>
      </c>
      <c r="O7" s="24">
        <v>82.12</v>
      </c>
      <c r="P7" s="24">
        <v>34.32</v>
      </c>
      <c r="Q7" s="24">
        <v>77.95</v>
      </c>
      <c r="R7" s="24">
        <v>0</v>
      </c>
      <c r="S7" s="24">
        <v>1205578</v>
      </c>
      <c r="T7" s="24">
        <v>9645.1</v>
      </c>
      <c r="U7" s="24">
        <v>124.99</v>
      </c>
      <c r="V7" s="24">
        <v>273034</v>
      </c>
      <c r="W7" s="24">
        <v>89.04</v>
      </c>
      <c r="X7" s="24">
        <v>3066.42</v>
      </c>
      <c r="Y7" s="24" t="s">
        <v>104</v>
      </c>
      <c r="Z7" s="24">
        <v>99.97</v>
      </c>
      <c r="AA7" s="24">
        <v>96.94</v>
      </c>
      <c r="AB7" s="24">
        <v>99.89</v>
      </c>
      <c r="AC7" s="24">
        <v>100.12</v>
      </c>
      <c r="AD7" s="24" t="s">
        <v>104</v>
      </c>
      <c r="AE7" s="24">
        <v>101.63</v>
      </c>
      <c r="AF7" s="24">
        <v>100.14</v>
      </c>
      <c r="AG7" s="24">
        <v>99.22</v>
      </c>
      <c r="AH7" s="24">
        <v>100.31</v>
      </c>
      <c r="AI7" s="24">
        <v>100.34</v>
      </c>
      <c r="AJ7" s="24" t="s">
        <v>104</v>
      </c>
      <c r="AK7" s="24">
        <v>6.84</v>
      </c>
      <c r="AL7" s="24">
        <v>11.24</v>
      </c>
      <c r="AM7" s="24">
        <v>11.59</v>
      </c>
      <c r="AN7" s="24">
        <v>9.31</v>
      </c>
      <c r="AO7" s="24" t="s">
        <v>104</v>
      </c>
      <c r="AP7" s="24">
        <v>9.1</v>
      </c>
      <c r="AQ7" s="24">
        <v>10.71</v>
      </c>
      <c r="AR7" s="24">
        <v>11.46</v>
      </c>
      <c r="AS7" s="24">
        <v>9.85</v>
      </c>
      <c r="AT7" s="24">
        <v>9.7899999999999991</v>
      </c>
      <c r="AU7" s="24" t="s">
        <v>104</v>
      </c>
      <c r="AV7" s="24">
        <v>74.180000000000007</v>
      </c>
      <c r="AW7" s="24">
        <v>74.34</v>
      </c>
      <c r="AX7" s="24">
        <v>81.58</v>
      </c>
      <c r="AY7" s="24">
        <v>78.81</v>
      </c>
      <c r="AZ7" s="24" t="s">
        <v>104</v>
      </c>
      <c r="BA7" s="24">
        <v>101.14</v>
      </c>
      <c r="BB7" s="24">
        <v>104.74</v>
      </c>
      <c r="BC7" s="24">
        <v>104.74</v>
      </c>
      <c r="BD7" s="24">
        <v>104.66</v>
      </c>
      <c r="BE7" s="24">
        <v>104.39</v>
      </c>
      <c r="BF7" s="24" t="s">
        <v>104</v>
      </c>
      <c r="BG7" s="24">
        <v>250.72</v>
      </c>
      <c r="BH7" s="24">
        <v>241.82</v>
      </c>
      <c r="BI7" s="24">
        <v>230.96</v>
      </c>
      <c r="BJ7" s="24">
        <v>175.29</v>
      </c>
      <c r="BK7" s="24" t="s">
        <v>104</v>
      </c>
      <c r="BL7" s="24">
        <v>255.67</v>
      </c>
      <c r="BM7" s="24">
        <v>242.44</v>
      </c>
      <c r="BN7" s="24">
        <v>228.09</v>
      </c>
      <c r="BO7" s="24">
        <v>223.54</v>
      </c>
      <c r="BP7" s="24">
        <v>225.9</v>
      </c>
      <c r="BQ7" s="24" t="s">
        <v>104</v>
      </c>
      <c r="BR7" s="24">
        <v>0</v>
      </c>
      <c r="BS7" s="24">
        <v>0</v>
      </c>
      <c r="BT7" s="24">
        <v>0</v>
      </c>
      <c r="BU7" s="24">
        <v>0</v>
      </c>
      <c r="BV7" s="24" t="s">
        <v>104</v>
      </c>
      <c r="BW7" s="24">
        <v>0</v>
      </c>
      <c r="BX7" s="24">
        <v>0</v>
      </c>
      <c r="BY7" s="24">
        <v>0</v>
      </c>
      <c r="BZ7" s="24">
        <v>0</v>
      </c>
      <c r="CA7" s="24">
        <v>0</v>
      </c>
      <c r="CB7" s="24" t="s">
        <v>104</v>
      </c>
      <c r="CC7" s="24">
        <v>168.42</v>
      </c>
      <c r="CD7" s="24">
        <v>174.26</v>
      </c>
      <c r="CE7" s="24">
        <v>92</v>
      </c>
      <c r="CF7" s="24">
        <v>105.08</v>
      </c>
      <c r="CG7" s="24" t="s">
        <v>104</v>
      </c>
      <c r="CH7" s="24">
        <v>50.67</v>
      </c>
      <c r="CI7" s="24">
        <v>48.7</v>
      </c>
      <c r="CJ7" s="24">
        <v>52.53</v>
      </c>
      <c r="CK7" s="24">
        <v>52.75</v>
      </c>
      <c r="CL7" s="24">
        <v>52.93</v>
      </c>
      <c r="CM7" s="24" t="s">
        <v>104</v>
      </c>
      <c r="CN7" s="24">
        <v>81.22</v>
      </c>
      <c r="CO7" s="24">
        <v>78.23</v>
      </c>
      <c r="CP7" s="24">
        <v>81.55</v>
      </c>
      <c r="CQ7" s="24">
        <v>79.28</v>
      </c>
      <c r="CR7" s="24" t="s">
        <v>104</v>
      </c>
      <c r="CS7" s="24">
        <v>68.2</v>
      </c>
      <c r="CT7" s="24">
        <v>68.05</v>
      </c>
      <c r="CU7" s="24">
        <v>67.099999999999994</v>
      </c>
      <c r="CV7" s="24">
        <v>71.900000000000006</v>
      </c>
      <c r="CW7" s="24">
        <v>71.88</v>
      </c>
      <c r="CX7" s="24" t="s">
        <v>104</v>
      </c>
      <c r="CY7" s="24">
        <v>89.84</v>
      </c>
      <c r="CZ7" s="24">
        <v>89.98</v>
      </c>
      <c r="DA7" s="24">
        <v>89.15</v>
      </c>
      <c r="DB7" s="24">
        <v>89.8</v>
      </c>
      <c r="DC7" s="24" t="s">
        <v>104</v>
      </c>
      <c r="DD7" s="24">
        <v>94.01</v>
      </c>
      <c r="DE7" s="24">
        <v>94.14</v>
      </c>
      <c r="DF7" s="24">
        <v>94.02</v>
      </c>
      <c r="DG7" s="24">
        <v>94.43</v>
      </c>
      <c r="DH7" s="24">
        <v>94.36</v>
      </c>
      <c r="DI7" s="24" t="s">
        <v>104</v>
      </c>
      <c r="DJ7" s="24">
        <v>5.59</v>
      </c>
      <c r="DK7" s="24">
        <v>11.06</v>
      </c>
      <c r="DL7" s="24">
        <v>15.89</v>
      </c>
      <c r="DM7" s="24">
        <v>19.940000000000001</v>
      </c>
      <c r="DN7" s="24" t="s">
        <v>104</v>
      </c>
      <c r="DO7" s="24">
        <v>31.96</v>
      </c>
      <c r="DP7" s="24">
        <v>34.17</v>
      </c>
      <c r="DQ7" s="24">
        <v>36.770000000000003</v>
      </c>
      <c r="DR7" s="24">
        <v>41.04</v>
      </c>
      <c r="DS7" s="24">
        <v>40.81</v>
      </c>
      <c r="DT7" s="24" t="s">
        <v>104</v>
      </c>
      <c r="DU7" s="24">
        <v>0</v>
      </c>
      <c r="DV7" s="24">
        <v>0</v>
      </c>
      <c r="DW7" s="24">
        <v>0</v>
      </c>
      <c r="DX7" s="24">
        <v>0</v>
      </c>
      <c r="DY7" s="24" t="s">
        <v>104</v>
      </c>
      <c r="DZ7" s="24">
        <v>0.93</v>
      </c>
      <c r="EA7" s="24">
        <v>1.04</v>
      </c>
      <c r="EB7" s="24">
        <v>1.26</v>
      </c>
      <c r="EC7" s="24">
        <v>1.64</v>
      </c>
      <c r="ED7" s="24">
        <v>1.62</v>
      </c>
      <c r="EE7" s="24" t="s">
        <v>104</v>
      </c>
      <c r="EF7" s="24">
        <v>0</v>
      </c>
      <c r="EG7" s="24">
        <v>0</v>
      </c>
      <c r="EH7" s="24">
        <v>0</v>
      </c>
      <c r="EI7" s="24">
        <v>0</v>
      </c>
      <c r="EJ7" s="24" t="s">
        <v>104</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826FFD49-E701-46BF-910E-7F5BD0FDB9D2}"/>
</file>

<file path=customXml/itemProps2.xml><?xml version="1.0" encoding="utf-8"?>
<ds:datastoreItem xmlns:ds="http://schemas.openxmlformats.org/officeDocument/2006/customXml" ds:itemID="{202F1305-A567-4228-A508-AFE641D9B531}"/>
</file>

<file path=customXml/itemProps3.xml><?xml version="1.0" encoding="utf-8"?>
<ds:datastoreItem xmlns:ds="http://schemas.openxmlformats.org/officeDocument/2006/customXml" ds:itemID="{E08C3B4A-ACBB-4715-803F-A323F939CC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2025-02-15T05:10:47Z</dcterms:created>
  <dcterms:modified xsi:type="dcterms:W3CDTF">2025-02-15T05:11:03Z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