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385BD8F4E171000426F93B1CBA68F49FAEC32EB1" xr6:coauthVersionLast="47" xr6:coauthVersionMax="47" xr10:uidLastSave="{D1B2667C-1EAC-49C1-9CE0-9B8CAD21958C}"/>
  <workbookProtection workbookAlgorithmName="SHA-512" workbookHashValue="mV64CO+hRDul+hN1P2MU/ocO6FG/zaA8UeGofE6uYLRnz934gD4u8LPFfUBjhvLGPfN8W6Ft87t/5cOziJXr4g==" workbookSaltValue="j43T03cnXKr/T37yFHWjY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E85" i="4"/>
  <c r="BB10" i="4"/>
  <c r="AT10" i="4"/>
  <c r="P10" i="4"/>
  <c r="AT8" i="4"/>
  <c r="W8" i="4"/>
  <c r="P8" i="4"/>
  <c r="B6"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<sst xmlns="http://schemas.openxmlformats.org/spreadsheetml/2006/main" count="253" uniqueCount="114">
  <si>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</si>
  <si>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</si>
  <si>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</si>
  <si>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</si>
  <si>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</si>
  <si>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</si>
  <si>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</si>
  <si>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</si>
  <si>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</si>
  <si>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</si>
  <si>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</si>
  <si>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</si>
  <si>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</si>
  <si>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</si>
  <si>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</si>
  <si>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</si>
  <si>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</si>
  <si>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</si>
  <si>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</si>
  <si>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</si>
  <si>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</si>
  <si>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</si>
  <si>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</si>
  <si>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</si>
  <si>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</si>
  <si>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</si>
  <si>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</si>
  <si>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「経常収支比率」は、100％を超えており、累積欠損金も生じていないことから経営は健全であるといえます。
　「流動比率」は、類似団体平均値を上回っており債務に対する支払能力は有しています。
　「企業債残高対事業規模比率」は、類似団体平均値を下回っており、今後も計画的な償還により、比率は減少していくものと見込んでいます。
　「汚水処理原価」は、類似団体平均値を上回っていることから、引き続き維持管理費の節減に努めていきます。
　「施設利用率」は、類似団体平均値を下回っておりますが、流域関連市町の事業進捗などにより水洗化率が上昇する見込となっており、将来の流入下水量を予測しながら運転管理上必要最小限の施設能力を確保しつつ、将来において処理能力が不足することのないよう段階的な施設整備を行い施設利用率の向上に努めていきます。
　「水洗化率」は、類似団体平均値を下回っておりますが、流域関連市町の事業進捗などにより上昇する見込みであります。引き続き、水洗化率の向上に努めていきます。</t>
    <rPh sb="70" eb="72">
      <t>ウワマワ</t>
    </rPh>
    <phoneticPr fontId="4"/>
  </si>
  <si>
    <t>2. 老朽化の状況について</t>
    <phoneticPr fontId="4"/>
  </si>
  <si>
    <t>　「有形固定資産減価償却率」は、類似団体平均値を下回っておりますが、令和４年度と比較すると増加していることから、引き続き施設の改築等の財源の確保に努めていきます。
　「管渠老朽化率」、「管渠改善率」ともに、0%であり、法定耐用年数を超過した管渠はないものでありますが、引き続き定期的な管渠調査を行うとともに、ストックマネジメント計画に基づき計画的な更新を図っていきます。</t>
    <rPh sb="84" eb="86">
      <t>カンキョ</t>
    </rPh>
    <rPh sb="86" eb="90">
      <t>ロウキュウカリツ</t>
    </rPh>
    <rPh sb="109" eb="115">
      <t>ホウテイタイヨウネンスウ</t>
    </rPh>
    <rPh sb="116" eb="118">
      <t>チョウカ</t>
    </rPh>
    <rPh sb="120" eb="122">
      <t>カンキョ</t>
    </rPh>
    <phoneticPr fontId="4"/>
  </si>
  <si>
    <t>2. 老朽化の状況</t>
    <phoneticPr fontId="4"/>
  </si>
  <si>
    <t>全体総括</t>
    <rPh sb="0" eb="2">
      <t>ゼンタイ</t>
    </rPh>
    <rPh sb="2" eb="4">
      <t>ソウカツ</t>
    </rPh>
    <phoneticPr fontId="4"/>
  </si>
  <si>
    <t>　将来の流入下水量を予測しながら運転管理上必要最小限の施設能力を確保しつつ、将来において処理能力が不足することのない段階的な整備を行うとともに、施設統合など広域化・共同化に取り組み、今後も適切な施設規模となるよう努めていきます。
　併せて、汚泥処理工程で発生する消化ガスの売却などによる新たな歳入の確保のほか、施設設備の適時適切な修繕、更新等による歳出の削減に努めていきます。</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</si>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</sst>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0.2</c:v>
                </c:pt>
                <c:pt idx="3" formatCode="#,##0.00;&quot;△&quot;#,##0.00;&quot;-&quot;">
                  <c:v>0.15</c:v>
                </c:pt>
                <c:pt idx="4">
                  <c:v>0</c:v>
                </c:pt>
              </c:numCache>
            </c:numRef>
          </c:val>
          <c:extLst>
            <c:ext xmlns:c16="http://schemas.microsoft.com/office/drawing/2014/chart" uri="{C3380CC4-5D6E-409C-BE32-E72D297353CC}">
              <c16:uniqueId val="{00000000-61B9-4378-AB86-64C8160FA7A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61B9-4378-AB86-64C8160FA7A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106.3</c:v>
                </c:pt>
                <c:pt idx="2">
                  <c:v>103.2</c:v>
                </c:pt>
                <c:pt idx="3">
                  <c:v>102.71</c:v>
                </c:pt>
                <c:pt idx="4">
                  <c:v>100.79</c:v>
                </c:pt>
              </c:numCache>
            </c:numRef>
          </c:val>
          <c:extLst>
            <c:ext xmlns:c16="http://schemas.microsoft.com/office/drawing/2014/chart" uri="{C3380CC4-5D6E-409C-BE32-E72D297353CC}">
              <c16:uniqueId val="{00000000-854D-44F8-9E16-758E670EE8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854D-44F8-9E16-758E670EE8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6.17</c:v>
                </c:pt>
                <c:pt idx="2">
                  <c:v>12.13</c:v>
                </c:pt>
                <c:pt idx="3">
                  <c:v>17.53</c:v>
                </c:pt>
                <c:pt idx="4">
                  <c:v>21.98</c:v>
                </c:pt>
              </c:numCache>
            </c:numRef>
          </c:val>
          <c:extLst>
            <c:ext xmlns:c16="http://schemas.microsoft.com/office/drawing/2014/chart" uri="{C3380CC4-5D6E-409C-BE32-E72D297353CC}">
              <c16:uniqueId val="{00000000-7896-4710-ACE0-B00CA66CAC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7896-4710-ACE0-B00CA66CAC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B38-414A-8587-7F33A66832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5B38-414A-8587-7F33A66832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13C-434F-8FFD-03C3D841DB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113C-434F-8FFD-03C3D841DB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118.7</c:v>
                </c:pt>
                <c:pt idx="2">
                  <c:v>88.8</c:v>
                </c:pt>
                <c:pt idx="3">
                  <c:v>140.07</c:v>
                </c:pt>
                <c:pt idx="4">
                  <c:v>121.16</c:v>
                </c:pt>
              </c:numCache>
            </c:numRef>
          </c:val>
          <c:extLst>
            <c:ext xmlns:c16="http://schemas.microsoft.com/office/drawing/2014/chart" uri="{C3380CC4-5D6E-409C-BE32-E72D297353CC}">
              <c16:uniqueId val="{00000000-3F2A-45FE-9CF4-2646C97764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3F2A-45FE-9CF4-2646C97764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119.1</c:v>
                </c:pt>
                <c:pt idx="2">
                  <c:v>80.31</c:v>
                </c:pt>
                <c:pt idx="3">
                  <c:v>96.37</c:v>
                </c:pt>
                <c:pt idx="4">
                  <c:v>86.13</c:v>
                </c:pt>
              </c:numCache>
            </c:numRef>
          </c:val>
          <c:extLst>
            <c:ext xmlns:c16="http://schemas.microsoft.com/office/drawing/2014/chart" uri="{C3380CC4-5D6E-409C-BE32-E72D297353CC}">
              <c16:uniqueId val="{00000000-8820-4078-8471-09B002A14F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8820-4078-8471-09B002A14F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28D-49DF-B155-8DD1490CDB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428D-49DF-B155-8DD1490CDB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55.57</c:v>
                </c:pt>
                <c:pt idx="2">
                  <c:v>59.84</c:v>
                </c:pt>
                <c:pt idx="3">
                  <c:v>58.81</c:v>
                </c:pt>
                <c:pt idx="4">
                  <c:v>60.75</c:v>
                </c:pt>
              </c:numCache>
            </c:numRef>
          </c:val>
          <c:extLst>
            <c:ext xmlns:c16="http://schemas.microsoft.com/office/drawing/2014/chart" uri="{C3380CC4-5D6E-409C-BE32-E72D297353CC}">
              <c16:uniqueId val="{00000000-57FE-42BB-A696-542A4F6A6C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57FE-42BB-A696-542A4F6A6C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67.34</c:v>
                </c:pt>
                <c:pt idx="2">
                  <c:v>67.150000000000006</c:v>
                </c:pt>
                <c:pt idx="3">
                  <c:v>66.83</c:v>
                </c:pt>
                <c:pt idx="4">
                  <c:v>66.98</c:v>
                </c:pt>
              </c:numCache>
            </c:numRef>
          </c:val>
          <c:extLst>
            <c:ext xmlns:c16="http://schemas.microsoft.com/office/drawing/2014/chart" uri="{C3380CC4-5D6E-409C-BE32-E72D297353CC}">
              <c16:uniqueId val="{00000000-2BC3-4B34-A1B4-71DE61924C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2BC3-4B34-A1B4-71DE61924C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93.2</c:v>
                </c:pt>
                <c:pt idx="2">
                  <c:v>93.44</c:v>
                </c:pt>
                <c:pt idx="3">
                  <c:v>93.51</c:v>
                </c:pt>
                <c:pt idx="4">
                  <c:v>93.74</c:v>
                </c:pt>
              </c:numCache>
            </c:numRef>
          </c:val>
          <c:extLst>
            <c:ext xmlns:c16="http://schemas.microsoft.com/office/drawing/2014/chart" uri="{C3380CC4-5D6E-409C-BE32-E72D297353CC}">
              <c16:uniqueId val="{00000000-17E4-4035-9415-FEC4C759C9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17E4-4035-9415-FEC4C759C9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45" sqref="BL45:BZ46"/>
    </sheetView>
  </sheetViews>
  <sheetFormatPr defaultColWidth="2.75" defaultRowHeight="13.5" x14ac:dyDescent="0.15"/>
  <cols>
    <col min="1" max="1" width="2.7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岩手県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流域下水道</v>
      </c>
      <c r="Q8" s="39"/>
      <c r="R8" s="39"/>
      <c r="S8" s="39"/>
      <c r="T8" s="39"/>
      <c r="U8" s="39"/>
      <c r="V8" s="39"/>
      <c r="W8" s="39" t="str">
        <f>データ!L6</f>
        <v>E1</v>
      </c>
      <c r="X8" s="39"/>
      <c r="Y8" s="39"/>
      <c r="Z8" s="39"/>
      <c r="AA8" s="39"/>
      <c r="AB8" s="39"/>
      <c r="AC8" s="39"/>
      <c r="AD8" s="40" t="str">
        <f>データ!$M$6</f>
        <v>非設置</v>
      </c>
      <c r="AE8" s="40"/>
      <c r="AF8" s="40"/>
      <c r="AG8" s="40"/>
      <c r="AH8" s="40"/>
      <c r="AI8" s="40"/>
      <c r="AJ8" s="40"/>
      <c r="AK8" s="3"/>
      <c r="AL8" s="41">
        <f>データ!S6</f>
        <v>1172349</v>
      </c>
      <c r="AM8" s="41"/>
      <c r="AN8" s="41"/>
      <c r="AO8" s="41"/>
      <c r="AP8" s="41"/>
      <c r="AQ8" s="41"/>
      <c r="AR8" s="41"/>
      <c r="AS8" s="41"/>
      <c r="AT8" s="34">
        <f>データ!T6</f>
        <v>15275.04</v>
      </c>
      <c r="AU8" s="34"/>
      <c r="AV8" s="34"/>
      <c r="AW8" s="34"/>
      <c r="AX8" s="34"/>
      <c r="AY8" s="34"/>
      <c r="AZ8" s="34"/>
      <c r="BA8" s="34"/>
      <c r="BB8" s="34">
        <f>データ!U6</f>
        <v>76.75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81.34</v>
      </c>
      <c r="J10" s="34"/>
      <c r="K10" s="34"/>
      <c r="L10" s="34"/>
      <c r="M10" s="34"/>
      <c r="N10" s="34"/>
      <c r="O10" s="34"/>
      <c r="P10" s="34">
        <f>データ!P6</f>
        <v>68.08</v>
      </c>
      <c r="Q10" s="34"/>
      <c r="R10" s="34"/>
      <c r="S10" s="34"/>
      <c r="T10" s="34"/>
      <c r="U10" s="34"/>
      <c r="V10" s="34"/>
      <c r="W10" s="34">
        <f>データ!Q6</f>
        <v>100</v>
      </c>
      <c r="X10" s="34"/>
      <c r="Y10" s="34"/>
      <c r="Z10" s="34"/>
      <c r="AA10" s="34"/>
      <c r="AB10" s="34"/>
      <c r="AC10" s="34"/>
      <c r="AD10" s="41">
        <f>データ!R6</f>
        <v>0</v>
      </c>
      <c r="AE10" s="41"/>
      <c r="AF10" s="41"/>
      <c r="AG10" s="41"/>
      <c r="AH10" s="41"/>
      <c r="AI10" s="41"/>
      <c r="AJ10" s="41"/>
      <c r="AK10" s="2"/>
      <c r="AL10" s="41">
        <f>データ!V6</f>
        <v>540293</v>
      </c>
      <c r="AM10" s="41"/>
      <c r="AN10" s="41"/>
      <c r="AO10" s="41"/>
      <c r="AP10" s="41"/>
      <c r="AQ10" s="41"/>
      <c r="AR10" s="41"/>
      <c r="AS10" s="41"/>
      <c r="AT10" s="34">
        <f>データ!W6</f>
        <v>160.27000000000001</v>
      </c>
      <c r="AU10" s="34"/>
      <c r="AV10" s="34"/>
      <c r="AW10" s="34"/>
      <c r="AX10" s="34"/>
      <c r="AY10" s="34"/>
      <c r="AZ10" s="34"/>
      <c r="BA10" s="34"/>
      <c r="BB10" s="34">
        <f>データ!X6</f>
        <v>3371.14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27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29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30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32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33</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2c/Vtk8GINwgaq+AlDfrQdP7jiqBFFNYxpwHbG45bdq7mZxycYzTExappRneVmyRcqjMDJ+hCMX13eiHJ2ngvA==" saltValue="iexe55wLxRJC9Hg0OC3c3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30007</v>
      </c>
      <c r="D6" s="19">
        <f t="shared" si="3"/>
        <v>46</v>
      </c>
      <c r="E6" s="19">
        <f t="shared" si="3"/>
        <v>17</v>
      </c>
      <c r="F6" s="19">
        <f t="shared" si="3"/>
        <v>3</v>
      </c>
      <c r="G6" s="19">
        <f t="shared" si="3"/>
        <v>0</v>
      </c>
      <c r="H6" s="19" t="str">
        <f t="shared" si="3"/>
        <v>岩手県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81.34</v>
      </c>
      <c r="P6" s="20">
        <f t="shared" si="3"/>
        <v>68.08</v>
      </c>
      <c r="Q6" s="20">
        <f t="shared" si="3"/>
        <v>100</v>
      </c>
      <c r="R6" s="20">
        <f t="shared" si="3"/>
        <v>0</v>
      </c>
      <c r="S6" s="20">
        <f t="shared" si="3"/>
        <v>1172349</v>
      </c>
      <c r="T6" s="20">
        <f t="shared" si="3"/>
        <v>15275.04</v>
      </c>
      <c r="U6" s="20">
        <f t="shared" si="3"/>
        <v>76.75</v>
      </c>
      <c r="V6" s="20">
        <f t="shared" si="3"/>
        <v>540293</v>
      </c>
      <c r="W6" s="20">
        <f t="shared" si="3"/>
        <v>160.27000000000001</v>
      </c>
      <c r="X6" s="20">
        <f t="shared" si="3"/>
        <v>3371.14</v>
      </c>
      <c r="Y6" s="21" t="str">
        <f>IF(Y7="",NA(),Y7)</f>
        <v>-</v>
      </c>
      <c r="Z6" s="21">
        <f t="shared" ref="Z6:AH6" si="4">IF(Z7="",NA(),Z7)</f>
        <v>106.3</v>
      </c>
      <c r="AA6" s="21">
        <f t="shared" si="4"/>
        <v>103.2</v>
      </c>
      <c r="AB6" s="21">
        <f t="shared" si="4"/>
        <v>102.71</v>
      </c>
      <c r="AC6" s="21">
        <f t="shared" si="4"/>
        <v>100.79</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0">
        <f t="shared" ref="AK6:AS6" si="5">IF(AK7="",NA(),AK7)</f>
        <v>0</v>
      </c>
      <c r="AL6" s="20">
        <f t="shared" si="5"/>
        <v>0</v>
      </c>
      <c r="AM6" s="20">
        <f t="shared" si="5"/>
        <v>0</v>
      </c>
      <c r="AN6" s="20">
        <f t="shared" si="5"/>
        <v>0</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118.7</v>
      </c>
      <c r="AW6" s="21">
        <f t="shared" si="6"/>
        <v>88.8</v>
      </c>
      <c r="AX6" s="21">
        <f t="shared" si="6"/>
        <v>140.07</v>
      </c>
      <c r="AY6" s="21">
        <f t="shared" si="6"/>
        <v>121.16</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1">
        <f t="shared" ref="BG6:BO6" si="7">IF(BG7="",NA(),BG7)</f>
        <v>119.1</v>
      </c>
      <c r="BH6" s="21">
        <f t="shared" si="7"/>
        <v>80.31</v>
      </c>
      <c r="BI6" s="21">
        <f t="shared" si="7"/>
        <v>96.37</v>
      </c>
      <c r="BJ6" s="21">
        <f t="shared" si="7"/>
        <v>86.13</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55.57</v>
      </c>
      <c r="CD6" s="21">
        <f t="shared" si="9"/>
        <v>59.84</v>
      </c>
      <c r="CE6" s="21">
        <f t="shared" si="9"/>
        <v>58.81</v>
      </c>
      <c r="CF6" s="21">
        <f t="shared" si="9"/>
        <v>60.75</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67.34</v>
      </c>
      <c r="CO6" s="21">
        <f t="shared" si="10"/>
        <v>67.150000000000006</v>
      </c>
      <c r="CP6" s="21">
        <f t="shared" si="10"/>
        <v>66.83</v>
      </c>
      <c r="CQ6" s="21">
        <f t="shared" si="10"/>
        <v>66.98</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93.2</v>
      </c>
      <c r="CZ6" s="21">
        <f t="shared" si="11"/>
        <v>93.44</v>
      </c>
      <c r="DA6" s="21">
        <f t="shared" si="11"/>
        <v>93.51</v>
      </c>
      <c r="DB6" s="21">
        <f t="shared" si="11"/>
        <v>93.74</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6.17</v>
      </c>
      <c r="DK6" s="21">
        <f t="shared" si="12"/>
        <v>12.13</v>
      </c>
      <c r="DL6" s="21">
        <f t="shared" si="12"/>
        <v>17.53</v>
      </c>
      <c r="DM6" s="21">
        <f t="shared" si="12"/>
        <v>21.98</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0">
        <f t="shared" ref="EF6:EN6" si="14">IF(EF7="",NA(),EF7)</f>
        <v>0</v>
      </c>
      <c r="EG6" s="21">
        <f t="shared" si="14"/>
        <v>0.2</v>
      </c>
      <c r="EH6" s="21">
        <f t="shared" si="14"/>
        <v>0.15</v>
      </c>
      <c r="EI6" s="20">
        <f t="shared" si="14"/>
        <v>0</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30007</v>
      </c>
      <c r="D7" s="23">
        <v>46</v>
      </c>
      <c r="E7" s="23">
        <v>17</v>
      </c>
      <c r="F7" s="23">
        <v>3</v>
      </c>
      <c r="G7" s="23">
        <v>0</v>
      </c>
      <c r="H7" s="23" t="s">
        <v>98</v>
      </c>
      <c r="I7" s="23" t="s">
        <v>99</v>
      </c>
      <c r="J7" s="23" t="s">
        <v>100</v>
      </c>
      <c r="K7" s="23" t="s">
        <v>101</v>
      </c>
      <c r="L7" s="23" t="s">
        <v>102</v>
      </c>
      <c r="M7" s="23" t="s">
        <v>103</v>
      </c>
      <c r="N7" s="24" t="s">
        <v>104</v>
      </c>
      <c r="O7" s="24">
        <v>81.34</v>
      </c>
      <c r="P7" s="24">
        <v>68.08</v>
      </c>
      <c r="Q7" s="24">
        <v>100</v>
      </c>
      <c r="R7" s="24">
        <v>0</v>
      </c>
      <c r="S7" s="24">
        <v>1172349</v>
      </c>
      <c r="T7" s="24">
        <v>15275.04</v>
      </c>
      <c r="U7" s="24">
        <v>76.75</v>
      </c>
      <c r="V7" s="24">
        <v>540293</v>
      </c>
      <c r="W7" s="24">
        <v>160.27000000000001</v>
      </c>
      <c r="X7" s="24">
        <v>3371.14</v>
      </c>
      <c r="Y7" s="24" t="s">
        <v>104</v>
      </c>
      <c r="Z7" s="24">
        <v>106.3</v>
      </c>
      <c r="AA7" s="24">
        <v>103.2</v>
      </c>
      <c r="AB7" s="24">
        <v>102.71</v>
      </c>
      <c r="AC7" s="24">
        <v>100.79</v>
      </c>
      <c r="AD7" s="24" t="s">
        <v>104</v>
      </c>
      <c r="AE7" s="24">
        <v>101.63</v>
      </c>
      <c r="AF7" s="24">
        <v>100.14</v>
      </c>
      <c r="AG7" s="24">
        <v>99.22</v>
      </c>
      <c r="AH7" s="24">
        <v>100.31</v>
      </c>
      <c r="AI7" s="24">
        <v>100.34</v>
      </c>
      <c r="AJ7" s="24" t="s">
        <v>104</v>
      </c>
      <c r="AK7" s="24">
        <v>0</v>
      </c>
      <c r="AL7" s="24">
        <v>0</v>
      </c>
      <c r="AM7" s="24">
        <v>0</v>
      </c>
      <c r="AN7" s="24">
        <v>0</v>
      </c>
      <c r="AO7" s="24" t="s">
        <v>104</v>
      </c>
      <c r="AP7" s="24">
        <v>9.1</v>
      </c>
      <c r="AQ7" s="24">
        <v>10.71</v>
      </c>
      <c r="AR7" s="24">
        <v>11.46</v>
      </c>
      <c r="AS7" s="24">
        <v>9.85</v>
      </c>
      <c r="AT7" s="24">
        <v>9.7899999999999991</v>
      </c>
      <c r="AU7" s="24" t="s">
        <v>104</v>
      </c>
      <c r="AV7" s="24">
        <v>118.7</v>
      </c>
      <c r="AW7" s="24">
        <v>88.8</v>
      </c>
      <c r="AX7" s="24">
        <v>140.07</v>
      </c>
      <c r="AY7" s="24">
        <v>121.16</v>
      </c>
      <c r="AZ7" s="24" t="s">
        <v>104</v>
      </c>
      <c r="BA7" s="24">
        <v>101.14</v>
      </c>
      <c r="BB7" s="24">
        <v>104.74</v>
      </c>
      <c r="BC7" s="24">
        <v>104.74</v>
      </c>
      <c r="BD7" s="24">
        <v>104.66</v>
      </c>
      <c r="BE7" s="24">
        <v>104.39</v>
      </c>
      <c r="BF7" s="24" t="s">
        <v>104</v>
      </c>
      <c r="BG7" s="24">
        <v>119.1</v>
      </c>
      <c r="BH7" s="24">
        <v>80.31</v>
      </c>
      <c r="BI7" s="24">
        <v>96.37</v>
      </c>
      <c r="BJ7" s="24">
        <v>86.13</v>
      </c>
      <c r="BK7" s="24" t="s">
        <v>104</v>
      </c>
      <c r="BL7" s="24">
        <v>255.67</v>
      </c>
      <c r="BM7" s="24">
        <v>242.44</v>
      </c>
      <c r="BN7" s="24">
        <v>228.09</v>
      </c>
      <c r="BO7" s="24">
        <v>223.54</v>
      </c>
      <c r="BP7" s="24">
        <v>225.9</v>
      </c>
      <c r="BQ7" s="24" t="s">
        <v>104</v>
      </c>
      <c r="BR7" s="24">
        <v>0</v>
      </c>
      <c r="BS7" s="24">
        <v>0</v>
      </c>
      <c r="BT7" s="24">
        <v>0</v>
      </c>
      <c r="BU7" s="24">
        <v>0</v>
      </c>
      <c r="BV7" s="24" t="s">
        <v>104</v>
      </c>
      <c r="BW7" s="24">
        <v>0</v>
      </c>
      <c r="BX7" s="24">
        <v>0</v>
      </c>
      <c r="BY7" s="24">
        <v>0</v>
      </c>
      <c r="BZ7" s="24">
        <v>0</v>
      </c>
      <c r="CA7" s="24">
        <v>0</v>
      </c>
      <c r="CB7" s="24" t="s">
        <v>104</v>
      </c>
      <c r="CC7" s="24">
        <v>55.57</v>
      </c>
      <c r="CD7" s="24">
        <v>59.84</v>
      </c>
      <c r="CE7" s="24">
        <v>58.81</v>
      </c>
      <c r="CF7" s="24">
        <v>60.75</v>
      </c>
      <c r="CG7" s="24" t="s">
        <v>104</v>
      </c>
      <c r="CH7" s="24">
        <v>50.67</v>
      </c>
      <c r="CI7" s="24">
        <v>48.7</v>
      </c>
      <c r="CJ7" s="24">
        <v>52.53</v>
      </c>
      <c r="CK7" s="24">
        <v>52.75</v>
      </c>
      <c r="CL7" s="24">
        <v>52.93</v>
      </c>
      <c r="CM7" s="24" t="s">
        <v>104</v>
      </c>
      <c r="CN7" s="24">
        <v>67.34</v>
      </c>
      <c r="CO7" s="24">
        <v>67.150000000000006</v>
      </c>
      <c r="CP7" s="24">
        <v>66.83</v>
      </c>
      <c r="CQ7" s="24">
        <v>66.98</v>
      </c>
      <c r="CR7" s="24" t="s">
        <v>104</v>
      </c>
      <c r="CS7" s="24">
        <v>68.2</v>
      </c>
      <c r="CT7" s="24">
        <v>68.05</v>
      </c>
      <c r="CU7" s="24">
        <v>67.099999999999994</v>
      </c>
      <c r="CV7" s="24">
        <v>71.900000000000006</v>
      </c>
      <c r="CW7" s="24">
        <v>71.88</v>
      </c>
      <c r="CX7" s="24" t="s">
        <v>104</v>
      </c>
      <c r="CY7" s="24">
        <v>93.2</v>
      </c>
      <c r="CZ7" s="24">
        <v>93.44</v>
      </c>
      <c r="DA7" s="24">
        <v>93.51</v>
      </c>
      <c r="DB7" s="24">
        <v>93.74</v>
      </c>
      <c r="DC7" s="24" t="s">
        <v>104</v>
      </c>
      <c r="DD7" s="24">
        <v>94.01</v>
      </c>
      <c r="DE7" s="24">
        <v>94.14</v>
      </c>
      <c r="DF7" s="24">
        <v>94.02</v>
      </c>
      <c r="DG7" s="24">
        <v>94.43</v>
      </c>
      <c r="DH7" s="24">
        <v>94.36</v>
      </c>
      <c r="DI7" s="24" t="s">
        <v>104</v>
      </c>
      <c r="DJ7" s="24">
        <v>6.17</v>
      </c>
      <c r="DK7" s="24">
        <v>12.13</v>
      </c>
      <c r="DL7" s="24">
        <v>17.53</v>
      </c>
      <c r="DM7" s="24">
        <v>21.98</v>
      </c>
      <c r="DN7" s="24" t="s">
        <v>104</v>
      </c>
      <c r="DO7" s="24">
        <v>31.96</v>
      </c>
      <c r="DP7" s="24">
        <v>34.17</v>
      </c>
      <c r="DQ7" s="24">
        <v>36.770000000000003</v>
      </c>
      <c r="DR7" s="24">
        <v>41.04</v>
      </c>
      <c r="DS7" s="24">
        <v>40.81</v>
      </c>
      <c r="DT7" s="24" t="s">
        <v>104</v>
      </c>
      <c r="DU7" s="24">
        <v>0</v>
      </c>
      <c r="DV7" s="24">
        <v>0</v>
      </c>
      <c r="DW7" s="24">
        <v>0</v>
      </c>
      <c r="DX7" s="24">
        <v>0</v>
      </c>
      <c r="DY7" s="24" t="s">
        <v>104</v>
      </c>
      <c r="DZ7" s="24">
        <v>0.93</v>
      </c>
      <c r="EA7" s="24">
        <v>1.04</v>
      </c>
      <c r="EB7" s="24">
        <v>1.26</v>
      </c>
      <c r="EC7" s="24">
        <v>1.64</v>
      </c>
      <c r="ED7" s="24">
        <v>1.62</v>
      </c>
      <c r="EE7" s="24" t="s">
        <v>104</v>
      </c>
      <c r="EF7" s="24">
        <v>0</v>
      </c>
      <c r="EG7" s="24">
        <v>0.2</v>
      </c>
      <c r="EH7" s="24">
        <v>0.15</v>
      </c>
      <c r="EI7" s="24">
        <v>0</v>
      </c>
      <c r="EJ7" s="24" t="s">
        <v>104</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18FFC809-B78C-4B29-B9DF-B3BD83CF3E7B}"/>
</file>

<file path=customXml/itemProps2.xml><?xml version="1.0" encoding="utf-8"?>
<ds:datastoreItem xmlns:ds="http://schemas.openxmlformats.org/officeDocument/2006/customXml" ds:itemID="{71A35637-8654-46CB-A77F-2BDA5F92EAEF}"/>
</file>

<file path=customXml/itemProps3.xml><?xml version="1.0" encoding="utf-8"?>
<ds:datastoreItem xmlns:ds="http://schemas.openxmlformats.org/officeDocument/2006/customXml" ds:itemID="{9B20BDE6-DC5A-47ED-9A5B-AA662B6F5A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2025-02-15T05:12:43Z</dcterms:created>
  <dcterms:modified xsi:type="dcterms:W3CDTF">2025-02-15T05:12:52Z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