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ACF4B323-4428-4A22-AFDA-08992CB7F0C2}" xr6:coauthVersionLast="47" xr6:coauthVersionMax="47" xr10:uidLastSave="{A03AC55D-3452-423A-99FE-28FCD3C51DBB}"/>
  <workbookProtection workbookAlgorithmName="SHA-512" workbookHashValue="zQzn7xEI6qhvLY9goxpRkb2GZdGuNvK8PnEi5xNqAEKt1CFQQTB4dpwrB4AT9AqTd9i0bEWYuD0o6O2NQ8np7w==" workbookSaltValue="d4OjMFzu34d43Mqw0qswB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I10"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<sst xmlns="http://schemas.openxmlformats.org/spreadsheetml/2006/main" count="257" uniqueCount="115">
  <si>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</si>
  <si>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</si>
  <si>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</si>
  <si>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</si>
  <si>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</si>
  <si>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</si>
  <si>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</si>
  <si>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</si>
  <si>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</si>
  <si>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</si>
  <si>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</si>
  <si>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</si>
  <si>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</si>
  <si>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</si>
  <si>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</si>
  <si>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</si>
  <si>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</si>
  <si>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</si>
  <si>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</si>
  <si>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</si>
  <si>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</si>
  <si>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</si>
  <si>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</si>
  <si>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</si>
  <si>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</si>
  <si>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</si>
  <si>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</si>
  <si>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</si>
  <si>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</si>
  <si>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</si>
  <si>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</si>
  <si>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</si>
  <si>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</si>
  <si>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</si>
  <si>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</si>
  <si>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</si>
  <si>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</si>
  <si>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</si>
  <si>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</si>
  <si>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</si>
  <si>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</si>
  <si>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</si>
  <si>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</si>
  <si>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</si>
  <si>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</si>
  <si>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</si>
  <si>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</si>
  <si>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</si>
  <si>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</si>
  <si>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</si>
  <si>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</si>
  <si>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</si>
  <si>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</si>
  <si>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</si>
  <si>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</si>
  <si>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</si>
  <si>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</si>
  <si>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</si>
  <si>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</si>
  <si>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</si>
  <si>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</si>
  <si>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</si>
  <si>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</si>
  <si>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</si>
  <si>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</si>
  <si>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</si>
  <si>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</si>
  <si>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</si>
  <si>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</si>
  <si>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</si>
  <si>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</si>
  <si>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</si>
  <si>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</si>
  <si>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</si>
  <si>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</si>
  <si>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</si>
  <si>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</si>
  <si>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</si>
  <si>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</si>
  <si>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</si>
  <si>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</si>
  <si>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</si>
  <si>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</si>
  <si>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</si>
  <si>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</si>
  <si>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</si>
  <si>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</si>
  <si>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</si>
  <si>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</si>
  <si>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</si>
  <si>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</si>
  <si>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</si>
  <si>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</si>
  <si>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</si>
  <si>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</si>
  <si>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</si>
  <si>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</si>
  <si>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</si>
  <si>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</si>
  <si>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</si>
  <si>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</si>
  <si>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</si>
  <si>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</si>
  <si>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</si>
  <si>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</si>
  <si>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</si>
  <si>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</si>
  <si>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</si>
  <si>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</si>
  <si>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</si>
  <si>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</si>
  <si>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</si>
  <si>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経常収支比率は１００％を超えており、累積欠損金の計上はありません。
　また、令和５年度は流動比率が基準となる１００
％を超過する等安定経営を表す指標となっていますが、収益的収入の大部分を一般会計からの繰入金が占めていることから経営改善に向けた取組が必要となっています。</t>
    <rPh sb="1" eb="3">
      <t>ケイジョウ</t>
    </rPh>
    <rPh sb="3" eb="5">
      <t>シュウシ</t>
    </rPh>
    <rPh sb="5" eb="7">
      <t>ヒリツ</t>
    </rPh>
    <rPh sb="13" eb="14">
      <t>コ</t>
    </rPh>
    <rPh sb="19" eb="21">
      <t>ルイセキ</t>
    </rPh>
    <rPh sb="21" eb="24">
      <t>ケッソンキン</t>
    </rPh>
    <rPh sb="25" eb="27">
      <t>ケイジョウ</t>
    </rPh>
    <rPh sb="39" eb="41">
      <t>レイワ</t>
    </rPh>
    <rPh sb="42" eb="44">
      <t>ネンド</t>
    </rPh>
    <rPh sb="45" eb="47">
      <t>リュウドウ</t>
    </rPh>
    <rPh sb="47" eb="49">
      <t>ヒリツ</t>
    </rPh>
    <rPh sb="50" eb="52">
      <t>キジュン</t>
    </rPh>
    <rPh sb="61" eb="63">
      <t>チョウカ</t>
    </rPh>
    <rPh sb="65" eb="66">
      <t>ナド</t>
    </rPh>
    <rPh sb="66" eb="68">
      <t>アンテイ</t>
    </rPh>
    <rPh sb="68" eb="70">
      <t>ケイエイ</t>
    </rPh>
    <rPh sb="71" eb="72">
      <t>アラワ</t>
    </rPh>
    <rPh sb="73" eb="75">
      <t>シヒョウ</t>
    </rPh>
    <rPh sb="84" eb="87">
      <t>シュウエキテキ</t>
    </rPh>
    <rPh sb="87" eb="89">
      <t>シュウニュウ</t>
    </rPh>
    <rPh sb="90" eb="93">
      <t>ダイブブン</t>
    </rPh>
    <rPh sb="94" eb="96">
      <t>イッパン</t>
    </rPh>
    <rPh sb="96" eb="98">
      <t>カイケイ</t>
    </rPh>
    <rPh sb="101" eb="104">
      <t>クリイレキン</t>
    </rPh>
    <rPh sb="105" eb="106">
      <t>シ</t>
    </rPh>
    <rPh sb="114" eb="116">
      <t>ケイエイ</t>
    </rPh>
    <rPh sb="116" eb="118">
      <t>カイゼン</t>
    </rPh>
    <rPh sb="119" eb="120">
      <t>ム</t>
    </rPh>
    <rPh sb="122" eb="124">
      <t>トリクミ</t>
    </rPh>
    <rPh sb="125" eb="127">
      <t>ヒツヨウ</t>
    </rPh>
    <phoneticPr fontId="1"/>
  </si>
  <si>
    <t>　破損が増加する目安とされる整備後３０年を経過する管渠が、今後１０年間で増加していくことから、今後はストックマネジメント計画により投資の最適化を図っていきます。</t>
    <rPh sb="1" eb="3">
      <t>ハソン</t>
    </rPh>
    <rPh sb="4" eb="6">
      <t>ゾウカ</t>
    </rPh>
    <rPh sb="8" eb="10">
      <t>メヤス</t>
    </rPh>
    <rPh sb="14" eb="16">
      <t>セイビ</t>
    </rPh>
    <rPh sb="16" eb="17">
      <t>ゴ</t>
    </rPh>
    <rPh sb="19" eb="20">
      <t>ネン</t>
    </rPh>
    <rPh sb="21" eb="23">
      <t>ケイカ</t>
    </rPh>
    <rPh sb="29" eb="31">
      <t>コンゴ</t>
    </rPh>
    <rPh sb="33" eb="35">
      <t>ネンカン</t>
    </rPh>
    <rPh sb="36" eb="38">
      <t>ゾウカ</t>
    </rPh>
    <rPh sb="47" eb="49">
      <t>コンゴ</t>
    </rPh>
    <rPh sb="60" eb="62">
      <t>ケイカク</t>
    </rPh>
    <rPh sb="65" eb="67">
      <t>トウシ</t>
    </rPh>
    <rPh sb="68" eb="71">
      <t>サイテキカ</t>
    </rPh>
    <rPh sb="72" eb="73">
      <t>ハカ</t>
    </rPh>
    <phoneticPr fontId="1"/>
  </si>
  <si>
    <t>　十和田湖特定環境保全公共下水道は県内有数の観光地である十和田湖の水質保全を目的とした事業でありますが、観光需要の低迷もあり使用料収入は厳しい状況となっています。
　今後は、令和４年度に改定した経営戦略により更なる効率化や計画的な経営に取り組んでいきます。</t>
    <rPh sb="1" eb="5">
      <t>トワダコ</t>
    </rPh>
    <rPh sb="5" eb="7">
      <t>トクテイ</t>
    </rPh>
    <rPh sb="7" eb="9">
      <t>カンキョウ</t>
    </rPh>
    <rPh sb="9" eb="11">
      <t>ホゼン</t>
    </rPh>
    <rPh sb="11" eb="13">
      <t>コウキョウ</t>
    </rPh>
    <rPh sb="13" eb="16">
      <t>ゲスイドウ</t>
    </rPh>
    <rPh sb="17" eb="19">
      <t>ケンナイ</t>
    </rPh>
    <rPh sb="19" eb="21">
      <t>ユウスウ</t>
    </rPh>
    <rPh sb="22" eb="25">
      <t>カンコウチ</t>
    </rPh>
    <rPh sb="28" eb="32">
      <t>トワダコ</t>
    </rPh>
    <rPh sb="33" eb="35">
      <t>スイシツ</t>
    </rPh>
    <rPh sb="35" eb="37">
      <t>ホゼン</t>
    </rPh>
    <rPh sb="38" eb="40">
      <t>モクテキ</t>
    </rPh>
    <rPh sb="43" eb="45">
      <t>ジギョウ</t>
    </rPh>
    <rPh sb="52" eb="54">
      <t>カンコウ</t>
    </rPh>
    <rPh sb="54" eb="56">
      <t>ジュヨウ</t>
    </rPh>
    <rPh sb="57" eb="59">
      <t>テイメイ</t>
    </rPh>
    <rPh sb="62" eb="65">
      <t>シヨウリョウ</t>
    </rPh>
    <rPh sb="65" eb="67">
      <t>シュウニュウ</t>
    </rPh>
    <rPh sb="68" eb="69">
      <t>キビ</t>
    </rPh>
    <rPh sb="71" eb="73">
      <t>ジョウキョウ</t>
    </rPh>
    <rPh sb="83" eb="85">
      <t>コンゴ</t>
    </rPh>
    <rPh sb="87" eb="89">
      <t>レイワ</t>
    </rPh>
    <rPh sb="90" eb="92">
      <t>ネンド</t>
    </rPh>
    <rPh sb="93" eb="95">
      <t>カイテイ</t>
    </rPh>
    <rPh sb="97" eb="99">
      <t>ケイエイ</t>
    </rPh>
    <rPh sb="99" eb="101">
      <t>センリャク</t>
    </rPh>
    <rPh sb="104" eb="105">
      <t>サラ</t>
    </rPh>
    <rPh sb="107" eb="110">
      <t>コウリツカ</t>
    </rPh>
    <rPh sb="111" eb="114">
      <t>ケイカクテキ</t>
    </rPh>
    <rPh sb="115" eb="117">
      <t>ケイエイ</t>
    </rPh>
    <rPh sb="118" eb="119">
      <t>ト</t>
    </rPh>
    <rPh sb="120" eb="121">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</si>
</sst>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0.31</c:v>
                </c:pt>
                <c:pt idx="3">
                  <c:v>0</c:v>
                </c:pt>
                <c:pt idx="4">
                  <c:v>0</c:v>
                </c:pt>
              </c:numCache>
            </c:numRef>
          </c:val>
          <c:extLst>
            <c:ext xmlns:c16="http://schemas.microsoft.com/office/drawing/2014/chart" uri="{C3380CC4-5D6E-409C-BE32-E72D297353CC}">
              <c16:uniqueId val="{00000000-5627-47E1-890D-6C60D36C70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0.27</c:v>
                </c:pt>
                <c:pt idx="3">
                  <c:v>0.22</c:v>
                </c:pt>
                <c:pt idx="4">
                  <c:v>0.17</c:v>
                </c:pt>
              </c:numCache>
            </c:numRef>
          </c:val>
          <c:smooth val="0"/>
          <c:extLst>
            <c:ext xmlns:c16="http://schemas.microsoft.com/office/drawing/2014/chart" uri="{C3380CC4-5D6E-409C-BE32-E72D297353CC}">
              <c16:uniqueId val="{00000001-5627-47E1-890D-6C60D36C70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109.26</c:v>
                </c:pt>
                <c:pt idx="2">
                  <c:v>112.49</c:v>
                </c:pt>
                <c:pt idx="3">
                  <c:v>106.81</c:v>
                </c:pt>
                <c:pt idx="4">
                  <c:v>122.61</c:v>
                </c:pt>
              </c:numCache>
            </c:numRef>
          </c:val>
          <c:extLst>
            <c:ext xmlns:c16="http://schemas.microsoft.com/office/drawing/2014/chart" uri="{C3380CC4-5D6E-409C-BE32-E72D297353CC}">
              <c16:uniqueId val="{00000000-A11A-4DC9-BD4A-48DE8D7E0D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104.11</c:v>
                </c:pt>
                <c:pt idx="3">
                  <c:v>101.98</c:v>
                </c:pt>
                <c:pt idx="4">
                  <c:v>102.68</c:v>
                </c:pt>
              </c:numCache>
            </c:numRef>
          </c:val>
          <c:smooth val="0"/>
          <c:extLst>
            <c:ext xmlns:c16="http://schemas.microsoft.com/office/drawing/2014/chart" uri="{C3380CC4-5D6E-409C-BE32-E72D297353CC}">
              <c16:uniqueId val="{00000001-A11A-4DC9-BD4A-48DE8D7E0D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3.92</c:v>
                </c:pt>
                <c:pt idx="2">
                  <c:v>7.8</c:v>
                </c:pt>
                <c:pt idx="3">
                  <c:v>14.47</c:v>
                </c:pt>
                <c:pt idx="4">
                  <c:v>13.38</c:v>
                </c:pt>
              </c:numCache>
            </c:numRef>
          </c:val>
          <c:extLst>
            <c:ext xmlns:c16="http://schemas.microsoft.com/office/drawing/2014/chart" uri="{C3380CC4-5D6E-409C-BE32-E72D297353CC}">
              <c16:uniqueId val="{00000000-1D79-4600-8A57-CA02B9D81A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31.73</c:v>
                </c:pt>
                <c:pt idx="3">
                  <c:v>32.57</c:v>
                </c:pt>
                <c:pt idx="4">
                  <c:v>33.159999999999997</c:v>
                </c:pt>
              </c:numCache>
            </c:numRef>
          </c:val>
          <c:smooth val="0"/>
          <c:extLst>
            <c:ext xmlns:c16="http://schemas.microsoft.com/office/drawing/2014/chart" uri="{C3380CC4-5D6E-409C-BE32-E72D297353CC}">
              <c16:uniqueId val="{00000001-1D79-4600-8A57-CA02B9D81A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92-4F76-BC6D-1FB7743C80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formatCode="#,##0.00;&quot;△&quot;#,##0.00">
                  <c:v>0</c:v>
                </c:pt>
                <c:pt idx="3">
                  <c:v>0.04</c:v>
                </c:pt>
                <c:pt idx="4">
                  <c:v>0.12</c:v>
                </c:pt>
              </c:numCache>
            </c:numRef>
          </c:val>
          <c:smooth val="0"/>
          <c:extLst>
            <c:ext xmlns:c16="http://schemas.microsoft.com/office/drawing/2014/chart" uri="{C3380CC4-5D6E-409C-BE32-E72D297353CC}">
              <c16:uniqueId val="{00000001-B992-4F76-BC6D-1FB7743C80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86-4C1A-927C-116CBD79EE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46.91</c:v>
                </c:pt>
                <c:pt idx="3">
                  <c:v>52.27</c:v>
                </c:pt>
                <c:pt idx="4">
                  <c:v>58.68</c:v>
                </c:pt>
              </c:numCache>
            </c:numRef>
          </c:val>
          <c:smooth val="0"/>
          <c:extLst>
            <c:ext xmlns:c16="http://schemas.microsoft.com/office/drawing/2014/chart" uri="{C3380CC4-5D6E-409C-BE32-E72D297353CC}">
              <c16:uniqueId val="{00000001-6A86-4C1A-927C-116CBD79EE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94.35</c:v>
                </c:pt>
                <c:pt idx="2">
                  <c:v>112.43</c:v>
                </c:pt>
                <c:pt idx="3">
                  <c:v>157.30000000000001</c:v>
                </c:pt>
                <c:pt idx="4">
                  <c:v>311.95999999999998</c:v>
                </c:pt>
              </c:numCache>
            </c:numRef>
          </c:val>
          <c:extLst>
            <c:ext xmlns:c16="http://schemas.microsoft.com/office/drawing/2014/chart" uri="{C3380CC4-5D6E-409C-BE32-E72D297353CC}">
              <c16:uniqueId val="{00000000-B0C9-44FE-888E-5A6953E89C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44.35</c:v>
                </c:pt>
                <c:pt idx="3">
                  <c:v>41.51</c:v>
                </c:pt>
                <c:pt idx="4">
                  <c:v>45.01</c:v>
                </c:pt>
              </c:numCache>
            </c:numRef>
          </c:val>
          <c:smooth val="0"/>
          <c:extLst>
            <c:ext xmlns:c16="http://schemas.microsoft.com/office/drawing/2014/chart" uri="{C3380CC4-5D6E-409C-BE32-E72D297353CC}">
              <c16:uniqueId val="{00000001-B0C9-44FE-888E-5A6953E89C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4367.37</c:v>
                </c:pt>
                <c:pt idx="2">
                  <c:v>3087.64</c:v>
                </c:pt>
                <c:pt idx="3">
                  <c:v>3354.43</c:v>
                </c:pt>
                <c:pt idx="4">
                  <c:v>3363.97</c:v>
                </c:pt>
              </c:numCache>
            </c:numRef>
          </c:val>
          <c:extLst>
            <c:ext xmlns:c16="http://schemas.microsoft.com/office/drawing/2014/chart" uri="{C3380CC4-5D6E-409C-BE32-E72D297353CC}">
              <c16:uniqueId val="{00000000-BC0F-4F90-A972-81D6604BB9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1283.69</c:v>
                </c:pt>
                <c:pt idx="3">
                  <c:v>1160.22</c:v>
                </c:pt>
                <c:pt idx="4">
                  <c:v>1141.98</c:v>
                </c:pt>
              </c:numCache>
            </c:numRef>
          </c:val>
          <c:smooth val="0"/>
          <c:extLst>
            <c:ext xmlns:c16="http://schemas.microsoft.com/office/drawing/2014/chart" uri="{C3380CC4-5D6E-409C-BE32-E72D297353CC}">
              <c16:uniqueId val="{00000001-BC0F-4F90-A972-81D6604BB9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5.66</c:v>
                </c:pt>
                <c:pt idx="2">
                  <c:v>8.5299999999999994</c:v>
                </c:pt>
                <c:pt idx="3">
                  <c:v>10.82</c:v>
                </c:pt>
                <c:pt idx="4">
                  <c:v>10.24</c:v>
                </c:pt>
              </c:numCache>
            </c:numRef>
          </c:val>
          <c:extLst>
            <c:ext xmlns:c16="http://schemas.microsoft.com/office/drawing/2014/chart" uri="{C3380CC4-5D6E-409C-BE32-E72D297353CC}">
              <c16:uniqueId val="{00000000-4EF7-4647-B803-15F3E39A33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82.53</c:v>
                </c:pt>
                <c:pt idx="3">
                  <c:v>81.81</c:v>
                </c:pt>
                <c:pt idx="4">
                  <c:v>82.27</c:v>
                </c:pt>
              </c:numCache>
            </c:numRef>
          </c:val>
          <c:smooth val="0"/>
          <c:extLst>
            <c:ext xmlns:c16="http://schemas.microsoft.com/office/drawing/2014/chart" uri="{C3380CC4-5D6E-409C-BE32-E72D297353CC}">
              <c16:uniqueId val="{00000001-4EF7-4647-B803-15F3E39A33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3731.58</c:v>
                </c:pt>
                <c:pt idx="2">
                  <c:v>3138.54</c:v>
                </c:pt>
                <c:pt idx="3">
                  <c:v>2036.46</c:v>
                </c:pt>
                <c:pt idx="4">
                  <c:v>2384.9499999999998</c:v>
                </c:pt>
              </c:numCache>
            </c:numRef>
          </c:val>
          <c:extLst>
            <c:ext xmlns:c16="http://schemas.microsoft.com/office/drawing/2014/chart" uri="{C3380CC4-5D6E-409C-BE32-E72D297353CC}">
              <c16:uniqueId val="{00000000-B25C-4CE8-A325-5D578317B7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190.48</c:v>
                </c:pt>
                <c:pt idx="3">
                  <c:v>193.59</c:v>
                </c:pt>
                <c:pt idx="4">
                  <c:v>194.42</c:v>
                </c:pt>
              </c:numCache>
            </c:numRef>
          </c:val>
          <c:smooth val="0"/>
          <c:extLst>
            <c:ext xmlns:c16="http://schemas.microsoft.com/office/drawing/2014/chart" uri="{C3380CC4-5D6E-409C-BE32-E72D297353CC}">
              <c16:uniqueId val="{00000001-B25C-4CE8-A325-5D578317B7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A-4C25-9184-BEF6B6D95B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44.24</c:v>
                </c:pt>
                <c:pt idx="3">
                  <c:v>45.3</c:v>
                </c:pt>
                <c:pt idx="4">
                  <c:v>45.6</c:v>
                </c:pt>
              </c:numCache>
            </c:numRef>
          </c:val>
          <c:smooth val="0"/>
          <c:extLst>
            <c:ext xmlns:c16="http://schemas.microsoft.com/office/drawing/2014/chart" uri="{C3380CC4-5D6E-409C-BE32-E72D297353CC}">
              <c16:uniqueId val="{00000001-A7DA-4C25-9184-BEF6B6D95B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94.44</c:v>
                </c:pt>
                <c:pt idx="2">
                  <c:v>94.44</c:v>
                </c:pt>
                <c:pt idx="3">
                  <c:v>94.44</c:v>
                </c:pt>
                <c:pt idx="4">
                  <c:v>94.62</c:v>
                </c:pt>
              </c:numCache>
            </c:numRef>
          </c:val>
          <c:extLst>
            <c:ext xmlns:c16="http://schemas.microsoft.com/office/drawing/2014/chart" uri="{C3380CC4-5D6E-409C-BE32-E72D297353CC}">
              <c16:uniqueId val="{00000000-876D-4C23-8ABE-BF625F4D77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88.15</c:v>
                </c:pt>
                <c:pt idx="3">
                  <c:v>88.37</c:v>
                </c:pt>
                <c:pt idx="4">
                  <c:v>88.66</c:v>
                </c:pt>
              </c:numCache>
            </c:numRef>
          </c:val>
          <c:smooth val="0"/>
          <c:extLst>
            <c:ext xmlns:c16="http://schemas.microsoft.com/office/drawing/2014/chart" uri="{C3380CC4-5D6E-409C-BE32-E72D297353CC}">
              <c16:uniqueId val="{00000001-876D-4C23-8ABE-BF625F4D77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924620</v>
      </c>
      <c r="AM8" s="36"/>
      <c r="AN8" s="36"/>
      <c r="AO8" s="36"/>
      <c r="AP8" s="36"/>
      <c r="AQ8" s="36"/>
      <c r="AR8" s="36"/>
      <c r="AS8" s="36"/>
      <c r="AT8" s="37">
        <f>データ!T6</f>
        <v>11637.52</v>
      </c>
      <c r="AU8" s="37"/>
      <c r="AV8" s="37"/>
      <c r="AW8" s="37"/>
      <c r="AX8" s="37"/>
      <c r="AY8" s="37"/>
      <c r="AZ8" s="37"/>
      <c r="BA8" s="37"/>
      <c r="BB8" s="37">
        <f>データ!U6</f>
        <v>79.45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79.39</v>
      </c>
      <c r="J10" s="37"/>
      <c r="K10" s="37"/>
      <c r="L10" s="37"/>
      <c r="M10" s="37"/>
      <c r="N10" s="37"/>
      <c r="O10" s="37"/>
      <c r="P10" s="37">
        <f>データ!P6</f>
        <v>2.06</v>
      </c>
      <c r="Q10" s="37"/>
      <c r="R10" s="37"/>
      <c r="S10" s="37"/>
      <c r="T10" s="37"/>
      <c r="U10" s="37"/>
      <c r="V10" s="37"/>
      <c r="W10" s="37">
        <f>データ!Q6</f>
        <v>60.73</v>
      </c>
      <c r="X10" s="37"/>
      <c r="Y10" s="37"/>
      <c r="Z10" s="37"/>
      <c r="AA10" s="37"/>
      <c r="AB10" s="37"/>
      <c r="AC10" s="37"/>
      <c r="AD10" s="36">
        <f>データ!R6</f>
        <v>2200</v>
      </c>
      <c r="AE10" s="36"/>
      <c r="AF10" s="36"/>
      <c r="AG10" s="36"/>
      <c r="AH10" s="36"/>
      <c r="AI10" s="36"/>
      <c r="AJ10" s="36"/>
      <c r="AK10" s="2"/>
      <c r="AL10" s="36">
        <f>データ!V6</f>
        <v>93</v>
      </c>
      <c r="AM10" s="36"/>
      <c r="AN10" s="36"/>
      <c r="AO10" s="36"/>
      <c r="AP10" s="36"/>
      <c r="AQ10" s="36"/>
      <c r="AR10" s="36"/>
      <c r="AS10" s="36"/>
      <c r="AT10" s="37">
        <f>データ!W6</f>
        <v>0.54</v>
      </c>
      <c r="AU10" s="37"/>
      <c r="AV10" s="37"/>
      <c r="AW10" s="37"/>
      <c r="AX10" s="37"/>
      <c r="AY10" s="37"/>
      <c r="AZ10" s="37"/>
      <c r="BA10" s="37"/>
      <c r="BB10" s="37">
        <f>データ!X6</f>
        <v>172.22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TtXz1c4BV1oT1W70uhn18w90/vtiQ2vmJ2fvN5TA53OOg4eOHJj9sSpycExgnbPfaDSS4W27L7GpoPeXn6/YA==" saltValue="sFN3WdAKRsf9+qWuDwQL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50008</v>
      </c>
      <c r="D6" s="19">
        <f t="shared" si="3"/>
        <v>46</v>
      </c>
      <c r="E6" s="19">
        <f t="shared" si="3"/>
        <v>17</v>
      </c>
      <c r="F6" s="19">
        <f t="shared" si="3"/>
        <v>4</v>
      </c>
      <c r="G6" s="19">
        <f t="shared" si="3"/>
        <v>0</v>
      </c>
      <c r="H6" s="19" t="str">
        <f t="shared" si="3"/>
        <v>秋田県</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79.39</v>
      </c>
      <c r="P6" s="20">
        <f t="shared" si="3"/>
        <v>2.06</v>
      </c>
      <c r="Q6" s="20">
        <f t="shared" si="3"/>
        <v>60.73</v>
      </c>
      <c r="R6" s="20">
        <f t="shared" si="3"/>
        <v>2200</v>
      </c>
      <c r="S6" s="20">
        <f t="shared" si="3"/>
        <v>924620</v>
      </c>
      <c r="T6" s="20">
        <f t="shared" si="3"/>
        <v>11637.52</v>
      </c>
      <c r="U6" s="20">
        <f t="shared" si="3"/>
        <v>79.45</v>
      </c>
      <c r="V6" s="20">
        <f t="shared" si="3"/>
        <v>93</v>
      </c>
      <c r="W6" s="20">
        <f t="shared" si="3"/>
        <v>0.54</v>
      </c>
      <c r="X6" s="20">
        <f t="shared" si="3"/>
        <v>172.22</v>
      </c>
      <c r="Y6" s="21" t="str">
        <f>IF(Y7="",NA(),Y7)</f>
        <v>-</v>
      </c>
      <c r="Z6" s="21">
        <f t="shared" ref="Z6:AH6" si="4">IF(Z7="",NA(),Z7)</f>
        <v>109.26</v>
      </c>
      <c r="AA6" s="21">
        <f t="shared" si="4"/>
        <v>112.49</v>
      </c>
      <c r="AB6" s="21">
        <f t="shared" si="4"/>
        <v>106.81</v>
      </c>
      <c r="AC6" s="21">
        <f t="shared" si="4"/>
        <v>122.61</v>
      </c>
      <c r="AD6" s="21" t="str">
        <f t="shared" si="4"/>
        <v>-</v>
      </c>
      <c r="AE6" s="21">
        <f t="shared" si="4"/>
        <v>105.78</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46.91</v>
      </c>
      <c r="AR6" s="21">
        <f t="shared" si="5"/>
        <v>52.27</v>
      </c>
      <c r="AS6" s="21">
        <f t="shared" si="5"/>
        <v>58.68</v>
      </c>
      <c r="AT6" s="20" t="str">
        <f>IF(AT7="","",IF(AT7="-","【-】","【"&amp;SUBSTITUTE(TEXT(AT7,"#,##0.00"),"-","△")&amp;"】"))</f>
        <v>【65.73】</v>
      </c>
      <c r="AU6" s="21" t="str">
        <f>IF(AU7="",NA(),AU7)</f>
        <v>-</v>
      </c>
      <c r="AV6" s="21">
        <f t="shared" ref="AV6:BD6" si="6">IF(AV7="",NA(),AV7)</f>
        <v>94.35</v>
      </c>
      <c r="AW6" s="21">
        <f t="shared" si="6"/>
        <v>112.43</v>
      </c>
      <c r="AX6" s="21">
        <f t="shared" si="6"/>
        <v>157.30000000000001</v>
      </c>
      <c r="AY6" s="21">
        <f t="shared" si="6"/>
        <v>311.95999999999998</v>
      </c>
      <c r="AZ6" s="21" t="str">
        <f t="shared" si="6"/>
        <v>-</v>
      </c>
      <c r="BA6" s="21">
        <f t="shared" si="6"/>
        <v>44.24</v>
      </c>
      <c r="BB6" s="21">
        <f t="shared" si="6"/>
        <v>44.35</v>
      </c>
      <c r="BC6" s="21">
        <f t="shared" si="6"/>
        <v>41.51</v>
      </c>
      <c r="BD6" s="21">
        <f t="shared" si="6"/>
        <v>45.01</v>
      </c>
      <c r="BE6" s="20" t="str">
        <f>IF(BE7="","",IF(BE7="-","【-】","【"&amp;SUBSTITUTE(TEXT(BE7,"#,##0.00"),"-","△")&amp;"】"))</f>
        <v>【48.91】</v>
      </c>
      <c r="BF6" s="21" t="str">
        <f>IF(BF7="",NA(),BF7)</f>
        <v>-</v>
      </c>
      <c r="BG6" s="21">
        <f t="shared" ref="BG6:BO6" si="7">IF(BG7="",NA(),BG7)</f>
        <v>4367.37</v>
      </c>
      <c r="BH6" s="21">
        <f t="shared" si="7"/>
        <v>3087.64</v>
      </c>
      <c r="BI6" s="21">
        <f t="shared" si="7"/>
        <v>3354.43</v>
      </c>
      <c r="BJ6" s="21">
        <f t="shared" si="7"/>
        <v>3363.97</v>
      </c>
      <c r="BK6" s="21" t="str">
        <f t="shared" si="7"/>
        <v>-</v>
      </c>
      <c r="BL6" s="21">
        <f t="shared" si="7"/>
        <v>1258.43</v>
      </c>
      <c r="BM6" s="21">
        <f t="shared" si="7"/>
        <v>1283.69</v>
      </c>
      <c r="BN6" s="21">
        <f t="shared" si="7"/>
        <v>1160.22</v>
      </c>
      <c r="BO6" s="21">
        <f t="shared" si="7"/>
        <v>1141.98</v>
      </c>
      <c r="BP6" s="20" t="str">
        <f>IF(BP7="","",IF(BP7="-","【-】","【"&amp;SUBSTITUTE(TEXT(BP7,"#,##0.00"),"-","△")&amp;"】"))</f>
        <v>【1,156.82】</v>
      </c>
      <c r="BQ6" s="21" t="str">
        <f>IF(BQ7="",NA(),BQ7)</f>
        <v>-</v>
      </c>
      <c r="BR6" s="21">
        <f t="shared" ref="BR6:BZ6" si="8">IF(BR7="",NA(),BR7)</f>
        <v>5.66</v>
      </c>
      <c r="BS6" s="21">
        <f t="shared" si="8"/>
        <v>8.5299999999999994</v>
      </c>
      <c r="BT6" s="21">
        <f t="shared" si="8"/>
        <v>10.82</v>
      </c>
      <c r="BU6" s="21">
        <f t="shared" si="8"/>
        <v>10.24</v>
      </c>
      <c r="BV6" s="21" t="str">
        <f t="shared" si="8"/>
        <v>-</v>
      </c>
      <c r="BW6" s="21">
        <f t="shared" si="8"/>
        <v>73.36</v>
      </c>
      <c r="BX6" s="21">
        <f t="shared" si="8"/>
        <v>82.53</v>
      </c>
      <c r="BY6" s="21">
        <f t="shared" si="8"/>
        <v>81.81</v>
      </c>
      <c r="BZ6" s="21">
        <f t="shared" si="8"/>
        <v>82.27</v>
      </c>
      <c r="CA6" s="20" t="str">
        <f>IF(CA7="","",IF(CA7="-","【-】","【"&amp;SUBSTITUTE(TEXT(CA7,"#,##0.00"),"-","△")&amp;"】"))</f>
        <v>【75.33】</v>
      </c>
      <c r="CB6" s="21" t="str">
        <f>IF(CB7="",NA(),CB7)</f>
        <v>-</v>
      </c>
      <c r="CC6" s="21">
        <f t="shared" ref="CC6:CK6" si="9">IF(CC7="",NA(),CC7)</f>
        <v>3731.58</v>
      </c>
      <c r="CD6" s="21">
        <f t="shared" si="9"/>
        <v>3138.54</v>
      </c>
      <c r="CE6" s="21">
        <f t="shared" si="9"/>
        <v>2036.46</v>
      </c>
      <c r="CF6" s="21">
        <f t="shared" si="9"/>
        <v>2384.9499999999998</v>
      </c>
      <c r="CG6" s="21" t="str">
        <f t="shared" si="9"/>
        <v>-</v>
      </c>
      <c r="CH6" s="21">
        <f t="shared" si="9"/>
        <v>224.88</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44.24</v>
      </c>
      <c r="CU6" s="21">
        <f t="shared" si="10"/>
        <v>45.3</v>
      </c>
      <c r="CV6" s="21">
        <f t="shared" si="10"/>
        <v>45.6</v>
      </c>
      <c r="CW6" s="20" t="str">
        <f>IF(CW7="","",IF(CW7="-","【-】","【"&amp;SUBSTITUTE(TEXT(CW7,"#,##0.00"),"-","△")&amp;"】"))</f>
        <v>【43.28】</v>
      </c>
      <c r="CX6" s="21" t="str">
        <f>IF(CX7="",NA(),CX7)</f>
        <v>-</v>
      </c>
      <c r="CY6" s="21">
        <f t="shared" ref="CY6:DG6" si="11">IF(CY7="",NA(),CY7)</f>
        <v>94.44</v>
      </c>
      <c r="CZ6" s="21">
        <f t="shared" si="11"/>
        <v>94.44</v>
      </c>
      <c r="DA6" s="21">
        <f t="shared" si="11"/>
        <v>94.44</v>
      </c>
      <c r="DB6" s="21">
        <f t="shared" si="11"/>
        <v>94.62</v>
      </c>
      <c r="DC6" s="21" t="str">
        <f t="shared" si="11"/>
        <v>-</v>
      </c>
      <c r="DD6" s="21">
        <f t="shared" si="11"/>
        <v>84.19</v>
      </c>
      <c r="DE6" s="21">
        <f t="shared" si="11"/>
        <v>88.15</v>
      </c>
      <c r="DF6" s="21">
        <f t="shared" si="11"/>
        <v>88.37</v>
      </c>
      <c r="DG6" s="21">
        <f t="shared" si="11"/>
        <v>88.66</v>
      </c>
      <c r="DH6" s="20" t="str">
        <f>IF(DH7="","",IF(DH7="-","【-】","【"&amp;SUBSTITUTE(TEXT(DH7,"#,##0.00"),"-","△")&amp;"】"))</f>
        <v>【86.21】</v>
      </c>
      <c r="DI6" s="21" t="str">
        <f>IF(DI7="",NA(),DI7)</f>
        <v>-</v>
      </c>
      <c r="DJ6" s="21">
        <f t="shared" ref="DJ6:DR6" si="12">IF(DJ7="",NA(),DJ7)</f>
        <v>3.92</v>
      </c>
      <c r="DK6" s="21">
        <f t="shared" si="12"/>
        <v>7.8</v>
      </c>
      <c r="DL6" s="21">
        <f t="shared" si="12"/>
        <v>14.47</v>
      </c>
      <c r="DM6" s="21">
        <f t="shared" si="12"/>
        <v>13.38</v>
      </c>
      <c r="DN6" s="21" t="str">
        <f t="shared" si="12"/>
        <v>-</v>
      </c>
      <c r="DO6" s="21">
        <f t="shared" si="12"/>
        <v>21.36</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0">
        <f t="shared" si="13"/>
        <v>0</v>
      </c>
      <c r="EB6" s="21">
        <f t="shared" si="13"/>
        <v>0.04</v>
      </c>
      <c r="EC6" s="21">
        <f t="shared" si="13"/>
        <v>0.12</v>
      </c>
      <c r="ED6" s="20" t="str">
        <f>IF(ED7="","",IF(ED7="-","【-】","【"&amp;SUBSTITUTE(TEXT(ED7,"#,##0.00"),"-","△")&amp;"】"))</f>
        <v>【0.09】</v>
      </c>
      <c r="EE6" s="21" t="str">
        <f>IF(EE7="",NA(),EE7)</f>
        <v>-</v>
      </c>
      <c r="EF6" s="20">
        <f t="shared" ref="EF6:EN6" si="14">IF(EF7="",NA(),EF7)</f>
        <v>0</v>
      </c>
      <c r="EG6" s="21">
        <f t="shared" si="14"/>
        <v>0.31</v>
      </c>
      <c r="EH6" s="20">
        <f t="shared" si="14"/>
        <v>0</v>
      </c>
      <c r="EI6" s="20">
        <f t="shared" si="14"/>
        <v>0</v>
      </c>
      <c r="EJ6" s="21" t="str">
        <f t="shared" si="14"/>
        <v>-</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50008</v>
      </c>
      <c r="D7" s="23">
        <v>46</v>
      </c>
      <c r="E7" s="23">
        <v>17</v>
      </c>
      <c r="F7" s="23">
        <v>4</v>
      </c>
      <c r="G7" s="23">
        <v>0</v>
      </c>
      <c r="H7" s="23" t="s">
        <v>96</v>
      </c>
      <c r="I7" s="23" t="s">
        <v>97</v>
      </c>
      <c r="J7" s="23" t="s">
        <v>98</v>
      </c>
      <c r="K7" s="23" t="s">
        <v>99</v>
      </c>
      <c r="L7" s="23" t="s">
        <v>100</v>
      </c>
      <c r="M7" s="23" t="s">
        <v>101</v>
      </c>
      <c r="N7" s="24" t="s">
        <v>102</v>
      </c>
      <c r="O7" s="24">
        <v>79.39</v>
      </c>
      <c r="P7" s="24">
        <v>2.06</v>
      </c>
      <c r="Q7" s="24">
        <v>60.73</v>
      </c>
      <c r="R7" s="24">
        <v>2200</v>
      </c>
      <c r="S7" s="24">
        <v>924620</v>
      </c>
      <c r="T7" s="24">
        <v>11637.52</v>
      </c>
      <c r="U7" s="24">
        <v>79.45</v>
      </c>
      <c r="V7" s="24">
        <v>93</v>
      </c>
      <c r="W7" s="24">
        <v>0.54</v>
      </c>
      <c r="X7" s="24">
        <v>172.22</v>
      </c>
      <c r="Y7" s="24" t="s">
        <v>102</v>
      </c>
      <c r="Z7" s="24">
        <v>109.26</v>
      </c>
      <c r="AA7" s="24">
        <v>112.49</v>
      </c>
      <c r="AB7" s="24">
        <v>106.81</v>
      </c>
      <c r="AC7" s="24">
        <v>122.61</v>
      </c>
      <c r="AD7" s="24" t="s">
        <v>102</v>
      </c>
      <c r="AE7" s="24">
        <v>105.78</v>
      </c>
      <c r="AF7" s="24">
        <v>104.11</v>
      </c>
      <c r="AG7" s="24">
        <v>101.98</v>
      </c>
      <c r="AH7" s="24">
        <v>102.68</v>
      </c>
      <c r="AI7" s="24">
        <v>105.09</v>
      </c>
      <c r="AJ7" s="24" t="s">
        <v>102</v>
      </c>
      <c r="AK7" s="24">
        <v>0</v>
      </c>
      <c r="AL7" s="24">
        <v>0</v>
      </c>
      <c r="AM7" s="24">
        <v>0</v>
      </c>
      <c r="AN7" s="24">
        <v>0</v>
      </c>
      <c r="AO7" s="24" t="s">
        <v>102</v>
      </c>
      <c r="AP7" s="24">
        <v>63.96</v>
      </c>
      <c r="AQ7" s="24">
        <v>46.91</v>
      </c>
      <c r="AR7" s="24">
        <v>52.27</v>
      </c>
      <c r="AS7" s="24">
        <v>58.68</v>
      </c>
      <c r="AT7" s="24">
        <v>65.73</v>
      </c>
      <c r="AU7" s="24" t="s">
        <v>102</v>
      </c>
      <c r="AV7" s="24">
        <v>94.35</v>
      </c>
      <c r="AW7" s="24">
        <v>112.43</v>
      </c>
      <c r="AX7" s="24">
        <v>157.30000000000001</v>
      </c>
      <c r="AY7" s="24">
        <v>311.95999999999998</v>
      </c>
      <c r="AZ7" s="24" t="s">
        <v>102</v>
      </c>
      <c r="BA7" s="24">
        <v>44.24</v>
      </c>
      <c r="BB7" s="24">
        <v>44.35</v>
      </c>
      <c r="BC7" s="24">
        <v>41.51</v>
      </c>
      <c r="BD7" s="24">
        <v>45.01</v>
      </c>
      <c r="BE7" s="24">
        <v>48.91</v>
      </c>
      <c r="BF7" s="24" t="s">
        <v>102</v>
      </c>
      <c r="BG7" s="24">
        <v>4367.37</v>
      </c>
      <c r="BH7" s="24">
        <v>3087.64</v>
      </c>
      <c r="BI7" s="24">
        <v>3354.43</v>
      </c>
      <c r="BJ7" s="24">
        <v>3363.97</v>
      </c>
      <c r="BK7" s="24" t="s">
        <v>102</v>
      </c>
      <c r="BL7" s="24">
        <v>1258.43</v>
      </c>
      <c r="BM7" s="24">
        <v>1283.69</v>
      </c>
      <c r="BN7" s="24">
        <v>1160.22</v>
      </c>
      <c r="BO7" s="24">
        <v>1141.98</v>
      </c>
      <c r="BP7" s="24">
        <v>1156.82</v>
      </c>
      <c r="BQ7" s="24" t="s">
        <v>102</v>
      </c>
      <c r="BR7" s="24">
        <v>5.66</v>
      </c>
      <c r="BS7" s="24">
        <v>8.5299999999999994</v>
      </c>
      <c r="BT7" s="24">
        <v>10.82</v>
      </c>
      <c r="BU7" s="24">
        <v>10.24</v>
      </c>
      <c r="BV7" s="24" t="s">
        <v>102</v>
      </c>
      <c r="BW7" s="24">
        <v>73.36</v>
      </c>
      <c r="BX7" s="24">
        <v>82.53</v>
      </c>
      <c r="BY7" s="24">
        <v>81.81</v>
      </c>
      <c r="BZ7" s="24">
        <v>82.27</v>
      </c>
      <c r="CA7" s="24">
        <v>75.33</v>
      </c>
      <c r="CB7" s="24" t="s">
        <v>102</v>
      </c>
      <c r="CC7" s="24">
        <v>3731.58</v>
      </c>
      <c r="CD7" s="24">
        <v>3138.54</v>
      </c>
      <c r="CE7" s="24">
        <v>2036.46</v>
      </c>
      <c r="CF7" s="24">
        <v>2384.9499999999998</v>
      </c>
      <c r="CG7" s="24" t="s">
        <v>102</v>
      </c>
      <c r="CH7" s="24">
        <v>224.88</v>
      </c>
      <c r="CI7" s="24">
        <v>190.48</v>
      </c>
      <c r="CJ7" s="24">
        <v>193.59</v>
      </c>
      <c r="CK7" s="24">
        <v>194.42</v>
      </c>
      <c r="CL7" s="24">
        <v>215.73</v>
      </c>
      <c r="CM7" s="24" t="s">
        <v>102</v>
      </c>
      <c r="CN7" s="24" t="s">
        <v>102</v>
      </c>
      <c r="CO7" s="24" t="s">
        <v>102</v>
      </c>
      <c r="CP7" s="24" t="s">
        <v>102</v>
      </c>
      <c r="CQ7" s="24" t="s">
        <v>102</v>
      </c>
      <c r="CR7" s="24" t="s">
        <v>102</v>
      </c>
      <c r="CS7" s="24">
        <v>42.4</v>
      </c>
      <c r="CT7" s="24">
        <v>44.24</v>
      </c>
      <c r="CU7" s="24">
        <v>45.3</v>
      </c>
      <c r="CV7" s="24">
        <v>45.6</v>
      </c>
      <c r="CW7" s="24">
        <v>43.28</v>
      </c>
      <c r="CX7" s="24" t="s">
        <v>102</v>
      </c>
      <c r="CY7" s="24">
        <v>94.44</v>
      </c>
      <c r="CZ7" s="24">
        <v>94.44</v>
      </c>
      <c r="DA7" s="24">
        <v>94.44</v>
      </c>
      <c r="DB7" s="24">
        <v>94.62</v>
      </c>
      <c r="DC7" s="24" t="s">
        <v>102</v>
      </c>
      <c r="DD7" s="24">
        <v>84.19</v>
      </c>
      <c r="DE7" s="24">
        <v>88.15</v>
      </c>
      <c r="DF7" s="24">
        <v>88.37</v>
      </c>
      <c r="DG7" s="24">
        <v>88.66</v>
      </c>
      <c r="DH7" s="24">
        <v>86.21</v>
      </c>
      <c r="DI7" s="24" t="s">
        <v>102</v>
      </c>
      <c r="DJ7" s="24">
        <v>3.92</v>
      </c>
      <c r="DK7" s="24">
        <v>7.8</v>
      </c>
      <c r="DL7" s="24">
        <v>14.47</v>
      </c>
      <c r="DM7" s="24">
        <v>13.38</v>
      </c>
      <c r="DN7" s="24" t="s">
        <v>102</v>
      </c>
      <c r="DO7" s="24">
        <v>21.36</v>
      </c>
      <c r="DP7" s="24">
        <v>31.73</v>
      </c>
      <c r="DQ7" s="24">
        <v>32.57</v>
      </c>
      <c r="DR7" s="24">
        <v>33.159999999999997</v>
      </c>
      <c r="DS7" s="24">
        <v>29.62</v>
      </c>
      <c r="DT7" s="24" t="s">
        <v>102</v>
      </c>
      <c r="DU7" s="24">
        <v>0</v>
      </c>
      <c r="DV7" s="24">
        <v>0</v>
      </c>
      <c r="DW7" s="24">
        <v>0</v>
      </c>
      <c r="DX7" s="24">
        <v>0</v>
      </c>
      <c r="DY7" s="24" t="s">
        <v>102</v>
      </c>
      <c r="DZ7" s="24">
        <v>0.01</v>
      </c>
      <c r="EA7" s="24">
        <v>0</v>
      </c>
      <c r="EB7" s="24">
        <v>0.04</v>
      </c>
      <c r="EC7" s="24">
        <v>0.12</v>
      </c>
      <c r="ED7" s="24">
        <v>0.09</v>
      </c>
      <c r="EE7" s="24" t="s">
        <v>102</v>
      </c>
      <c r="EF7" s="24">
        <v>0</v>
      </c>
      <c r="EG7" s="24">
        <v>0.31</v>
      </c>
      <c r="EH7" s="24">
        <v>0</v>
      </c>
      <c r="EI7" s="24">
        <v>0</v>
      </c>
      <c r="EJ7" s="24" t="s">
        <v>102</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D6552A0-7B55-4BCE-9608-DF5B6AEC0038}"/>
</file>

<file path=customXml/itemProps2.xml><?xml version="1.0" encoding="utf-8"?>
<ds:datastoreItem xmlns:ds="http://schemas.openxmlformats.org/officeDocument/2006/customXml" ds:itemID="{A6A08741-AB9A-4206-9BBD-4FB016D832FD}"/>
</file>

<file path=customXml/itemProps3.xml><?xml version="1.0" encoding="utf-8"?>
<ds:datastoreItem xmlns:ds="http://schemas.openxmlformats.org/officeDocument/2006/customXml" ds:itemID="{A6A69F36-2FBF-4DFB-AD88-764BC01CC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2025-02-15T05:20:45Z</dcterms:created>
  <dcterms:modified xsi:type="dcterms:W3CDTF">2025-02-15T05:20:56Z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