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6BC5486BD65574CCA8972923263CD24F929D93DD" xr6:coauthVersionLast="47" xr6:coauthVersionMax="47" xr10:uidLastSave="{2437B251-E8AD-4456-962E-BD776DED4FB4}"/>
  <workbookProtection workbookAlgorithmName="SHA-512" workbookHashValue="HggR/xNnbaKvI4gcE1y6xz5VKH8/MLd+iZz8fSVEK0pWCNJGEodlMGoEt9LMX4qcWvoRkfxbHSzkrmlDWc5fnA==" workbookSaltValue="p6xvV3o9KtSng2LvziUR4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I10" i="4"/>
  <c r="BB8" i="4"/>
  <c r="AL8" i="4"/>
  <c r="AD8" i="4"/>
  <c r="W8" i="4"/>
  <c r="B8" i="4"/>
  <c r="B6"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<sst xmlns="http://schemas.openxmlformats.org/spreadsheetml/2006/main" count="253" uniqueCount="118">
  <si>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</si>
  <si>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</si>
  <si>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</si>
  <si>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</si>
  <si>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</si>
  <si>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</si>
  <si>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</si>
  <si>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</si>
  <si>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</si>
  <si>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</si>
  <si>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</si>
  <si>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</si>
  <si>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</si>
  <si>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</si>
  <si>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</si>
  <si>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</si>
  <si>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</si>
  <si>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</si>
  <si>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</si>
  <si>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</si>
  <si>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</si>
  <si>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</si>
  <si>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</si>
  <si>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</si>
  <si>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</si>
  <si>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</si>
  <si>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</si>
  <si>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</si>
  <si>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</si>
  <si>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</si>
  <si>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</si>
  <si>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</si>
  <si>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</si>
  <si>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</si>
  <si>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</si>
  <si>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</si>
  <si>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</si>
  <si>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</si>
  <si>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</si>
  <si>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</si>
  <si>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</si>
  <si>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</si>
  <si>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</si>
  <si>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</si>
  <si>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</si>
  <si>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</si>
  <si>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</si>
  <si>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</si>
  <si>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</si>
  <si>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</si>
  <si>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</si>
  <si>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</si>
  <si>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</si>
  <si>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</si>
  <si>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</si>
  <si>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</si>
  <si>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</si>
  <si>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</si>
  <si>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</si>
  <si>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</si>
  <si>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</si>
  <si>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</si>
  <si>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</si>
  <si>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</si>
  <si>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</si>
  <si>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</si>
  <si>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</si>
  <si>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</si>
  <si>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</si>
  <si>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</si>
  <si>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</si>
  <si>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</si>
  <si>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</si>
  <si>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</si>
  <si>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</si>
  <si>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</si>
  <si>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</si>
  <si>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</si>
  <si>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</si>
  <si>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</si>
  <si>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</si>
  <si>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</si>
  <si>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</si>
  <si>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</si>
  <si>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</si>
  <si>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</si>
  <si>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</si>
  <si>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</si>
  <si>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</si>
  <si>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</si>
  <si>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</si>
  <si>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</si>
  <si>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</si>
  <si>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</si>
  <si>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</si>
  <si>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</si>
  <si>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</si>
  <si>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</si>
  <si>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</si>
  <si>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</si>
  <si>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</si>
  <si>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</si>
  <si>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</si>
  <si>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</si>
  <si>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</si>
  <si>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</si>
  <si>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</si>
  <si>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</si>
  <si>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</si>
  <si>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</si>
  <si>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</si>
  <si>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</si>
  <si>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</si>
  <si>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</si>
  <si>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</si>
  <si>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※令和2年度より地方公営企業法適用に移行。
①経常収支比率は、新たな処理区域の接続等による年間処理水量の増に伴い維持管理負担金収入が増加し、前年度比で6.53ポイント上昇しました。今後も100％を下回らないよう、接続率の向上や維持管理費用の効率化等を図っていく必要がある。
②累積欠損金比率は、過年度の非現金費用の計上によるもので、資金不足が生じるものではない。
③流動比率は、処理水量の増に伴う営業収益増などにより前年度比で10.54ポイント上昇、100％を超えており、必要な支払資金は確保している。
④企業債残高対事業規模比率は、前年度比52.01ポイント低下したが、類似団体に比して高い状況にある。企業債償還に充当する使用料収入が少ないことが主な要因であり、今後、単価改定等による収益増の検討やＳＭ計画等に基づく適切な施設整備を行うことにより、比率の減少を図っていく。
⑥汚水処理原価は、本県は他県に比して事業規模が小さく年間処理水量が少ないため、平均値と比べ高水準となっているが、単価低減のため、更に維持管理等の経費節減を図っていく必要がある。
⑦施設使用率は、年間処理水量が増加した影響により、前年度比5.01ポイント上昇したが、概ね類似団体平均値と同水準であり、過大な施設規模とはなっていないものと考えられる。
⑧水洗化率は、漸増しており、概ね類似団体平均値と乖離が少ないが、引き続き水洗化率向上の取組を継続する必要がある。</t>
    <rPh sb="15" eb="17">
      <t>テキヨウ</t>
    </rPh>
    <rPh sb="18" eb="20">
      <t>イコウ</t>
    </rPh>
    <rPh sb="24" eb="26">
      <t>ケイジョウ</t>
    </rPh>
    <rPh sb="26" eb="28">
      <t>シュウシ</t>
    </rPh>
    <rPh sb="28" eb="30">
      <t>ヒリツ</t>
    </rPh>
    <rPh sb="32" eb="33">
      <t>アラ</t>
    </rPh>
    <rPh sb="35" eb="37">
      <t>ショリ</t>
    </rPh>
    <rPh sb="37" eb="39">
      <t>クイキ</t>
    </rPh>
    <rPh sb="40" eb="42">
      <t>セツゾク</t>
    </rPh>
    <rPh sb="42" eb="43">
      <t>トウ</t>
    </rPh>
    <rPh sb="46" eb="48">
      <t>ネンカン</t>
    </rPh>
    <rPh sb="48" eb="50">
      <t>ショリ</t>
    </rPh>
    <rPh sb="50" eb="52">
      <t>スイリョウ</t>
    </rPh>
    <rPh sb="55" eb="56">
      <t>トモナ</t>
    </rPh>
    <rPh sb="57" eb="59">
      <t>イジ</t>
    </rPh>
    <rPh sb="59" eb="61">
      <t>カンリ</t>
    </rPh>
    <rPh sb="61" eb="64">
      <t>フタンキン</t>
    </rPh>
    <rPh sb="64" eb="66">
      <t>シュウニュウ</t>
    </rPh>
    <rPh sb="67" eb="69">
      <t>ゾウカ</t>
    </rPh>
    <rPh sb="84" eb="86">
      <t>ジョウショウ</t>
    </rPh>
    <rPh sb="91" eb="93">
      <t>コンゴ</t>
    </rPh>
    <rPh sb="99" eb="101">
      <t>シタマワ</t>
    </rPh>
    <rPh sb="107" eb="109">
      <t>セツゾク</t>
    </rPh>
    <rPh sb="109" eb="110">
      <t>リツ</t>
    </rPh>
    <rPh sb="111" eb="113">
      <t>コウジョウ</t>
    </rPh>
    <rPh sb="114" eb="116">
      <t>イジ</t>
    </rPh>
    <rPh sb="116" eb="118">
      <t>カンリ</t>
    </rPh>
    <rPh sb="118" eb="120">
      <t>ヒヨウ</t>
    </rPh>
    <rPh sb="121" eb="124">
      <t>コウリツカ</t>
    </rPh>
    <rPh sb="124" eb="125">
      <t>トウ</t>
    </rPh>
    <rPh sb="126" eb="127">
      <t>ハカ</t>
    </rPh>
    <rPh sb="131" eb="133">
      <t>ヒツヨウ</t>
    </rPh>
    <rPh sb="139" eb="141">
      <t>ルイセキ</t>
    </rPh>
    <rPh sb="141" eb="144">
      <t>ケッソンキン</t>
    </rPh>
    <rPh sb="144" eb="146">
      <t>ヒリツ</t>
    </rPh>
    <rPh sb="148" eb="151">
      <t>カネンド</t>
    </rPh>
    <rPh sb="152" eb="153">
      <t>ヒ</t>
    </rPh>
    <rPh sb="153" eb="155">
      <t>ゲンキン</t>
    </rPh>
    <rPh sb="155" eb="157">
      <t>ヒヨウ</t>
    </rPh>
    <rPh sb="158" eb="160">
      <t>ケイジョウ</t>
    </rPh>
    <rPh sb="167" eb="169">
      <t>シキン</t>
    </rPh>
    <rPh sb="169" eb="171">
      <t>フソク</t>
    </rPh>
    <rPh sb="172" eb="173">
      <t>ショウ</t>
    </rPh>
    <rPh sb="184" eb="186">
      <t>リュウドウ</t>
    </rPh>
    <rPh sb="186" eb="188">
      <t>ヒリツ</t>
    </rPh>
    <rPh sb="195" eb="196">
      <t>ゾウ</t>
    </rPh>
    <rPh sb="199" eb="201">
      <t>エイギョウ</t>
    </rPh>
    <rPh sb="201" eb="203">
      <t>シュウエキ</t>
    </rPh>
    <rPh sb="223" eb="225">
      <t>ジョウショウ</t>
    </rPh>
    <rPh sb="231" eb="232">
      <t>コ</t>
    </rPh>
    <rPh sb="237" eb="239">
      <t>ヒツヨウ</t>
    </rPh>
    <rPh sb="240" eb="242">
      <t>シハラ</t>
    </rPh>
    <rPh sb="242" eb="244">
      <t>シキン</t>
    </rPh>
    <rPh sb="245" eb="247">
      <t>カクホ</t>
    </rPh>
    <rPh sb="271" eb="272">
      <t>ヒ</t>
    </rPh>
    <rPh sb="281" eb="283">
      <t>テイカ</t>
    </rPh>
    <rPh sb="295" eb="296">
      <t>タカ</t>
    </rPh>
    <rPh sb="297" eb="299">
      <t>ジョウキョウ</t>
    </rPh>
    <rPh sb="303" eb="306">
      <t>キギョウサイ</t>
    </rPh>
    <rPh sb="306" eb="308">
      <t>ショウカン</t>
    </rPh>
    <rPh sb="309" eb="311">
      <t>ジュウトウ</t>
    </rPh>
    <rPh sb="313" eb="316">
      <t>シヨウリョウ</t>
    </rPh>
    <rPh sb="316" eb="318">
      <t>シュウニュウ</t>
    </rPh>
    <rPh sb="319" eb="320">
      <t>スク</t>
    </rPh>
    <rPh sb="325" eb="326">
      <t>オモ</t>
    </rPh>
    <rPh sb="327" eb="329">
      <t>ヨウイン</t>
    </rPh>
    <rPh sb="333" eb="335">
      <t>コンゴ</t>
    </rPh>
    <rPh sb="336" eb="338">
      <t>タンカ</t>
    </rPh>
    <rPh sb="338" eb="340">
      <t>カイテイ</t>
    </rPh>
    <rPh sb="340" eb="341">
      <t>トウ</t>
    </rPh>
    <rPh sb="344" eb="346">
      <t>シュウエキ</t>
    </rPh>
    <rPh sb="346" eb="347">
      <t>ゾウ</t>
    </rPh>
    <rPh sb="348" eb="350">
      <t>ケントウ</t>
    </rPh>
    <rPh sb="353" eb="355">
      <t>ケイカク</t>
    </rPh>
    <rPh sb="355" eb="356">
      <t>トウ</t>
    </rPh>
    <rPh sb="357" eb="358">
      <t>モト</t>
    </rPh>
    <rPh sb="360" eb="362">
      <t>テキセツ</t>
    </rPh>
    <rPh sb="363" eb="365">
      <t>シセツ</t>
    </rPh>
    <rPh sb="365" eb="367">
      <t>セイビ</t>
    </rPh>
    <rPh sb="368" eb="369">
      <t>オコナ</t>
    </rPh>
    <rPh sb="376" eb="378">
      <t>ヒリツ</t>
    </rPh>
    <rPh sb="379" eb="381">
      <t>ゲンショウ</t>
    </rPh>
    <rPh sb="382" eb="383">
      <t>ハカ</t>
    </rPh>
    <rPh sb="398" eb="400">
      <t>ホンケン</t>
    </rPh>
    <rPh sb="401" eb="403">
      <t>タケン</t>
    </rPh>
    <rPh sb="404" eb="405">
      <t>クラ</t>
    </rPh>
    <rPh sb="407" eb="409">
      <t>ジギョウ</t>
    </rPh>
    <rPh sb="409" eb="411">
      <t>キボ</t>
    </rPh>
    <rPh sb="412" eb="413">
      <t>チイ</t>
    </rPh>
    <rPh sb="415" eb="417">
      <t>ネンカン</t>
    </rPh>
    <rPh sb="422" eb="423">
      <t>スク</t>
    </rPh>
    <rPh sb="445" eb="447">
      <t>タンカ</t>
    </rPh>
    <rPh sb="447" eb="449">
      <t>テイゲン</t>
    </rPh>
    <rPh sb="453" eb="454">
      <t>サラ</t>
    </rPh>
    <rPh sb="455" eb="457">
      <t>イジ</t>
    </rPh>
    <rPh sb="457" eb="460">
      <t>カンリトウ</t>
    </rPh>
    <rPh sb="461" eb="463">
      <t>ケイヒ</t>
    </rPh>
    <rPh sb="463" eb="465">
      <t>セツゲン</t>
    </rPh>
    <rPh sb="466" eb="467">
      <t>ハカ</t>
    </rPh>
    <rPh sb="471" eb="473">
      <t>ヒツヨウ</t>
    </rPh>
    <rPh sb="486" eb="488">
      <t>ネンカン</t>
    </rPh>
    <rPh sb="488" eb="490">
      <t>ショリ</t>
    </rPh>
    <rPh sb="490" eb="492">
      <t>スイリョウ</t>
    </rPh>
    <rPh sb="493" eb="495">
      <t>ゾウカ</t>
    </rPh>
    <rPh sb="497" eb="499">
      <t>エイキョウ</t>
    </rPh>
    <rPh sb="503" eb="506">
      <t>ゼンネンド</t>
    </rPh>
    <rPh sb="506" eb="507">
      <t>ヒ</t>
    </rPh>
    <rPh sb="515" eb="517">
      <t>ジョウショウ</t>
    </rPh>
    <rPh sb="521" eb="522">
      <t>オオム</t>
    </rPh>
    <rPh sb="523" eb="525">
      <t>ルイジ</t>
    </rPh>
    <rPh sb="525" eb="527">
      <t>ダンタイ</t>
    </rPh>
    <rPh sb="527" eb="530">
      <t>ヘイキンチ</t>
    </rPh>
    <rPh sb="531" eb="532">
      <t>ドウ</t>
    </rPh>
    <rPh sb="532" eb="534">
      <t>スイジュン</t>
    </rPh>
    <rPh sb="538" eb="540">
      <t>カダイ</t>
    </rPh>
    <rPh sb="541" eb="543">
      <t>シセツ</t>
    </rPh>
    <rPh sb="543" eb="545">
      <t>キボ</t>
    </rPh>
    <rPh sb="556" eb="557">
      <t>カンガ</t>
    </rPh>
    <rPh sb="570" eb="572">
      <t>ゼンゾウ</t>
    </rPh>
    <rPh sb="577" eb="578">
      <t>オオム</t>
    </rPh>
    <rPh sb="587" eb="589">
      <t>カイリ</t>
    </rPh>
    <rPh sb="590" eb="591">
      <t>スク</t>
    </rPh>
    <rPh sb="595" eb="596">
      <t>ヒ</t>
    </rPh>
    <rPh sb="597" eb="598">
      <t>ツヅ</t>
    </rPh>
    <rPh sb="599" eb="601">
      <t>スイセン</t>
    </rPh>
    <rPh sb="601" eb="602">
      <t>カ</t>
    </rPh>
    <rPh sb="602" eb="603">
      <t>リツ</t>
    </rPh>
    <rPh sb="603" eb="605">
      <t>コウジョウ</t>
    </rPh>
    <rPh sb="606" eb="607">
      <t>ト</t>
    </rPh>
    <rPh sb="607" eb="608">
      <t>ク</t>
    </rPh>
    <rPh sb="609" eb="611">
      <t>ケイゾク</t>
    </rPh>
    <rPh sb="613" eb="615">
      <t>ヒツヨウ</t>
    </rPh>
    <phoneticPr fontId="15"/>
  </si>
  <si>
    <r>
      <t>①有形固定資産減価償却率は、公営企業会計に移行して4年目となり、減価償却が</t>
    </r>
    <r>
      <rPr>
        <sz val="11"/>
        <color theme="1"/>
        <rFont val="ＭＳ ゴシック"/>
        <family val="3"/>
        <charset val="128"/>
      </rPr>
      <t>進んだことから、</t>
    </r>
    <r>
      <rPr>
        <sz val="11"/>
        <rFont val="ＭＳ ゴシック"/>
        <family val="3"/>
        <charset val="128"/>
      </rPr>
      <t xml:space="preserve">前年度比4.06ポイント上昇したものの、類似団体に比しても数値が低く、法定耐用年数に近い資産が少ない状況にある。　
②管渠老朽化率、③管渠改善率については、実績なし。
</t>
    </r>
    <rPh sb="1" eb="3">
      <t>ユウケイ</t>
    </rPh>
    <rPh sb="3" eb="7">
      <t>コテイシサン</t>
    </rPh>
    <rPh sb="7" eb="9">
      <t>ゲンカ</t>
    </rPh>
    <rPh sb="9" eb="11">
      <t>ショウキャク</t>
    </rPh>
    <rPh sb="11" eb="12">
      <t>リツ</t>
    </rPh>
    <rPh sb="14" eb="20">
      <t>コウエイキギョウカイケイ</t>
    </rPh>
    <rPh sb="21" eb="23">
      <t>イコウ</t>
    </rPh>
    <rPh sb="26" eb="27">
      <t>ネン</t>
    </rPh>
    <rPh sb="27" eb="28">
      <t>メ</t>
    </rPh>
    <rPh sb="32" eb="34">
      <t>ゲンカ</t>
    </rPh>
    <rPh sb="34" eb="36">
      <t>ショウキャク</t>
    </rPh>
    <rPh sb="37" eb="38">
      <t>スス</t>
    </rPh>
    <rPh sb="45" eb="49">
      <t>ゼンネンドヒ</t>
    </rPh>
    <rPh sb="57" eb="59">
      <t>ジョウショウ</t>
    </rPh>
    <rPh sb="65" eb="67">
      <t>ルイジ</t>
    </rPh>
    <rPh sb="67" eb="69">
      <t>ダンタイ</t>
    </rPh>
    <rPh sb="70" eb="71">
      <t>ヒ</t>
    </rPh>
    <rPh sb="74" eb="76">
      <t>スウチ</t>
    </rPh>
    <rPh sb="77" eb="78">
      <t>ヒク</t>
    </rPh>
    <rPh sb="80" eb="82">
      <t>ホウテイ</t>
    </rPh>
    <rPh sb="82" eb="84">
      <t>タイヨウ</t>
    </rPh>
    <rPh sb="84" eb="86">
      <t>ネンスウ</t>
    </rPh>
    <rPh sb="87" eb="88">
      <t>チカ</t>
    </rPh>
    <rPh sb="89" eb="91">
      <t>シサン</t>
    </rPh>
    <rPh sb="92" eb="93">
      <t>スク</t>
    </rPh>
    <rPh sb="95" eb="97">
      <t>ジョウキョウ</t>
    </rPh>
    <rPh sb="104" eb="106">
      <t>カンキョ</t>
    </rPh>
    <rPh sb="106" eb="109">
      <t>ロウキュウカ</t>
    </rPh>
    <rPh sb="109" eb="110">
      <t>リツ</t>
    </rPh>
    <phoneticPr fontId="15"/>
  </si>
  <si>
    <t xml:space="preserve">　当年度は、新たな処理区域の接続等により処理水量が増え、営業収入が増加したことで各指標の数値は改善傾向にあるが、企業債残高対事業規模比率、汚水処理原価率は類似団体平均値と比べて高水準となっており、これらの低減に向けて、一層の費用縮減に加え、適正な収入単価の設定、事業の広域化・共同化や接続率向上等による収益確保などの対策を検討していく必要がある。
　一方、その他の指標については、類似団体平均値とほぼ同水準である。
　令和2年度より公営企業会計を適用し、｢経営戦略｣を策定して計画的な経営に取り組んでいるが、今後も、将来を見据えた収益確保や費用縮減の他、施設の老朽化状況などを適正に把握し、更新時期を適切に見極め支出の平準化を図るなど、一層経営の効率化に努め、持続的且つ安定的なサービスの提供を行うこととする。
</t>
    <rPh sb="1" eb="4">
      <t>トウネンド</t>
    </rPh>
    <rPh sb="6" eb="7">
      <t>アラ</t>
    </rPh>
    <rPh sb="9" eb="11">
      <t>ショリ</t>
    </rPh>
    <rPh sb="11" eb="13">
      <t>クイキ</t>
    </rPh>
    <rPh sb="14" eb="16">
      <t>セツゾク</t>
    </rPh>
    <rPh sb="16" eb="17">
      <t>トウ</t>
    </rPh>
    <rPh sb="20" eb="22">
      <t>ショリ</t>
    </rPh>
    <rPh sb="22" eb="24">
      <t>スイリョウ</t>
    </rPh>
    <rPh sb="28" eb="30">
      <t>エイギョウ</t>
    </rPh>
    <rPh sb="30" eb="32">
      <t>シュウニュウ</t>
    </rPh>
    <rPh sb="33" eb="35">
      <t>ゾウカ</t>
    </rPh>
    <rPh sb="40" eb="43">
      <t>カクシヒョウ</t>
    </rPh>
    <rPh sb="44" eb="46">
      <t>スウチ</t>
    </rPh>
    <rPh sb="47" eb="49">
      <t>カイゼン</t>
    </rPh>
    <rPh sb="49" eb="51">
      <t>ケイコウ</t>
    </rPh>
    <rPh sb="109" eb="111">
      <t>イッソウ</t>
    </rPh>
    <rPh sb="112" eb="114">
      <t>ヒヨウ</t>
    </rPh>
    <rPh sb="114" eb="116">
      <t>シュクゲン</t>
    </rPh>
    <rPh sb="117" eb="118">
      <t>クワ</t>
    </rPh>
    <rPh sb="131" eb="133">
      <t>ジギョウ</t>
    </rPh>
    <rPh sb="134" eb="137">
      <t>コウイキカ</t>
    </rPh>
    <rPh sb="138" eb="141">
      <t>キョウドウカ</t>
    </rPh>
    <rPh sb="142" eb="144">
      <t>セツゾク</t>
    </rPh>
    <rPh sb="144" eb="145">
      <t>リツ</t>
    </rPh>
    <rPh sb="145" eb="147">
      <t>コウジョウ</t>
    </rPh>
    <rPh sb="147" eb="148">
      <t>トウ</t>
    </rPh>
    <rPh sb="151" eb="153">
      <t>シュウエキ</t>
    </rPh>
    <rPh sb="153" eb="155">
      <t>カクホ</t>
    </rPh>
    <rPh sb="158" eb="160">
      <t>タイサク</t>
    </rPh>
    <rPh sb="209" eb="211">
      <t>レイワ</t>
    </rPh>
    <rPh sb="212" eb="214">
      <t>ネンド</t>
    </rPh>
    <rPh sb="216" eb="222">
      <t>コウエイキギョウカイケイ</t>
    </rPh>
    <rPh sb="223" eb="225">
      <t>テキヨウ</t>
    </rPh>
    <rPh sb="228" eb="230">
      <t>ケイエイ</t>
    </rPh>
    <rPh sb="230" eb="232">
      <t>センリャク</t>
    </rPh>
    <rPh sb="234" eb="236">
      <t>サクテイ</t>
    </rPh>
    <rPh sb="238" eb="241">
      <t>ケイカクテキ</t>
    </rPh>
    <rPh sb="242" eb="244">
      <t>ケイエイ</t>
    </rPh>
    <rPh sb="245" eb="246">
      <t>ト</t>
    </rPh>
    <rPh sb="247" eb="248">
      <t>ク</t>
    </rPh>
    <rPh sb="254" eb="256">
      <t>コンゴ</t>
    </rPh>
    <rPh sb="258" eb="260">
      <t>ショウライ</t>
    </rPh>
    <rPh sb="261" eb="263">
      <t>ミス</t>
    </rPh>
    <rPh sb="265" eb="267">
      <t>シュウエキ</t>
    </rPh>
    <rPh sb="267" eb="269">
      <t>カクホ</t>
    </rPh>
    <rPh sb="270" eb="272">
      <t>ヒヨウ</t>
    </rPh>
    <rPh sb="272" eb="274">
      <t>シュクゲン</t>
    </rPh>
    <rPh sb="275" eb="276">
      <t>ホカ</t>
    </rPh>
    <rPh sb="295" eb="297">
      <t>コウシン</t>
    </rPh>
    <rPh sb="297" eb="299">
      <t>ジキ</t>
    </rPh>
    <rPh sb="300" eb="302">
      <t>テキセツ</t>
    </rPh>
    <rPh sb="303" eb="305">
      <t>ミキワ</t>
    </rPh>
    <rPh sb="306" eb="308">
      <t>シシュツ</t>
    </rPh>
    <rPh sb="309" eb="312">
      <t>ヘイジュンカ</t>
    </rPh>
    <rPh sb="313" eb="314">
      <t>ハカ</t>
    </rPh>
    <rPh sb="318" eb="320">
      <t>イッソウ</t>
    </rPh>
    <rPh sb="320" eb="322">
      <t>ケイエイ</t>
    </rPh>
    <rPh sb="323" eb="326">
      <t>コウリツカ</t>
    </rPh>
    <rPh sb="327" eb="328">
      <t>ツト</t>
    </rPh>
    <rPh sb="330" eb="333">
      <t>ジゾクテキ</t>
    </rPh>
    <rPh sb="333" eb="334">
      <t>カ</t>
    </rPh>
    <rPh sb="335" eb="337">
      <t>アンテイ</t>
    </rPh>
    <rPh sb="337" eb="338">
      <t>テキ</t>
    </rPh>
    <rPh sb="344" eb="346">
      <t>テイキョウ</t>
    </rPh>
    <rPh sb="347" eb="3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</si>
</sst>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6" borderId="6" xfId="0" applyFont="1" applyFill="1" applyBorder="1" applyAlignment="1" applyProtection="1">
      <alignment horizontal="left" vertical="top" wrapText="1"/>
      <protection locked="0"/>
    </xf>
    <xf numFmtId="0" fontId="16" fillId="6" borderId="0" xfId="0" applyFont="1" applyFill="1" applyBorder="1" applyAlignment="1" applyProtection="1">
      <alignment horizontal="left" vertical="top" wrapText="1"/>
      <protection locked="0"/>
    </xf>
    <xf numFmtId="0" fontId="16" fillId="6" borderId="7"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0" fontId="16" fillId="6" borderId="1" xfId="0" applyFont="1" applyFill="1" applyBorder="1" applyAlignment="1" applyProtection="1">
      <alignment horizontal="left" vertical="top" wrapText="1"/>
      <protection locked="0"/>
    </xf>
    <xf numFmtId="0" fontId="16" fillId="6"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6" borderId="6"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951-4A6B-954E-546F0AF07C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1.87</c:v>
                </c:pt>
                <c:pt idx="2">
                  <c:v>0.1</c:v>
                </c:pt>
                <c:pt idx="3">
                  <c:v>0.09</c:v>
                </c:pt>
                <c:pt idx="4">
                  <c:v>0.06</c:v>
                </c:pt>
              </c:numCache>
            </c:numRef>
          </c:val>
          <c:smooth val="0"/>
          <c:extLst>
            <c:ext xmlns:c16="http://schemas.microsoft.com/office/drawing/2014/chart" uri="{C3380CC4-5D6E-409C-BE32-E72D297353CC}">
              <c16:uniqueId val="{00000001-0951-4A6B-954E-546F0AF07C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63.26</c:v>
                </c:pt>
                <c:pt idx="2">
                  <c:v>65.22</c:v>
                </c:pt>
                <c:pt idx="3">
                  <c:v>61.77</c:v>
                </c:pt>
                <c:pt idx="4">
                  <c:v>66.78</c:v>
                </c:pt>
              </c:numCache>
            </c:numRef>
          </c:val>
          <c:extLst>
            <c:ext xmlns:c16="http://schemas.microsoft.com/office/drawing/2014/chart" uri="{C3380CC4-5D6E-409C-BE32-E72D297353CC}">
              <c16:uniqueId val="{00000000-0526-4A33-9A39-104B72BDEA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68.2</c:v>
                </c:pt>
                <c:pt idx="2">
                  <c:v>68.05</c:v>
                </c:pt>
                <c:pt idx="3">
                  <c:v>67.099999999999994</c:v>
                </c:pt>
                <c:pt idx="4">
                  <c:v>71.900000000000006</c:v>
                </c:pt>
              </c:numCache>
            </c:numRef>
          </c:val>
          <c:smooth val="0"/>
          <c:extLst>
            <c:ext xmlns:c16="http://schemas.microsoft.com/office/drawing/2014/chart" uri="{C3380CC4-5D6E-409C-BE32-E72D297353CC}">
              <c16:uniqueId val="{00000001-0526-4A33-9A39-104B72BDEA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90.47</c:v>
                </c:pt>
                <c:pt idx="2">
                  <c:v>90.64</c:v>
                </c:pt>
                <c:pt idx="3">
                  <c:v>91.07</c:v>
                </c:pt>
                <c:pt idx="4">
                  <c:v>91.82</c:v>
                </c:pt>
              </c:numCache>
            </c:numRef>
          </c:val>
          <c:extLst>
            <c:ext xmlns:c16="http://schemas.microsoft.com/office/drawing/2014/chart" uri="{C3380CC4-5D6E-409C-BE32-E72D297353CC}">
              <c16:uniqueId val="{00000000-F002-48D1-92F6-AE2FB2BF85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94.01</c:v>
                </c:pt>
                <c:pt idx="2">
                  <c:v>94.14</c:v>
                </c:pt>
                <c:pt idx="3">
                  <c:v>94.02</c:v>
                </c:pt>
                <c:pt idx="4">
                  <c:v>94.43</c:v>
                </c:pt>
              </c:numCache>
            </c:numRef>
          </c:val>
          <c:smooth val="0"/>
          <c:extLst>
            <c:ext xmlns:c16="http://schemas.microsoft.com/office/drawing/2014/chart" uri="{C3380CC4-5D6E-409C-BE32-E72D297353CC}">
              <c16:uniqueId val="{00000001-F002-48D1-92F6-AE2FB2BF85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105.13</c:v>
                </c:pt>
                <c:pt idx="2">
                  <c:v>121.11</c:v>
                </c:pt>
                <c:pt idx="3">
                  <c:v>103.85</c:v>
                </c:pt>
                <c:pt idx="4">
                  <c:v>110.38</c:v>
                </c:pt>
              </c:numCache>
            </c:numRef>
          </c:val>
          <c:extLst>
            <c:ext xmlns:c16="http://schemas.microsoft.com/office/drawing/2014/chart" uri="{C3380CC4-5D6E-409C-BE32-E72D297353CC}">
              <c16:uniqueId val="{00000000-D550-43AF-96B1-514DAF76CF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101.63</c:v>
                </c:pt>
                <c:pt idx="2">
                  <c:v>100.14</c:v>
                </c:pt>
                <c:pt idx="3">
                  <c:v>99.22</c:v>
                </c:pt>
                <c:pt idx="4">
                  <c:v>100.31</c:v>
                </c:pt>
              </c:numCache>
            </c:numRef>
          </c:val>
          <c:smooth val="0"/>
          <c:extLst>
            <c:ext xmlns:c16="http://schemas.microsoft.com/office/drawing/2014/chart" uri="{C3380CC4-5D6E-409C-BE32-E72D297353CC}">
              <c16:uniqueId val="{00000001-D550-43AF-96B1-514DAF76CF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4.97</c:v>
                </c:pt>
                <c:pt idx="2">
                  <c:v>8.69</c:v>
                </c:pt>
                <c:pt idx="3">
                  <c:v>12.44</c:v>
                </c:pt>
                <c:pt idx="4">
                  <c:v>16.5</c:v>
                </c:pt>
              </c:numCache>
            </c:numRef>
          </c:val>
          <c:extLst>
            <c:ext xmlns:c16="http://schemas.microsoft.com/office/drawing/2014/chart" uri="{C3380CC4-5D6E-409C-BE32-E72D297353CC}">
              <c16:uniqueId val="{00000000-73B2-4B43-A5E8-1185C42933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31.96</c:v>
                </c:pt>
                <c:pt idx="2">
                  <c:v>34.17</c:v>
                </c:pt>
                <c:pt idx="3">
                  <c:v>36.770000000000003</c:v>
                </c:pt>
                <c:pt idx="4">
                  <c:v>41.04</c:v>
                </c:pt>
              </c:numCache>
            </c:numRef>
          </c:val>
          <c:smooth val="0"/>
          <c:extLst>
            <c:ext xmlns:c16="http://schemas.microsoft.com/office/drawing/2014/chart" uri="{C3380CC4-5D6E-409C-BE32-E72D297353CC}">
              <c16:uniqueId val="{00000001-73B2-4B43-A5E8-1185C42933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C33-44FB-B3E1-C0E8B49850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0.93</c:v>
                </c:pt>
                <c:pt idx="2">
                  <c:v>1.04</c:v>
                </c:pt>
                <c:pt idx="3">
                  <c:v>1.26</c:v>
                </c:pt>
                <c:pt idx="4">
                  <c:v>1.64</c:v>
                </c:pt>
              </c:numCache>
            </c:numRef>
          </c:val>
          <c:smooth val="0"/>
          <c:extLst>
            <c:ext xmlns:c16="http://schemas.microsoft.com/office/drawing/2014/chart" uri="{C3380CC4-5D6E-409C-BE32-E72D297353CC}">
              <c16:uniqueId val="{00000001-4C33-44FB-B3E1-C0E8B49850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formatCode="#,##0.00;&quot;△&quot;#,##0.00;&quot;-&quot;">
                  <c:v>3.86</c:v>
                </c:pt>
              </c:numCache>
            </c:numRef>
          </c:val>
          <c:extLst>
            <c:ext xmlns:c16="http://schemas.microsoft.com/office/drawing/2014/chart" uri="{C3380CC4-5D6E-409C-BE32-E72D297353CC}">
              <c16:uniqueId val="{00000000-485A-49C4-AF90-4CA5C0ECE2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9.1</c:v>
                </c:pt>
                <c:pt idx="2">
                  <c:v>10.71</c:v>
                </c:pt>
                <c:pt idx="3">
                  <c:v>11.46</c:v>
                </c:pt>
                <c:pt idx="4">
                  <c:v>9.85</c:v>
                </c:pt>
              </c:numCache>
            </c:numRef>
          </c:val>
          <c:smooth val="0"/>
          <c:extLst>
            <c:ext xmlns:c16="http://schemas.microsoft.com/office/drawing/2014/chart" uri="{C3380CC4-5D6E-409C-BE32-E72D297353CC}">
              <c16:uniqueId val="{00000001-485A-49C4-AF90-4CA5C0ECE2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120.63</c:v>
                </c:pt>
                <c:pt idx="2">
                  <c:v>108.6</c:v>
                </c:pt>
                <c:pt idx="3">
                  <c:v>101.83</c:v>
                </c:pt>
                <c:pt idx="4">
                  <c:v>112.37</c:v>
                </c:pt>
              </c:numCache>
            </c:numRef>
          </c:val>
          <c:extLst>
            <c:ext xmlns:c16="http://schemas.microsoft.com/office/drawing/2014/chart" uri="{C3380CC4-5D6E-409C-BE32-E72D297353CC}">
              <c16:uniqueId val="{00000000-8F63-44E6-90BA-37F24230CA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101.14</c:v>
                </c:pt>
                <c:pt idx="2">
                  <c:v>104.74</c:v>
                </c:pt>
                <c:pt idx="3">
                  <c:v>104.74</c:v>
                </c:pt>
                <c:pt idx="4">
                  <c:v>104.66</c:v>
                </c:pt>
              </c:numCache>
            </c:numRef>
          </c:val>
          <c:smooth val="0"/>
          <c:extLst>
            <c:ext xmlns:c16="http://schemas.microsoft.com/office/drawing/2014/chart" uri="{C3380CC4-5D6E-409C-BE32-E72D297353CC}">
              <c16:uniqueId val="{00000001-8F63-44E6-90BA-37F24230CA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396.47</c:v>
                </c:pt>
                <c:pt idx="2">
                  <c:v>441.23</c:v>
                </c:pt>
                <c:pt idx="3">
                  <c:v>443.29</c:v>
                </c:pt>
                <c:pt idx="4">
                  <c:v>391.28</c:v>
                </c:pt>
              </c:numCache>
            </c:numRef>
          </c:val>
          <c:extLst>
            <c:ext xmlns:c16="http://schemas.microsoft.com/office/drawing/2014/chart" uri="{C3380CC4-5D6E-409C-BE32-E72D297353CC}">
              <c16:uniqueId val="{00000000-1B1D-4E68-AE72-1DB539B350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255.67</c:v>
                </c:pt>
                <c:pt idx="2">
                  <c:v>242.44</c:v>
                </c:pt>
                <c:pt idx="3">
                  <c:v>228.09</c:v>
                </c:pt>
                <c:pt idx="4">
                  <c:v>223.54</c:v>
                </c:pt>
              </c:numCache>
            </c:numRef>
          </c:val>
          <c:smooth val="0"/>
          <c:extLst>
            <c:ext xmlns:c16="http://schemas.microsoft.com/office/drawing/2014/chart" uri="{C3380CC4-5D6E-409C-BE32-E72D297353CC}">
              <c16:uniqueId val="{00000001-1B1D-4E68-AE72-1DB539B350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589-4401-B74F-C6F1E2F1F64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589-4401-B74F-C6F1E2F1F64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63.12</c:v>
                </c:pt>
                <c:pt idx="2">
                  <c:v>66.36</c:v>
                </c:pt>
                <c:pt idx="3">
                  <c:v>67.14</c:v>
                </c:pt>
                <c:pt idx="4">
                  <c:v>66.989999999999995</c:v>
                </c:pt>
              </c:numCache>
            </c:numRef>
          </c:val>
          <c:extLst>
            <c:ext xmlns:c16="http://schemas.microsoft.com/office/drawing/2014/chart" uri="{C3380CC4-5D6E-409C-BE32-E72D297353CC}">
              <c16:uniqueId val="{00000000-741A-4D01-8F2D-F2FB6912BE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50.67</c:v>
                </c:pt>
                <c:pt idx="2">
                  <c:v>48.7</c:v>
                </c:pt>
                <c:pt idx="3">
                  <c:v>52.53</c:v>
                </c:pt>
                <c:pt idx="4">
                  <c:v>52.75</c:v>
                </c:pt>
              </c:numCache>
            </c:numRef>
          </c:val>
          <c:smooth val="0"/>
          <c:extLst>
            <c:ext xmlns:c16="http://schemas.microsoft.com/office/drawing/2014/chart" uri="{C3380CC4-5D6E-409C-BE32-E72D297353CC}">
              <c16:uniqueId val="{00000001-741A-4D01-8F2D-F2FB6912BE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71" t="str">
        <f>データ!$M$6</f>
        <v>非設置</v>
      </c>
      <c r="AE8" s="71"/>
      <c r="AF8" s="71"/>
      <c r="AG8" s="71"/>
      <c r="AH8" s="71"/>
      <c r="AI8" s="71"/>
      <c r="AJ8" s="71"/>
      <c r="AK8" s="3"/>
      <c r="AL8" s="45">
        <f>データ!S6</f>
        <v>1795219</v>
      </c>
      <c r="AM8" s="45"/>
      <c r="AN8" s="45"/>
      <c r="AO8" s="45"/>
      <c r="AP8" s="45"/>
      <c r="AQ8" s="45"/>
      <c r="AR8" s="45"/>
      <c r="AS8" s="45"/>
      <c r="AT8" s="44">
        <f>データ!T6</f>
        <v>13784.39</v>
      </c>
      <c r="AU8" s="44"/>
      <c r="AV8" s="44"/>
      <c r="AW8" s="44"/>
      <c r="AX8" s="44"/>
      <c r="AY8" s="44"/>
      <c r="AZ8" s="44"/>
      <c r="BA8" s="44"/>
      <c r="BB8" s="44">
        <f>データ!U6</f>
        <v>130.24</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83.01</v>
      </c>
      <c r="J10" s="44"/>
      <c r="K10" s="44"/>
      <c r="L10" s="44"/>
      <c r="M10" s="44"/>
      <c r="N10" s="44"/>
      <c r="O10" s="44"/>
      <c r="P10" s="44">
        <f>データ!P6</f>
        <v>62.77</v>
      </c>
      <c r="Q10" s="44"/>
      <c r="R10" s="44"/>
      <c r="S10" s="44"/>
      <c r="T10" s="44"/>
      <c r="U10" s="44"/>
      <c r="V10" s="44"/>
      <c r="W10" s="44">
        <f>データ!Q6</f>
        <v>100</v>
      </c>
      <c r="X10" s="44"/>
      <c r="Y10" s="44"/>
      <c r="Z10" s="44"/>
      <c r="AA10" s="44"/>
      <c r="AB10" s="44"/>
      <c r="AC10" s="44"/>
      <c r="AD10" s="45">
        <f>データ!R6</f>
        <v>0</v>
      </c>
      <c r="AE10" s="45"/>
      <c r="AF10" s="45"/>
      <c r="AG10" s="45"/>
      <c r="AH10" s="45"/>
      <c r="AI10" s="45"/>
      <c r="AJ10" s="45"/>
      <c r="AK10" s="2"/>
      <c r="AL10" s="45">
        <f>データ!V6</f>
        <v>552158</v>
      </c>
      <c r="AM10" s="45"/>
      <c r="AN10" s="45"/>
      <c r="AO10" s="45"/>
      <c r="AP10" s="45"/>
      <c r="AQ10" s="45"/>
      <c r="AR10" s="45"/>
      <c r="AS10" s="45"/>
      <c r="AT10" s="44">
        <f>データ!W6</f>
        <v>132.61000000000001</v>
      </c>
      <c r="AU10" s="44"/>
      <c r="AV10" s="44"/>
      <c r="AW10" s="44"/>
      <c r="AX10" s="44"/>
      <c r="AY10" s="44"/>
      <c r="AZ10" s="44"/>
      <c r="BA10" s="44"/>
      <c r="BB10" s="44">
        <f>データ!X6</f>
        <v>4163.7700000000004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【100.34】</v>
      </c>
      <c r="F85" s="12" t="str">
        <f>データ!AT6</f>
        <v>【9.79】</v>
      </c>
      <c r="G85" s="12" t="str">
        <f>データ!BE6</f>
        <v>【104.39】</v>
      </c>
      <c r="H85" s="12" t="str">
        <f>データ!BP6</f>
        <v>【225.90】</v>
      </c>
      <c r="I85" s="12" t="str">
        <f>データ!CA6</f>
        <v>【0.00】</v>
      </c>
      <c r="J85" s="12" t="str">
        <f>データ!CL6</f>
        <v>【52.93】</v>
      </c>
      <c r="K85" s="12" t="str">
        <f>データ!CW6</f>
        <v>【71.88】</v>
      </c>
      <c r="L85" s="12" t="str">
        <f>データ!DH6</f>
        <v>【94.36】</v>
      </c>
      <c r="M85" s="12" t="str">
        <f>データ!DS6</f>
        <v>【40.81】</v>
      </c>
      <c r="N85" s="12" t="str">
        <f>データ!ED6</f>
        <v>【1.62】</v>
      </c>
      <c r="O85" s="12" t="str">
        <f>データ!EO6</f>
        <v>【0.06】</v>
      </c>
    </row>
  </sheetData>
  <sheetProtection algorithmName="SHA-512" hashValue="KD92vI+u1SbfDOttxrkLb+1c7+4HZDUIjsajPPtMuFalzlss7U2TneAZqKOIOXnehJxbrSZgO0hLCNQTQoolfA==" saltValue="gmsTI1iglmozsiWUQEak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70009</v>
      </c>
      <c r="D6" s="19">
        <f t="shared" si="3"/>
        <v>46</v>
      </c>
      <c r="E6" s="19">
        <f t="shared" si="3"/>
        <v>17</v>
      </c>
      <c r="F6" s="19">
        <f t="shared" si="3"/>
        <v>3</v>
      </c>
      <c r="G6" s="19">
        <f t="shared" si="3"/>
        <v>0</v>
      </c>
      <c r="H6" s="19" t="str">
        <f t="shared" si="3"/>
        <v>福島県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83.01</v>
      </c>
      <c r="P6" s="20">
        <f t="shared" si="3"/>
        <v>62.77</v>
      </c>
      <c r="Q6" s="20">
        <f t="shared" si="3"/>
        <v>100</v>
      </c>
      <c r="R6" s="20">
        <f t="shared" si="3"/>
        <v>0</v>
      </c>
      <c r="S6" s="20">
        <f t="shared" si="3"/>
        <v>1795219</v>
      </c>
      <c r="T6" s="20">
        <f t="shared" si="3"/>
        <v>13784.39</v>
      </c>
      <c r="U6" s="20">
        <f t="shared" si="3"/>
        <v>130.24</v>
      </c>
      <c r="V6" s="20">
        <f t="shared" si="3"/>
        <v>552158</v>
      </c>
      <c r="W6" s="20">
        <f t="shared" si="3"/>
        <v>132.61000000000001</v>
      </c>
      <c r="X6" s="20">
        <f t="shared" si="3"/>
        <v>4163.7700000000004</v>
      </c>
      <c r="Y6" s="21" t="str">
        <f>IF(Y7="",NA(),Y7)</f>
        <v>-</v>
      </c>
      <c r="Z6" s="21">
        <f t="shared" ref="Z6:AH6" si="4">IF(Z7="",NA(),Z7)</f>
        <v>105.13</v>
      </c>
      <c r="AA6" s="21">
        <f t="shared" si="4"/>
        <v>121.11</v>
      </c>
      <c r="AB6" s="21">
        <f t="shared" si="4"/>
        <v>103.85</v>
      </c>
      <c r="AC6" s="21">
        <f t="shared" si="4"/>
        <v>110.38</v>
      </c>
      <c r="AD6" s="21" t="str">
        <f t="shared" si="4"/>
        <v>-</v>
      </c>
      <c r="AE6" s="21">
        <f t="shared" si="4"/>
        <v>101.63</v>
      </c>
      <c r="AF6" s="21">
        <f t="shared" si="4"/>
        <v>100.14</v>
      </c>
      <c r="AG6" s="21">
        <f t="shared" si="4"/>
        <v>99.22</v>
      </c>
      <c r="AH6" s="21">
        <f t="shared" si="4"/>
        <v>100.31</v>
      </c>
      <c r="AI6" s="20" t="str">
        <f>IF(AI7="","",IF(AI7="-","【-】","【"&amp;SUBSTITUTE(TEXT(AI7,"#,##0.00"),"-","△")&amp;"】"))</f>
        <v>【100.34】</v>
      </c>
      <c r="AJ6" s="21" t="str">
        <f>IF(AJ7="",NA(),AJ7)</f>
        <v>-</v>
      </c>
      <c r="AK6" s="20">
        <f t="shared" ref="AK6:AS6" si="5">IF(AK7="",NA(),AK7)</f>
        <v>0</v>
      </c>
      <c r="AL6" s="20">
        <f t="shared" si="5"/>
        <v>0</v>
      </c>
      <c r="AM6" s="20">
        <f t="shared" si="5"/>
        <v>0</v>
      </c>
      <c r="AN6" s="21">
        <f t="shared" si="5"/>
        <v>3.86</v>
      </c>
      <c r="AO6" s="21" t="str">
        <f t="shared" si="5"/>
        <v>-</v>
      </c>
      <c r="AP6" s="21">
        <f t="shared" si="5"/>
        <v>9.1</v>
      </c>
      <c r="AQ6" s="21">
        <f t="shared" si="5"/>
        <v>10.71</v>
      </c>
      <c r="AR6" s="21">
        <f t="shared" si="5"/>
        <v>11.46</v>
      </c>
      <c r="AS6" s="21">
        <f t="shared" si="5"/>
        <v>9.85</v>
      </c>
      <c r="AT6" s="20" t="str">
        <f>IF(AT7="","",IF(AT7="-","【-】","【"&amp;SUBSTITUTE(TEXT(AT7,"#,##0.00"),"-","△")&amp;"】"))</f>
        <v>【9.79】</v>
      </c>
      <c r="AU6" s="21" t="str">
        <f>IF(AU7="",NA(),AU7)</f>
        <v>-</v>
      </c>
      <c r="AV6" s="21">
        <f t="shared" ref="AV6:BD6" si="6">IF(AV7="",NA(),AV7)</f>
        <v>120.63</v>
      </c>
      <c r="AW6" s="21">
        <f t="shared" si="6"/>
        <v>108.6</v>
      </c>
      <c r="AX6" s="21">
        <f t="shared" si="6"/>
        <v>101.83</v>
      </c>
      <c r="AY6" s="21">
        <f t="shared" si="6"/>
        <v>112.37</v>
      </c>
      <c r="AZ6" s="21" t="str">
        <f t="shared" si="6"/>
        <v>-</v>
      </c>
      <c r="BA6" s="21">
        <f t="shared" si="6"/>
        <v>101.14</v>
      </c>
      <c r="BB6" s="21">
        <f t="shared" si="6"/>
        <v>104.74</v>
      </c>
      <c r="BC6" s="21">
        <f t="shared" si="6"/>
        <v>104.74</v>
      </c>
      <c r="BD6" s="21">
        <f t="shared" si="6"/>
        <v>104.66</v>
      </c>
      <c r="BE6" s="20" t="str">
        <f>IF(BE7="","",IF(BE7="-","【-】","【"&amp;SUBSTITUTE(TEXT(BE7,"#,##0.00"),"-","△")&amp;"】"))</f>
        <v>【104.39】</v>
      </c>
      <c r="BF6" s="21" t="str">
        <f>IF(BF7="",NA(),BF7)</f>
        <v>-</v>
      </c>
      <c r="BG6" s="21">
        <f t="shared" ref="BG6:BO6" si="7">IF(BG7="",NA(),BG7)</f>
        <v>396.47</v>
      </c>
      <c r="BH6" s="21">
        <f t="shared" si="7"/>
        <v>441.23</v>
      </c>
      <c r="BI6" s="21">
        <f t="shared" si="7"/>
        <v>443.29</v>
      </c>
      <c r="BJ6" s="21">
        <f t="shared" si="7"/>
        <v>391.28</v>
      </c>
      <c r="BK6" s="21" t="str">
        <f t="shared" si="7"/>
        <v>-</v>
      </c>
      <c r="BL6" s="21">
        <f t="shared" si="7"/>
        <v>255.67</v>
      </c>
      <c r="BM6" s="21">
        <f t="shared" si="7"/>
        <v>242.44</v>
      </c>
      <c r="BN6" s="21">
        <f t="shared" si="7"/>
        <v>228.09</v>
      </c>
      <c r="BO6" s="21">
        <f t="shared" si="7"/>
        <v>223.54</v>
      </c>
      <c r="BP6" s="20" t="str">
        <f>IF(BP7="","",IF(BP7="-","【-】","【"&amp;SUBSTITUTE(TEXT(BP7,"#,##0.00"),"-","△")&amp;"】"))</f>
        <v>【225.90】</v>
      </c>
      <c r="BQ6" s="21" t="str">
        <f>IF(BQ7="",NA(),BQ7)</f>
        <v>-</v>
      </c>
      <c r="BR6" s="20">
        <f t="shared" ref="BR6:BZ6" si="8">IF(BR7="",NA(),BR7)</f>
        <v>0</v>
      </c>
      <c r="BS6" s="20">
        <f t="shared" si="8"/>
        <v>0</v>
      </c>
      <c r="BT6" s="20">
        <f t="shared" si="8"/>
        <v>0</v>
      </c>
      <c r="BU6" s="20">
        <f t="shared" si="8"/>
        <v>0</v>
      </c>
      <c r="BV6" s="21" t="str">
        <f t="shared" si="8"/>
        <v>-</v>
      </c>
      <c r="BW6" s="20">
        <f t="shared" si="8"/>
        <v>0</v>
      </c>
      <c r="BX6" s="20">
        <f t="shared" si="8"/>
        <v>0</v>
      </c>
      <c r="BY6" s="20">
        <f t="shared" si="8"/>
        <v>0</v>
      </c>
      <c r="BZ6" s="20">
        <f t="shared" si="8"/>
        <v>0</v>
      </c>
      <c r="CA6" s="20" t="str">
        <f>IF(CA7="","",IF(CA7="-","【-】","【"&amp;SUBSTITUTE(TEXT(CA7,"#,##0.00"),"-","△")&amp;"】"))</f>
        <v>【0.00】</v>
      </c>
      <c r="CB6" s="21" t="str">
        <f>IF(CB7="",NA(),CB7)</f>
        <v>-</v>
      </c>
      <c r="CC6" s="21">
        <f t="shared" ref="CC6:CK6" si="9">IF(CC7="",NA(),CC7)</f>
        <v>63.12</v>
      </c>
      <c r="CD6" s="21">
        <f t="shared" si="9"/>
        <v>66.36</v>
      </c>
      <c r="CE6" s="21">
        <f t="shared" si="9"/>
        <v>67.14</v>
      </c>
      <c r="CF6" s="21">
        <f t="shared" si="9"/>
        <v>66.989999999999995</v>
      </c>
      <c r="CG6" s="21" t="str">
        <f t="shared" si="9"/>
        <v>-</v>
      </c>
      <c r="CH6" s="21">
        <f t="shared" si="9"/>
        <v>50.67</v>
      </c>
      <c r="CI6" s="21">
        <f t="shared" si="9"/>
        <v>48.7</v>
      </c>
      <c r="CJ6" s="21">
        <f t="shared" si="9"/>
        <v>52.53</v>
      </c>
      <c r="CK6" s="21">
        <f t="shared" si="9"/>
        <v>52.75</v>
      </c>
      <c r="CL6" s="20" t="str">
        <f>IF(CL7="","",IF(CL7="-","【-】","【"&amp;SUBSTITUTE(TEXT(CL7,"#,##0.00"),"-","△")&amp;"】"))</f>
        <v>【52.93】</v>
      </c>
      <c r="CM6" s="21" t="str">
        <f>IF(CM7="",NA(),CM7)</f>
        <v>-</v>
      </c>
      <c r="CN6" s="21">
        <f t="shared" ref="CN6:CV6" si="10">IF(CN7="",NA(),CN7)</f>
        <v>63.26</v>
      </c>
      <c r="CO6" s="21">
        <f t="shared" si="10"/>
        <v>65.22</v>
      </c>
      <c r="CP6" s="21">
        <f t="shared" si="10"/>
        <v>61.77</v>
      </c>
      <c r="CQ6" s="21">
        <f t="shared" si="10"/>
        <v>66.78</v>
      </c>
      <c r="CR6" s="21" t="str">
        <f t="shared" si="10"/>
        <v>-</v>
      </c>
      <c r="CS6" s="21">
        <f t="shared" si="10"/>
        <v>68.2</v>
      </c>
      <c r="CT6" s="21">
        <f t="shared" si="10"/>
        <v>68.05</v>
      </c>
      <c r="CU6" s="21">
        <f t="shared" si="10"/>
        <v>67.099999999999994</v>
      </c>
      <c r="CV6" s="21">
        <f t="shared" si="10"/>
        <v>71.900000000000006</v>
      </c>
      <c r="CW6" s="20" t="str">
        <f>IF(CW7="","",IF(CW7="-","【-】","【"&amp;SUBSTITUTE(TEXT(CW7,"#,##0.00"),"-","△")&amp;"】"))</f>
        <v>【71.88】</v>
      </c>
      <c r="CX6" s="21" t="str">
        <f>IF(CX7="",NA(),CX7)</f>
        <v>-</v>
      </c>
      <c r="CY6" s="21">
        <f t="shared" ref="CY6:DG6" si="11">IF(CY7="",NA(),CY7)</f>
        <v>90.47</v>
      </c>
      <c r="CZ6" s="21">
        <f t="shared" si="11"/>
        <v>90.64</v>
      </c>
      <c r="DA6" s="21">
        <f t="shared" si="11"/>
        <v>91.07</v>
      </c>
      <c r="DB6" s="21">
        <f t="shared" si="11"/>
        <v>91.82</v>
      </c>
      <c r="DC6" s="21" t="str">
        <f t="shared" si="11"/>
        <v>-</v>
      </c>
      <c r="DD6" s="21">
        <f t="shared" si="11"/>
        <v>94.01</v>
      </c>
      <c r="DE6" s="21">
        <f t="shared" si="11"/>
        <v>94.14</v>
      </c>
      <c r="DF6" s="21">
        <f t="shared" si="11"/>
        <v>94.02</v>
      </c>
      <c r="DG6" s="21">
        <f t="shared" si="11"/>
        <v>94.43</v>
      </c>
      <c r="DH6" s="20" t="str">
        <f>IF(DH7="","",IF(DH7="-","【-】","【"&amp;SUBSTITUTE(TEXT(DH7,"#,##0.00"),"-","△")&amp;"】"))</f>
        <v>【94.36】</v>
      </c>
      <c r="DI6" s="21" t="str">
        <f>IF(DI7="",NA(),DI7)</f>
        <v>-</v>
      </c>
      <c r="DJ6" s="21">
        <f t="shared" ref="DJ6:DR6" si="12">IF(DJ7="",NA(),DJ7)</f>
        <v>4.97</v>
      </c>
      <c r="DK6" s="21">
        <f t="shared" si="12"/>
        <v>8.69</v>
      </c>
      <c r="DL6" s="21">
        <f t="shared" si="12"/>
        <v>12.44</v>
      </c>
      <c r="DM6" s="21">
        <f t="shared" si="12"/>
        <v>16.5</v>
      </c>
      <c r="DN6" s="21" t="str">
        <f t="shared" si="12"/>
        <v>-</v>
      </c>
      <c r="DO6" s="21">
        <f t="shared" si="12"/>
        <v>31.96</v>
      </c>
      <c r="DP6" s="21">
        <f t="shared" si="12"/>
        <v>34.17</v>
      </c>
      <c r="DQ6" s="21">
        <f t="shared" si="12"/>
        <v>36.770000000000003</v>
      </c>
      <c r="DR6" s="21">
        <f t="shared" si="12"/>
        <v>41.04</v>
      </c>
      <c r="DS6" s="20" t="str">
        <f>IF(DS7="","",IF(DS7="-","【-】","【"&amp;SUBSTITUTE(TEXT(DS7,"#,##0.00"),"-","△")&amp;"】"))</f>
        <v>【40.81】</v>
      </c>
      <c r="DT6" s="21" t="str">
        <f>IF(DT7="",NA(),DT7)</f>
        <v>-</v>
      </c>
      <c r="DU6" s="20">
        <f t="shared" ref="DU6:EC6" si="13">IF(DU7="",NA(),DU7)</f>
        <v>0</v>
      </c>
      <c r="DV6" s="20">
        <f t="shared" si="13"/>
        <v>0</v>
      </c>
      <c r="DW6" s="20">
        <f t="shared" si="13"/>
        <v>0</v>
      </c>
      <c r="DX6" s="20">
        <f t="shared" si="13"/>
        <v>0</v>
      </c>
      <c r="DY6" s="21" t="str">
        <f t="shared" si="13"/>
        <v>-</v>
      </c>
      <c r="DZ6" s="21">
        <f t="shared" si="13"/>
        <v>0.93</v>
      </c>
      <c r="EA6" s="21">
        <f t="shared" si="13"/>
        <v>1.04</v>
      </c>
      <c r="EB6" s="21">
        <f t="shared" si="13"/>
        <v>1.26</v>
      </c>
      <c r="EC6" s="21">
        <f t="shared" si="13"/>
        <v>1.64</v>
      </c>
      <c r="ED6" s="20" t="str">
        <f>IF(ED7="","",IF(ED7="-","【-】","【"&amp;SUBSTITUTE(TEXT(ED7,"#,##0.00"),"-","△")&amp;"】"))</f>
        <v>【1.62】</v>
      </c>
      <c r="EE6" s="21" t="str">
        <f>IF(EE7="",NA(),EE7)</f>
        <v>-</v>
      </c>
      <c r="EF6" s="20">
        <f t="shared" ref="EF6:EN6" si="14">IF(EF7="",NA(),EF7)</f>
        <v>0</v>
      </c>
      <c r="EG6" s="20">
        <f t="shared" si="14"/>
        <v>0</v>
      </c>
      <c r="EH6" s="20">
        <f t="shared" si="14"/>
        <v>0</v>
      </c>
      <c r="EI6" s="20">
        <f t="shared" si="14"/>
        <v>0</v>
      </c>
      <c r="EJ6" s="21" t="str">
        <f t="shared" si="14"/>
        <v>-</v>
      </c>
      <c r="EK6" s="21">
        <f t="shared" si="14"/>
        <v>1.87</v>
      </c>
      <c r="EL6" s="21">
        <f t="shared" si="14"/>
        <v>0.1</v>
      </c>
      <c r="EM6" s="21">
        <f t="shared" si="14"/>
        <v>0.09</v>
      </c>
      <c r="EN6" s="21">
        <f t="shared" si="14"/>
        <v>0.06</v>
      </c>
      <c r="EO6" s="20" t="str">
        <f>IF(EO7="","",IF(EO7="-","【-】","【"&amp;SUBSTITUTE(TEXT(EO7,"#,##0.00"),"-","△")&amp;"】"))</f>
        <v>【0.06】</v>
      </c>
    </row>
    <row r="7" spans="1:148" s="22" customFormat="1" x14ac:dyDescent="0.15">
      <c r="A7" s="14"/>
      <c r="B7" s="23">
        <v>2023</v>
      </c>
      <c r="C7" s="23">
        <v>70009</v>
      </c>
      <c r="D7" s="23">
        <v>46</v>
      </c>
      <c r="E7" s="23">
        <v>17</v>
      </c>
      <c r="F7" s="23">
        <v>3</v>
      </c>
      <c r="G7" s="23">
        <v>0</v>
      </c>
      <c r="H7" s="23" t="s">
        <v>96</v>
      </c>
      <c r="I7" s="23" t="s">
        <v>97</v>
      </c>
      <c r="J7" s="23" t="s">
        <v>98</v>
      </c>
      <c r="K7" s="23" t="s">
        <v>99</v>
      </c>
      <c r="L7" s="23" t="s">
        <v>100</v>
      </c>
      <c r="M7" s="23" t="s">
        <v>101</v>
      </c>
      <c r="N7" s="24" t="s">
        <v>102</v>
      </c>
      <c r="O7" s="24">
        <v>83.01</v>
      </c>
      <c r="P7" s="24">
        <v>62.77</v>
      </c>
      <c r="Q7" s="24">
        <v>100</v>
      </c>
      <c r="R7" s="24">
        <v>0</v>
      </c>
      <c r="S7" s="24">
        <v>1795219</v>
      </c>
      <c r="T7" s="24">
        <v>13784.39</v>
      </c>
      <c r="U7" s="24">
        <v>130.24</v>
      </c>
      <c r="V7" s="24">
        <v>552158</v>
      </c>
      <c r="W7" s="24">
        <v>132.61000000000001</v>
      </c>
      <c r="X7" s="24">
        <v>4163.7700000000004</v>
      </c>
      <c r="Y7" s="24" t="s">
        <v>102</v>
      </c>
      <c r="Z7" s="24">
        <v>105.13</v>
      </c>
      <c r="AA7" s="24">
        <v>121.11</v>
      </c>
      <c r="AB7" s="24">
        <v>103.85</v>
      </c>
      <c r="AC7" s="24">
        <v>110.38</v>
      </c>
      <c r="AD7" s="24" t="s">
        <v>102</v>
      </c>
      <c r="AE7" s="24">
        <v>101.63</v>
      </c>
      <c r="AF7" s="24">
        <v>100.14</v>
      </c>
      <c r="AG7" s="24">
        <v>99.22</v>
      </c>
      <c r="AH7" s="24">
        <v>100.31</v>
      </c>
      <c r="AI7" s="24">
        <v>100.34</v>
      </c>
      <c r="AJ7" s="24" t="s">
        <v>102</v>
      </c>
      <c r="AK7" s="24">
        <v>0</v>
      </c>
      <c r="AL7" s="24">
        <v>0</v>
      </c>
      <c r="AM7" s="24">
        <v>0</v>
      </c>
      <c r="AN7" s="24">
        <v>3.86</v>
      </c>
      <c r="AO7" s="24" t="s">
        <v>102</v>
      </c>
      <c r="AP7" s="24">
        <v>9.1</v>
      </c>
      <c r="AQ7" s="24">
        <v>10.71</v>
      </c>
      <c r="AR7" s="24">
        <v>11.46</v>
      </c>
      <c r="AS7" s="24">
        <v>9.85</v>
      </c>
      <c r="AT7" s="24">
        <v>9.7899999999999991</v>
      </c>
      <c r="AU7" s="24" t="s">
        <v>102</v>
      </c>
      <c r="AV7" s="24">
        <v>120.63</v>
      </c>
      <c r="AW7" s="24">
        <v>108.6</v>
      </c>
      <c r="AX7" s="24">
        <v>101.83</v>
      </c>
      <c r="AY7" s="24">
        <v>112.37</v>
      </c>
      <c r="AZ7" s="24" t="s">
        <v>102</v>
      </c>
      <c r="BA7" s="24">
        <v>101.14</v>
      </c>
      <c r="BB7" s="24">
        <v>104.74</v>
      </c>
      <c r="BC7" s="24">
        <v>104.74</v>
      </c>
      <c r="BD7" s="24">
        <v>104.66</v>
      </c>
      <c r="BE7" s="24">
        <v>104.39</v>
      </c>
      <c r="BF7" s="24" t="s">
        <v>102</v>
      </c>
      <c r="BG7" s="24">
        <v>396.47</v>
      </c>
      <c r="BH7" s="24">
        <v>441.23</v>
      </c>
      <c r="BI7" s="24">
        <v>443.29</v>
      </c>
      <c r="BJ7" s="24">
        <v>391.28</v>
      </c>
      <c r="BK7" s="24" t="s">
        <v>102</v>
      </c>
      <c r="BL7" s="24">
        <v>255.67</v>
      </c>
      <c r="BM7" s="24">
        <v>242.44</v>
      </c>
      <c r="BN7" s="24">
        <v>228.09</v>
      </c>
      <c r="BO7" s="24">
        <v>223.54</v>
      </c>
      <c r="BP7" s="24">
        <v>225.9</v>
      </c>
      <c r="BQ7" s="24" t="s">
        <v>102</v>
      </c>
      <c r="BR7" s="24">
        <v>0</v>
      </c>
      <c r="BS7" s="24">
        <v>0</v>
      </c>
      <c r="BT7" s="24">
        <v>0</v>
      </c>
      <c r="BU7" s="24">
        <v>0</v>
      </c>
      <c r="BV7" s="24" t="s">
        <v>102</v>
      </c>
      <c r="BW7" s="24">
        <v>0</v>
      </c>
      <c r="BX7" s="24">
        <v>0</v>
      </c>
      <c r="BY7" s="24">
        <v>0</v>
      </c>
      <c r="BZ7" s="24">
        <v>0</v>
      </c>
      <c r="CA7" s="24">
        <v>0</v>
      </c>
      <c r="CB7" s="24" t="s">
        <v>102</v>
      </c>
      <c r="CC7" s="24">
        <v>63.12</v>
      </c>
      <c r="CD7" s="24">
        <v>66.36</v>
      </c>
      <c r="CE7" s="24">
        <v>67.14</v>
      </c>
      <c r="CF7" s="24">
        <v>66.989999999999995</v>
      </c>
      <c r="CG7" s="24" t="s">
        <v>102</v>
      </c>
      <c r="CH7" s="24">
        <v>50.67</v>
      </c>
      <c r="CI7" s="24">
        <v>48.7</v>
      </c>
      <c r="CJ7" s="24">
        <v>52.53</v>
      </c>
      <c r="CK7" s="24">
        <v>52.75</v>
      </c>
      <c r="CL7" s="24">
        <v>52.93</v>
      </c>
      <c r="CM7" s="24" t="s">
        <v>102</v>
      </c>
      <c r="CN7" s="24">
        <v>63.26</v>
      </c>
      <c r="CO7" s="24">
        <v>65.22</v>
      </c>
      <c r="CP7" s="24">
        <v>61.77</v>
      </c>
      <c r="CQ7" s="24">
        <v>66.78</v>
      </c>
      <c r="CR7" s="24" t="s">
        <v>102</v>
      </c>
      <c r="CS7" s="24">
        <v>68.2</v>
      </c>
      <c r="CT7" s="24">
        <v>68.05</v>
      </c>
      <c r="CU7" s="24">
        <v>67.099999999999994</v>
      </c>
      <c r="CV7" s="24">
        <v>71.900000000000006</v>
      </c>
      <c r="CW7" s="24">
        <v>71.88</v>
      </c>
      <c r="CX7" s="24" t="s">
        <v>102</v>
      </c>
      <c r="CY7" s="24">
        <v>90.47</v>
      </c>
      <c r="CZ7" s="24">
        <v>90.64</v>
      </c>
      <c r="DA7" s="24">
        <v>91.07</v>
      </c>
      <c r="DB7" s="24">
        <v>91.82</v>
      </c>
      <c r="DC7" s="24" t="s">
        <v>102</v>
      </c>
      <c r="DD7" s="24">
        <v>94.01</v>
      </c>
      <c r="DE7" s="24">
        <v>94.14</v>
      </c>
      <c r="DF7" s="24">
        <v>94.02</v>
      </c>
      <c r="DG7" s="24">
        <v>94.43</v>
      </c>
      <c r="DH7" s="24">
        <v>94.36</v>
      </c>
      <c r="DI7" s="24" t="s">
        <v>102</v>
      </c>
      <c r="DJ7" s="24">
        <v>4.97</v>
      </c>
      <c r="DK7" s="24">
        <v>8.69</v>
      </c>
      <c r="DL7" s="24">
        <v>12.44</v>
      </c>
      <c r="DM7" s="24">
        <v>16.5</v>
      </c>
      <c r="DN7" s="24" t="s">
        <v>102</v>
      </c>
      <c r="DO7" s="24">
        <v>31.96</v>
      </c>
      <c r="DP7" s="24">
        <v>34.17</v>
      </c>
      <c r="DQ7" s="24">
        <v>36.770000000000003</v>
      </c>
      <c r="DR7" s="24">
        <v>41.04</v>
      </c>
      <c r="DS7" s="24">
        <v>40.81</v>
      </c>
      <c r="DT7" s="24" t="s">
        <v>102</v>
      </c>
      <c r="DU7" s="24">
        <v>0</v>
      </c>
      <c r="DV7" s="24">
        <v>0</v>
      </c>
      <c r="DW7" s="24">
        <v>0</v>
      </c>
      <c r="DX7" s="24">
        <v>0</v>
      </c>
      <c r="DY7" s="24" t="s">
        <v>102</v>
      </c>
      <c r="DZ7" s="24">
        <v>0.93</v>
      </c>
      <c r="EA7" s="24">
        <v>1.04</v>
      </c>
      <c r="EB7" s="24">
        <v>1.26</v>
      </c>
      <c r="EC7" s="24">
        <v>1.64</v>
      </c>
      <c r="ED7" s="24">
        <v>1.62</v>
      </c>
      <c r="EE7" s="24" t="s">
        <v>102</v>
      </c>
      <c r="EF7" s="24">
        <v>0</v>
      </c>
      <c r="EG7" s="24">
        <v>0</v>
      </c>
      <c r="EH7" s="24">
        <v>0</v>
      </c>
      <c r="EI7" s="24">
        <v>0</v>
      </c>
      <c r="EJ7" s="24" t="s">
        <v>102</v>
      </c>
      <c r="EK7" s="24">
        <v>1.87</v>
      </c>
      <c r="EL7" s="24">
        <v>0.1</v>
      </c>
      <c r="EM7" s="24">
        <v>0.09</v>
      </c>
      <c r="EN7" s="24">
        <v>0.06</v>
      </c>
      <c r="EO7" s="24">
        <v>0.06</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DE6F46EC-220A-451D-94FA-809597954376}"/>
</file>

<file path=customXml/itemProps2.xml><?xml version="1.0" encoding="utf-8"?>
<ds:datastoreItem xmlns:ds="http://schemas.openxmlformats.org/officeDocument/2006/customXml" ds:itemID="{9CB2D631-12B4-4591-891F-385589A2A5E9}"/>
</file>

<file path=customXml/itemProps3.xml><?xml version="1.0" encoding="utf-8"?>
<ds:datastoreItem xmlns:ds="http://schemas.openxmlformats.org/officeDocument/2006/customXml" ds:itemID="{1CDE8F90-CA60-48C8-96BF-5767CA4C5F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2025-02-15T05:22:45Z</dcterms:created>
  <dcterms:modified xsi:type="dcterms:W3CDTF">2025-02-15T05:22:59Z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