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DD2362EF27313B732D466969EF1DA5005CC22C67" xr6:coauthVersionLast="47" xr6:coauthVersionMax="47" xr10:uidLastSave="{4171FB7E-0B44-4741-89C5-CB44867D63BB}"/>
  <workbookProtection workbookAlgorithmName="SHA-512" workbookHashValue="Je/M9ltwm1+PPNuycYk2zZajCrfquJXpuSZjSj+0U8KOOguZNKPestcPj1AS4zV9P3FTewYSEDeD6MjW7+ymig==" workbookSaltValue="8raGo7/m3NNlZ3GtOM5hd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LZ80" i="4" s="1"/>
  <c r="FG7" i="5"/>
  <c r="FF7" i="5"/>
  <c r="FE7" i="5"/>
  <c r="KG80" i="4" s="1"/>
  <c r="FD7" i="5"/>
  <c r="MO79" i="4" s="1"/>
  <c r="FC7" i="5"/>
  <c r="FB7" i="5"/>
  <c r="FA7" i="5"/>
  <c r="EZ7" i="5"/>
  <c r="KG79" i="4" s="1"/>
  <c r="EX7" i="5"/>
  <c r="JB80" i="4" s="1"/>
  <c r="EW7" i="5"/>
  <c r="IM80" i="4" s="1"/>
  <c r="EV7" i="5"/>
  <c r="EU7" i="5"/>
  <c r="HI80" i="4" s="1"/>
  <c r="ET7" i="5"/>
  <c r="ES7" i="5"/>
  <c r="ER7" i="5"/>
  <c r="EQ7" i="5"/>
  <c r="EP7" i="5"/>
  <c r="EO7" i="5"/>
  <c r="GT79" i="4" s="1"/>
  <c r="EM7" i="5"/>
  <c r="EL7" i="5"/>
  <c r="EZ80" i="4" s="1"/>
  <c r="EK7" i="5"/>
  <c r="EK80" i="4" s="1"/>
  <c r="EJ7" i="5"/>
  <c r="DV80" i="4" s="1"/>
  <c r="EI7" i="5"/>
  <c r="EH7" i="5"/>
  <c r="EG7" i="5"/>
  <c r="EF7" i="5"/>
  <c r="EK79" i="4" s="1"/>
  <c r="EE7" i="5"/>
  <c r="ED7" i="5"/>
  <c r="EB7" i="5"/>
  <c r="BX80" i="4" s="1"/>
  <c r="EA7" i="5"/>
  <c r="BI80" i="4" s="1"/>
  <c r="DZ7" i="5"/>
  <c r="AT80" i="4" s="1"/>
  <c r="DY7" i="5"/>
  <c r="AE80" i="4" s="1"/>
  <c r="DX7" i="5"/>
  <c r="P80" i="4" s="1"/>
  <c r="DW7" i="5"/>
  <c r="BX79" i="4" s="1"/>
  <c r="DV7" i="5"/>
  <c r="BI79" i="4" s="1"/>
  <c r="DU7" i="5"/>
  <c r="AT79" i="4" s="1"/>
  <c r="DT7" i="5"/>
  <c r="DS7" i="5"/>
  <c r="DQ7" i="5"/>
  <c r="MN56" i="4" s="1"/>
  <c r="DP7" i="5"/>
  <c r="LY56" i="4" s="1"/>
  <c r="DO7" i="5"/>
  <c r="DN7" i="5"/>
  <c r="KU56" i="4" s="1"/>
  <c r="DM7" i="5"/>
  <c r="KF56" i="4" s="1"/>
  <c r="DL7" i="5"/>
  <c r="MN55" i="4" s="1"/>
  <c r="DK7" i="5"/>
  <c r="LY55" i="4" s="1"/>
  <c r="DJ7" i="5"/>
  <c r="LJ55" i="4" s="1"/>
  <c r="DI7" i="5"/>
  <c r="DH7" i="5"/>
  <c r="KF55" i="4" s="1"/>
  <c r="DF7" i="5"/>
  <c r="DE7" i="5"/>
  <c r="DD7" i="5"/>
  <c r="DC7" i="5"/>
  <c r="HG56" i="4" s="1"/>
  <c r="DB7" i="5"/>
  <c r="GR56" i="4" s="1"/>
  <c r="DA7" i="5"/>
  <c r="IZ55" i="4" s="1"/>
  <c r="CZ7" i="5"/>
  <c r="IK55" i="4" s="1"/>
  <c r="CY7" i="5"/>
  <c r="HV55" i="4" s="1"/>
  <c r="CX7" i="5"/>
  <c r="CW7" i="5"/>
  <c r="GR55" i="4" s="1"/>
  <c r="CU7" i="5"/>
  <c r="CT7" i="5"/>
  <c r="CS7" i="5"/>
  <c r="CR7" i="5"/>
  <c r="CQ7" i="5"/>
  <c r="CP7" i="5"/>
  <c r="CO7" i="5"/>
  <c r="CN7" i="5"/>
  <c r="EH55" i="4" s="1"/>
  <c r="CM7" i="5"/>
  <c r="DS55" i="4" s="1"/>
  <c r="CL7" i="5"/>
  <c r="DD55" i="4" s="1"/>
  <c r="CJ7" i="5"/>
  <c r="CI7" i="5"/>
  <c r="BI56" i="4" s="1"/>
  <c r="CH7" i="5"/>
  <c r="CG7" i="5"/>
  <c r="CF7" i="5"/>
  <c r="CE7" i="5"/>
  <c r="CD7" i="5"/>
  <c r="BI55" i="4" s="1"/>
  <c r="CC7" i="5"/>
  <c r="AT55" i="4" s="1"/>
  <c r="CB7" i="5"/>
  <c r="AE55" i="4" s="1"/>
  <c r="CA7" i="5"/>
  <c r="P55" i="4" s="1"/>
  <c r="BY7" i="5"/>
  <c r="MN34" i="4" s="1"/>
  <c r="BX7" i="5"/>
  <c r="LY34" i="4" s="1"/>
  <c r="BW7" i="5"/>
  <c r="LJ34" i="4" s="1"/>
  <c r="BV7" i="5"/>
  <c r="KU34" i="4" s="1"/>
  <c r="BU7" i="5"/>
  <c r="KF34" i="4" s="1"/>
  <c r="BT7" i="5"/>
  <c r="MN33" i="4" s="1"/>
  <c r="BS7" i="5"/>
  <c r="BR7" i="5"/>
  <c r="BQ7" i="5"/>
  <c r="BP7" i="5"/>
  <c r="KF33" i="4" s="1"/>
  <c r="BN7" i="5"/>
  <c r="BM7" i="5"/>
  <c r="BL7" i="5"/>
  <c r="BK7" i="5"/>
  <c r="HG34" i="4" s="1"/>
  <c r="BJ7" i="5"/>
  <c r="BI7" i="5"/>
  <c r="IZ33" i="4" s="1"/>
  <c r="BH7" i="5"/>
  <c r="BG7" i="5"/>
  <c r="BF7" i="5"/>
  <c r="BE7" i="5"/>
  <c r="BC7" i="5"/>
  <c r="BB7" i="5"/>
  <c r="BA7" i="5"/>
  <c r="AZ7" i="5"/>
  <c r="AY7" i="5"/>
  <c r="DD34" i="4" s="1"/>
  <c r="AX7" i="5"/>
  <c r="FL33" i="4" s="1"/>
  <c r="AW7" i="5"/>
  <c r="EW33" i="4" s="1"/>
  <c r="AV7" i="5"/>
  <c r="EH33" i="4" s="1"/>
  <c r="AU7" i="5"/>
  <c r="AT7" i="5"/>
  <c r="AR7" i="5"/>
  <c r="AQ7" i="5"/>
  <c r="BI34" i="4" s="1"/>
  <c r="AP7" i="5"/>
  <c r="AO7" i="5"/>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JW10" i="4" s="1"/>
  <c r="AC6" i="5"/>
  <c r="ID10" i="4" s="1"/>
  <c r="AB6" i="5"/>
  <c r="LP8" i="4" s="1"/>
  <c r="AA6" i="5"/>
  <c r="JW8" i="4" s="1"/>
  <c r="Z6" i="5"/>
  <c r="Y6" i="5"/>
  <c r="X6" i="5"/>
  <c r="EG12" i="4" s="1"/>
  <c r="W6" i="5"/>
  <c r="CN12" i="4" s="1"/>
  <c r="V6" i="5"/>
  <c r="AU12" i="4" s="1"/>
  <c r="U6" i="5"/>
  <c r="B12" i="4" s="1"/>
  <c r="T6" i="5"/>
  <c r="S6" i="5"/>
  <c r="EG10" i="4" s="1"/>
  <c r="R6" i="5"/>
  <c r="CN10" i="4" s="1"/>
  <c r="Q6" i="5"/>
  <c r="AU10" i="4" s="1"/>
  <c r="P6" i="5"/>
  <c r="O6" i="5"/>
  <c r="N6" i="5"/>
  <c r="M6" i="5"/>
  <c r="L6" i="5"/>
  <c r="K6" i="5"/>
  <c r="H6" i="5"/>
  <c r="G6" i="5"/>
  <c r="F6" i="5"/>
  <c r="E6" i="5"/>
  <c r="D6" i="5"/>
  <c r="C6" i="5"/>
  <c r="B6" i="5"/>
  <c r="E11" i="5" s="1"/>
  <c r="EW32"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G90" i="4"/>
  <c r="LK80" i="4"/>
  <c r="KV80" i="4"/>
  <c r="HX80" i="4"/>
  <c r="GT80" i="4"/>
  <c r="FO80" i="4"/>
  <c r="DG80" i="4"/>
  <c r="LZ79" i="4"/>
  <c r="LK79" i="4"/>
  <c r="KV79" i="4"/>
  <c r="JB79" i="4"/>
  <c r="IM79" i="4"/>
  <c r="HX79" i="4"/>
  <c r="HI79" i="4"/>
  <c r="FO79" i="4"/>
  <c r="EZ79" i="4"/>
  <c r="DV79" i="4"/>
  <c r="DG79" i="4"/>
  <c r="AE79" i="4"/>
  <c r="P79" i="4"/>
  <c r="LJ56" i="4"/>
  <c r="IZ56" i="4"/>
  <c r="IK56" i="4"/>
  <c r="HV56" i="4"/>
  <c r="FL56" i="4"/>
  <c r="EW56" i="4"/>
  <c r="EH56" i="4"/>
  <c r="DS56" i="4"/>
  <c r="DD56" i="4"/>
  <c r="BX56" i="4"/>
  <c r="AT56" i="4"/>
  <c r="AE56" i="4"/>
  <c r="P56" i="4"/>
  <c r="KU55" i="4"/>
  <c r="HG55" i="4"/>
  <c r="FL55" i="4"/>
  <c r="EW55" i="4"/>
  <c r="BX55" i="4"/>
  <c r="IZ34" i="4"/>
  <c r="IK34" i="4"/>
  <c r="HV34" i="4"/>
  <c r="GR34" i="4"/>
  <c r="FL34" i="4"/>
  <c r="EW34" i="4"/>
  <c r="EH34" i="4"/>
  <c r="DS34" i="4"/>
  <c r="BX34" i="4"/>
  <c r="AT34" i="4"/>
  <c r="AE34" i="4"/>
  <c r="P34" i="4"/>
  <c r="LY33" i="4"/>
  <c r="LJ33" i="4"/>
  <c r="KU33" i="4"/>
  <c r="IK33" i="4"/>
  <c r="HV33" i="4"/>
  <c r="HG33" i="4"/>
  <c r="GR33" i="4"/>
  <c r="DS33" i="4"/>
  <c r="DD33" i="4"/>
  <c r="BX33" i="4"/>
  <c r="AE33" i="4"/>
  <c r="P33" i="4"/>
  <c r="LP12" i="4"/>
  <c r="FZ12" i="4"/>
  <c r="FZ10" i="4"/>
  <c r="B10" i="4"/>
  <c r="ID8" i="4"/>
  <c r="EG8" i="4"/>
  <c r="CN8" i="4"/>
  <c r="AU8" i="4"/>
  <c r="B8" i="4"/>
  <c r="B6" i="4"/>
  <c r="EW54" i="4" l="1"/>
  <c r="LZ78" i="4"/>
  <c r="BI78" i="4"/>
  <c r="BI54" i="4"/>
  <c r="BI32" i="4"/>
  <c r="LY54" i="4"/>
  <c r="LY32" i="4"/>
  <c r="IM78" i="4"/>
  <c r="IK54" i="4"/>
  <c r="IK32" i="4"/>
  <c r="EZ78" i="4"/>
  <c r="B11" i="5"/>
  <c r="F11" i="5"/>
  <c r="C11" i="5"/>
  <c r="D11" i="5"/>
  <c r="KG78" i="4" l="1"/>
  <c r="KF54" i="4"/>
  <c r="KF32" i="4"/>
  <c r="GT78" i="4"/>
  <c r="GR54" i="4"/>
  <c r="GR32" i="4"/>
  <c r="DG78" i="4"/>
  <c r="DD54" i="4"/>
  <c r="DD32" i="4"/>
  <c r="P78" i="4"/>
  <c r="P32" i="4"/>
  <c r="P54" i="4"/>
  <c r="EK78" i="4"/>
  <c r="EH54" i="4"/>
  <c r="EH32" i="4"/>
  <c r="AT78" i="4"/>
  <c r="AT54" i="4"/>
  <c r="AT32" i="4"/>
  <c r="LK78" i="4"/>
  <c r="LJ54" i="4"/>
  <c r="LJ32" i="4"/>
  <c r="HV54" i="4"/>
  <c r="HX78" i="4"/>
  <c r="HV32" i="4"/>
  <c r="HI78" i="4"/>
  <c r="HG54" i="4"/>
  <c r="HG32" i="4"/>
  <c r="DV78" i="4"/>
  <c r="DS54" i="4"/>
  <c r="DS32" i="4"/>
  <c r="AE78" i="4"/>
  <c r="AE54" i="4"/>
  <c r="AE32" i="4"/>
  <c r="KV78" i="4"/>
  <c r="KU32" i="4"/>
  <c r="KU54" i="4"/>
  <c r="MO78" i="4"/>
  <c r="MN54" i="4"/>
  <c r="MN32" i="4"/>
  <c r="JB78" i="4"/>
  <c r="IZ54" i="4"/>
  <c r="IZ32" i="4"/>
  <c r="FO78" i="4"/>
  <c r="FL54" i="4"/>
  <c r="FL32" i="4"/>
  <c r="BX32" i="4"/>
  <c r="BX54" i="4"/>
  <c r="BX78" i="4"/>
</calcChain>
</file>

<file path=xl/sharedStrings.xml><?xml version="1.0" encoding="utf-8"?>
<sst xmlns="http://schemas.openxmlformats.org/spreadsheetml/2006/main" count="344" uniqueCount="221">
  <si>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</si>
  <si>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</si>
  <si>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</si>
  <si>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</si>
  <si>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</si>
  <si>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</si>
  <si>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</si>
  <si>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</si>
  <si>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</si>
  <si>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</si>
  <si>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</si>
  <si>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</si>
  <si>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</si>
  <si>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</si>
  <si>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</si>
  <si>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</si>
  <si>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</si>
  <si>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</si>
  <si>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</si>
  <si>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</si>
  <si>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</si>
  <si>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</si>
  <si>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</si>
  <si>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</si>
  <si>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</si>
  <si>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</si>
  <si>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</si>
  <si>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</si>
  <si>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</si>
  <si>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</si>
  <si>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</si>
  <si>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</si>
  <si>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</si>
  <si>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</si>
  <si>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</si>
  <si>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</si>
  <si>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</si>
  <si>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</si>
  <si>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</si>
  <si>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</si>
  <si>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</si>
  <si>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</si>
  <si>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</si>
  <si>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</si>
  <si>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</si>
  <si>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</si>
  <si>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</si>
  <si>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</si>
  <si>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</si>
  <si>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</si>
  <si>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</si>
  <si>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</si>
  <si>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</si>
  <si>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</si>
  <si>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</si>
  <si>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</si>
  <si>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</si>
  <si>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</si>
  <si>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</si>
  <si>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</si>
  <si>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</si>
  <si>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</si>
  <si>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</si>
  <si>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</si>
  <si>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</si>
  <si>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</si>
  <si>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</si>
  <si>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</si>
  <si>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</si>
  <si>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</si>
  <si>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</si>
  <si>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</si>
  <si>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</si>
  <si>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</si>
  <si>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</si>
  <si>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</si>
  <si>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</si>
  <si>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</si>
  <si>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</si>
  <si>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</si>
  <si>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</si>
  <si>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</si>
  <si>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</si>
  <si>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</si>
  <si>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</si>
  <si>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</si>
  <si>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</si>
  <si>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</si>
  <si>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</si>
  <si>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</si>
  <si>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</si>
  <si>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</si>
  <si>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</si>
  <si>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</si>
  <si>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</si>
  <si>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</si>
  <si>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</si>
  <si>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</si>
  <si>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</si>
  <si>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</si>
  <si>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</si>
  <si>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</si>
  <si>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</si>
  <si>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</si>
  <si>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</si>
  <si>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</si>
  <si>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</si>
  <si>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</si>
  <si>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</si>
  <si>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</si>
  <si>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</si>
  <si>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</si>
  <si>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</si>
  <si>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</si>
  <si>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</si>
  <si>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</si>
  <si>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</si>
  <si>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</si>
  <si>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</si>
  <si>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</si>
  <si>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</si>
  <si>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</si>
  <si>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</si>
  <si>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</si>
  <si>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</si>
  <si>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</si>
  <si>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</si>
  <si>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</si>
  <si>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</si>
  <si>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</si>
  <si>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</si>
  <si>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</si>
  <si>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</si>
  <si>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</si>
  <si>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</si>
  <si>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</si>
  <si>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</si>
  <si>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</si>
  <si>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</si>
  <si>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</si>
  <si>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</si>
  <si>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</si>
  <si>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</si>
  <si>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</si>
  <si>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</si>
  <si>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</si>
  <si>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</si>
  <si>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</si>
  <si>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</si>
  <si>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</si>
  <si>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</si>
  <si>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</si>
  <si>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</si>
  <si>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</si>
  <si>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</si>
  <si>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</si>
  <si>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</si>
  <si>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</si>
  <si>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</si>
  <si>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</si>
  <si>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</si>
  <si>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</si>
  <si>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</si>
  <si>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</si>
  <si>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</si>
  <si>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</si>
  <si>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</si>
  <si>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</si>
  <si>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</si>
  <si>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</si>
  <si>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</si>
  <si>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</si>
  <si>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</si>
  <si>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</si>
  <si>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</si>
  <si>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</si>
  <si>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</si>
  <si>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</si>
  <si>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</si>
  <si>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</si>
  <si>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</si>
  <si>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</si>
  <si>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</si>
  <si>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</si>
  <si>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当該値(N-3)</t>
    <phoneticPr fontId="5"/>
  </si>
  <si>
    <t>当該値(N-4)</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</si>
  <si>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</si>
  <si>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</si>
  <si>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</si>
  <si>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</si>
  <si>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</si>
  <si>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</si>
  <si>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</si>
  <si>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</si>
  <si>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</si>
  <si>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</si>
  <si>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</si>
  <si>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</si>
  <si>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</si>
  <si>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</si>
  <si>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福島県</t>
  </si>
  <si>
    <t>宮下病院</t>
  </si>
  <si>
    <t>条例全部</t>
  </si>
  <si>
    <t>病院事業</t>
  </si>
  <si>
    <t>一般病院</t>
  </si>
  <si>
    <t>50床未満</t>
  </si>
  <si>
    <t>自治体職員</t>
  </si>
  <si>
    <t>直営</t>
  </si>
  <si>
    <t>ド 訓</t>
  </si>
  <si>
    <t>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</si>
  <si>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</si>
  <si>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</si>
  <si>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</si>
  <si>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</si>
  <si>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</si>
  <si>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</si>
  <si>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</si>
  <si>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・「救急協力病院」として、必要な医療機能や病床を確保するとともに、地域の医療機関等と連携を図りながら、救急・時間外診療等に対応している。
・地域の公的診療所の診療応援を行い、地域住民の診療に当たっている。
・関係機関と連携した在宅医療の拠点として、訪問診療や訪問看護を実施することで、住み慣れた地域での生活を支える在宅医療の充実を図っている。
・「心身・もの忘れ外来」の取組により、医療面での支援を行いながら、認知症患者の地域での生活支援を行っている。
・現状の医療機能を維持しつつ、地域に必要な在宅医療等の機能を充実させながら、有床診療所への建替計画を進めている。</t>
    <phoneticPr fontId="5"/>
  </si>
  <si>
    <t>①入院収益の減により、比率が前年より悪化している。
②③入院収益の減により、各比率が前年より悪化している。
④入院患者数は、在宅医療の充実等に伴い前年よりも減少しており、また、病床利用率は類似病院を大きく下回る傾向が続いている。
⑤患者数の減等で診療単価が減少し、当該値は類似病院を下回っている。
⑥患者数の減に対し診療単価は増加しているが、類似病院を依然下回っている。
⑦依然として類似病院を大きく上回っており、また、医業収益の大幅な減が影響し、前年より比率も上がっている。
⑧後発医薬品への切替促進及び在庫管理の徹底等を図っているものの、医業収益の大幅な減が影響し、比率は増加し類似病院を上回っている。
⑨医業収益の大幅な減が影響し、比率は増加している。</t>
    <rPh sb="62" eb="64">
      <t>ザイタク</t>
    </rPh>
    <rPh sb="64" eb="66">
      <t>イリョウ</t>
    </rPh>
    <rPh sb="67" eb="69">
      <t>ジュウジツ</t>
    </rPh>
    <rPh sb="71" eb="72">
      <t>トモナ</t>
    </rPh>
    <rPh sb="176" eb="178">
      <t>イゼン</t>
    </rPh>
    <rPh sb="210" eb="212">
      <t>イギョウ</t>
    </rPh>
    <rPh sb="212" eb="214">
      <t>シュウエキ</t>
    </rPh>
    <rPh sb="215" eb="217">
      <t>オオハバ</t>
    </rPh>
    <rPh sb="218" eb="219">
      <t>ゲン</t>
    </rPh>
    <rPh sb="262" eb="263">
      <t>ハカ</t>
    </rPh>
    <rPh sb="288" eb="290">
      <t>ゾウカ</t>
    </rPh>
    <rPh sb="296" eb="297">
      <t>ウエ</t>
    </rPh>
    <rPh sb="322" eb="324">
      <t>ゾウカ</t>
    </rPh>
    <phoneticPr fontId="5"/>
  </si>
  <si>
    <t>地域の更なる高齢化や人口減少の影響により、医業収益の確保が難しい状況が続いている。また、施設全体の老朽化が進行していることから、全面建替に向けた計画を進めている。なお、関係機関と連携し、訪問診療及び訪問看護の積極的な推進による在宅医療の拡充を図るとともに、レスパイト入院による入院患者の増加を図る等、地域ニーズに対応した医療の提供に努める。</t>
    <rPh sb="133" eb="135">
      <t>ニュウイン</t>
    </rPh>
    <rPh sb="138" eb="140">
      <t>ニュウイン</t>
    </rPh>
    <rPh sb="140" eb="142">
      <t>カンジャ</t>
    </rPh>
    <rPh sb="143" eb="145">
      <t>ゾウカ</t>
    </rPh>
    <rPh sb="146" eb="147">
      <t>ハカ</t>
    </rPh>
    <rPh sb="148" eb="149">
      <t>トウ</t>
    </rPh>
    <rPh sb="166" eb="167">
      <t>ツト</t>
    </rPh>
    <phoneticPr fontId="5"/>
  </si>
  <si>
    <t>①②R5において多数の器械備品の除却があったことにより、各々その比率が前年より下がっている。なお、今後も適切な医療等を提供していくため、施設の全面建替（有床診療所化）に向け計画を進めている。
③横ばい傾向が続いており、また、類似病院を下回る傾向が続いている。</t>
    <rPh sb="8" eb="10">
      <t>タスウ</t>
    </rPh>
    <rPh sb="11" eb="13">
      <t>キカイ</t>
    </rPh>
    <rPh sb="13" eb="15">
      <t>ビヒン</t>
    </rPh>
    <rPh sb="16" eb="18">
      <t>ジョキャク</t>
    </rPh>
    <rPh sb="28" eb="30">
      <t>オノオノ</t>
    </rPh>
    <rPh sb="32" eb="34">
      <t>ヒリツ</t>
    </rPh>
    <rPh sb="35" eb="37">
      <t>ゼンネン</t>
    </rPh>
    <rPh sb="39" eb="40">
      <t>サ</t>
    </rPh>
    <rPh sb="77" eb="78">
      <t>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</si>
</sst>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29.4</c:v>
                </c:pt>
                <c:pt idx="1">
                  <c:v>17.100000000000001</c:v>
                </c:pt>
                <c:pt idx="2">
                  <c:v>17.899999999999999</c:v>
                </c:pt>
                <c:pt idx="3">
                  <c:v>17.7</c:v>
                </c:pt>
                <c:pt idx="4">
                  <c:v>13.6</c:v>
                </c:pt>
              </c:numCache>
            </c:numRef>
          </c:val>
          <c:extLst>
            <c:ext xmlns:c16="http://schemas.microsoft.com/office/drawing/2014/chart" uri="{C3380CC4-5D6E-409C-BE32-E72D297353CC}">
              <c16:uniqueId val="{00000000-AD16-4CA5-AA82-5CE2636E7A5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AD16-4CA5-AA82-5CE2636E7A5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7240</c:v>
                </c:pt>
                <c:pt idx="1">
                  <c:v>7722</c:v>
                </c:pt>
                <c:pt idx="2">
                  <c:v>6678</c:v>
                </c:pt>
                <c:pt idx="3">
                  <c:v>6858</c:v>
                </c:pt>
                <c:pt idx="4">
                  <c:v>7298</c:v>
                </c:pt>
              </c:numCache>
            </c:numRef>
          </c:val>
          <c:extLst>
            <c:ext xmlns:c16="http://schemas.microsoft.com/office/drawing/2014/chart" uri="{C3380CC4-5D6E-409C-BE32-E72D297353CC}">
              <c16:uniqueId val="{00000000-418A-40BD-9F01-92665DE2E5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418A-40BD-9F01-92665DE2E5B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25712</c:v>
                </c:pt>
                <c:pt idx="1">
                  <c:v>27618</c:v>
                </c:pt>
                <c:pt idx="2">
                  <c:v>29001</c:v>
                </c:pt>
                <c:pt idx="3">
                  <c:v>28681</c:v>
                </c:pt>
                <c:pt idx="4">
                  <c:v>27786</c:v>
                </c:pt>
              </c:numCache>
            </c:numRef>
          </c:val>
          <c:extLst>
            <c:ext xmlns:c16="http://schemas.microsoft.com/office/drawing/2014/chart" uri="{C3380CC4-5D6E-409C-BE32-E72D297353CC}">
              <c16:uniqueId val="{00000000-B527-4956-B783-B485848487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B527-4956-B783-B485848487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237.8</c:v>
                </c:pt>
                <c:pt idx="1">
                  <c:v>355</c:v>
                </c:pt>
                <c:pt idx="2">
                  <c:v>240.6</c:v>
                </c:pt>
                <c:pt idx="3">
                  <c:v>237</c:v>
                </c:pt>
                <c:pt idx="4">
                  <c:v>293.10000000000002</c:v>
                </c:pt>
              </c:numCache>
            </c:numRef>
          </c:val>
          <c:extLst>
            <c:ext xmlns:c16="http://schemas.microsoft.com/office/drawing/2014/chart" uri="{C3380CC4-5D6E-409C-BE32-E72D297353CC}">
              <c16:uniqueId val="{00000000-635D-41F0-8995-0577FBFCD60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635D-41F0-8995-0577FBFCD60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26.9</c:v>
                </c:pt>
                <c:pt idx="1">
                  <c:v>21.8</c:v>
                </c:pt>
                <c:pt idx="2">
                  <c:v>26.6</c:v>
                </c:pt>
                <c:pt idx="3">
                  <c:v>24.9</c:v>
                </c:pt>
                <c:pt idx="4">
                  <c:v>23.9</c:v>
                </c:pt>
              </c:numCache>
            </c:numRef>
          </c:val>
          <c:extLst>
            <c:ext xmlns:c16="http://schemas.microsoft.com/office/drawing/2014/chart" uri="{C3380CC4-5D6E-409C-BE32-E72D297353CC}">
              <c16:uniqueId val="{00000000-3F25-49DE-9E49-52F46D0C28D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3F25-49DE-9E49-52F46D0C28D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31.3</c:v>
                </c:pt>
                <c:pt idx="1">
                  <c:v>21.8</c:v>
                </c:pt>
                <c:pt idx="2">
                  <c:v>29.8</c:v>
                </c:pt>
                <c:pt idx="3">
                  <c:v>29.3</c:v>
                </c:pt>
                <c:pt idx="4">
                  <c:v>24.1</c:v>
                </c:pt>
              </c:numCache>
            </c:numRef>
          </c:val>
          <c:extLst>
            <c:ext xmlns:c16="http://schemas.microsoft.com/office/drawing/2014/chart" uri="{C3380CC4-5D6E-409C-BE32-E72D297353CC}">
              <c16:uniqueId val="{00000000-B54B-4A88-B3CD-AF4938261FA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B54B-4A88-B3CD-AF4938261FA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91.8</c:v>
                </c:pt>
                <c:pt idx="1">
                  <c:v>100.2</c:v>
                </c:pt>
                <c:pt idx="2">
                  <c:v>100.5</c:v>
                </c:pt>
                <c:pt idx="3">
                  <c:v>100</c:v>
                </c:pt>
                <c:pt idx="4">
                  <c:v>99.8</c:v>
                </c:pt>
              </c:numCache>
            </c:numRef>
          </c:val>
          <c:extLst>
            <c:ext xmlns:c16="http://schemas.microsoft.com/office/drawing/2014/chart" uri="{C3380CC4-5D6E-409C-BE32-E72D297353CC}">
              <c16:uniqueId val="{00000000-04DE-44D9-9FF4-F00D26F591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04DE-44D9-9FF4-F00D26F5915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71.3</c:v>
                </c:pt>
                <c:pt idx="1">
                  <c:v>73.8</c:v>
                </c:pt>
                <c:pt idx="2">
                  <c:v>76</c:v>
                </c:pt>
                <c:pt idx="3">
                  <c:v>78.2</c:v>
                </c:pt>
                <c:pt idx="4">
                  <c:v>77.7</c:v>
                </c:pt>
              </c:numCache>
            </c:numRef>
          </c:val>
          <c:extLst>
            <c:ext xmlns:c16="http://schemas.microsoft.com/office/drawing/2014/chart" uri="{C3380CC4-5D6E-409C-BE32-E72D297353CC}">
              <c16:uniqueId val="{00000000-4748-4A03-944C-7DB39C661C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4748-4A03-944C-7DB39C661C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67.5</c:v>
                </c:pt>
                <c:pt idx="1">
                  <c:v>71.5</c:v>
                </c:pt>
                <c:pt idx="2">
                  <c:v>74.900000000000006</c:v>
                </c:pt>
                <c:pt idx="3">
                  <c:v>78.400000000000006</c:v>
                </c:pt>
                <c:pt idx="4">
                  <c:v>75</c:v>
                </c:pt>
              </c:numCache>
            </c:numRef>
          </c:val>
          <c:extLst>
            <c:ext xmlns:c16="http://schemas.microsoft.com/office/drawing/2014/chart" uri="{C3380CC4-5D6E-409C-BE32-E72D297353CC}">
              <c16:uniqueId val="{00000000-F5A2-4A10-AC2D-A0EC4A0019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F5A2-4A10-AC2D-A0EC4A0019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35918063</c:v>
                </c:pt>
                <c:pt idx="1">
                  <c:v>36430813</c:v>
                </c:pt>
                <c:pt idx="2">
                  <c:v>35933406</c:v>
                </c:pt>
                <c:pt idx="3">
                  <c:v>36464250</c:v>
                </c:pt>
                <c:pt idx="4">
                  <c:v>34234438</c:v>
                </c:pt>
              </c:numCache>
            </c:numRef>
          </c:val>
          <c:extLst>
            <c:ext xmlns:c16="http://schemas.microsoft.com/office/drawing/2014/chart" uri="{C3380CC4-5D6E-409C-BE32-E72D297353CC}">
              <c16:uniqueId val="{00000000-D289-44A4-88DA-D7FCE4227F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289-44A4-88DA-D7FCE4227F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14.4</c:v>
                </c:pt>
                <c:pt idx="1">
                  <c:v>19.8</c:v>
                </c:pt>
                <c:pt idx="2">
                  <c:v>15.4</c:v>
                </c:pt>
                <c:pt idx="3">
                  <c:v>13.7</c:v>
                </c:pt>
                <c:pt idx="4">
                  <c:v>17.899999999999999</c:v>
                </c:pt>
              </c:numCache>
            </c:numRef>
          </c:val>
          <c:extLst>
            <c:ext xmlns:c16="http://schemas.microsoft.com/office/drawing/2014/chart" uri="{C3380CC4-5D6E-409C-BE32-E72D297353CC}">
              <c16:uniqueId val="{00000000-DB34-424E-847D-975E5EAF7E5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DB34-424E-847D-975E5EAF7E5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193.2</c:v>
                </c:pt>
                <c:pt idx="1">
                  <c:v>258.3</c:v>
                </c:pt>
                <c:pt idx="2">
                  <c:v>183.2</c:v>
                </c:pt>
                <c:pt idx="3">
                  <c:v>193.9</c:v>
                </c:pt>
                <c:pt idx="4">
                  <c:v>244.2</c:v>
                </c:pt>
              </c:numCache>
            </c:numRef>
          </c:val>
          <c:extLst>
            <c:ext xmlns:c16="http://schemas.microsoft.com/office/drawing/2014/chart" uri="{C3380CC4-5D6E-409C-BE32-E72D297353CC}">
              <c16:uniqueId val="{00000000-DCA0-43EF-AC7E-01F15670DB5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DCA0-43EF-AC7E-01F15670DB5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2">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2">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9" t="str">
        <f>データ!H6</f>
        <v>福島県　宮下病院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2">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32</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2">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2">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6</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へ</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32</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2">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2">
      <c r="A12" s="2"/>
      <c r="B12" s="114">
        <f>データ!U6</f>
        <v>1795219</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2205</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第１種該当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15</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15</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5">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2">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217</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7"/>
      <c r="NK23" s="98"/>
      <c r="NL23" s="98"/>
      <c r="NM23" s="98"/>
      <c r="NN23" s="98"/>
      <c r="NO23" s="98"/>
      <c r="NP23" s="98"/>
      <c r="NQ23" s="98"/>
      <c r="NR23" s="98"/>
      <c r="NS23" s="98"/>
      <c r="NT23" s="98"/>
      <c r="NU23" s="98"/>
      <c r="NV23" s="98"/>
      <c r="NW23" s="98"/>
      <c r="NX23" s="99"/>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7"/>
      <c r="NK24" s="98"/>
      <c r="NL24" s="98"/>
      <c r="NM24" s="98"/>
      <c r="NN24" s="98"/>
      <c r="NO24" s="98"/>
      <c r="NP24" s="98"/>
      <c r="NQ24" s="98"/>
      <c r="NR24" s="98"/>
      <c r="NS24" s="98"/>
      <c r="NT24" s="98"/>
      <c r="NU24" s="98"/>
      <c r="NV24" s="98"/>
      <c r="NW24" s="98"/>
      <c r="NX24" s="99"/>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7"/>
      <c r="NK25" s="98"/>
      <c r="NL25" s="98"/>
      <c r="NM25" s="98"/>
      <c r="NN25" s="98"/>
      <c r="NO25" s="98"/>
      <c r="NP25" s="98"/>
      <c r="NQ25" s="98"/>
      <c r="NR25" s="98"/>
      <c r="NS25" s="98"/>
      <c r="NT25" s="98"/>
      <c r="NU25" s="98"/>
      <c r="NV25" s="98"/>
      <c r="NW25" s="98"/>
      <c r="NX25" s="99"/>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7"/>
      <c r="NK26" s="98"/>
      <c r="NL26" s="98"/>
      <c r="NM26" s="98"/>
      <c r="NN26" s="98"/>
      <c r="NO26" s="98"/>
      <c r="NP26" s="98"/>
      <c r="NQ26" s="98"/>
      <c r="NR26" s="98"/>
      <c r="NS26" s="98"/>
      <c r="NT26" s="98"/>
      <c r="NU26" s="98"/>
      <c r="NV26" s="98"/>
      <c r="NW26" s="98"/>
      <c r="NX26" s="99"/>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7"/>
      <c r="NK27" s="98"/>
      <c r="NL27" s="98"/>
      <c r="NM27" s="98"/>
      <c r="NN27" s="98"/>
      <c r="NO27" s="98"/>
      <c r="NP27" s="98"/>
      <c r="NQ27" s="98"/>
      <c r="NR27" s="98"/>
      <c r="NS27" s="98"/>
      <c r="NT27" s="98"/>
      <c r="NU27" s="98"/>
      <c r="NV27" s="98"/>
      <c r="NW27" s="98"/>
      <c r="NX27" s="99"/>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7"/>
      <c r="NK28" s="98"/>
      <c r="NL28" s="98"/>
      <c r="NM28" s="98"/>
      <c r="NN28" s="98"/>
      <c r="NO28" s="98"/>
      <c r="NP28" s="98"/>
      <c r="NQ28" s="98"/>
      <c r="NR28" s="98"/>
      <c r="NS28" s="98"/>
      <c r="NT28" s="98"/>
      <c r="NU28" s="98"/>
      <c r="NV28" s="98"/>
      <c r="NW28" s="98"/>
      <c r="NX28" s="99"/>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7"/>
      <c r="NK29" s="98"/>
      <c r="NL29" s="98"/>
      <c r="NM29" s="98"/>
      <c r="NN29" s="98"/>
      <c r="NO29" s="98"/>
      <c r="NP29" s="98"/>
      <c r="NQ29" s="98"/>
      <c r="NR29" s="98"/>
      <c r="NS29" s="98"/>
      <c r="NT29" s="98"/>
      <c r="NU29" s="98"/>
      <c r="NV29" s="98"/>
      <c r="NW29" s="98"/>
      <c r="NX29" s="99"/>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7"/>
      <c r="NK30" s="98"/>
      <c r="NL30" s="98"/>
      <c r="NM30" s="98"/>
      <c r="NN30" s="98"/>
      <c r="NO30" s="98"/>
      <c r="NP30" s="98"/>
      <c r="NQ30" s="98"/>
      <c r="NR30" s="98"/>
      <c r="NS30" s="98"/>
      <c r="NT30" s="98"/>
      <c r="NU30" s="98"/>
      <c r="NV30" s="98"/>
      <c r="NW30" s="98"/>
      <c r="NX30" s="99"/>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7"/>
      <c r="NK31" s="98"/>
      <c r="NL31" s="98"/>
      <c r="NM31" s="98"/>
      <c r="NN31" s="98"/>
      <c r="NO31" s="98"/>
      <c r="NP31" s="98"/>
      <c r="NQ31" s="98"/>
      <c r="NR31" s="98"/>
      <c r="NS31" s="98"/>
      <c r="NT31" s="98"/>
      <c r="NU31" s="98"/>
      <c r="NV31" s="98"/>
      <c r="NW31" s="98"/>
      <c r="NX31" s="99"/>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7"/>
      <c r="NK32" s="98"/>
      <c r="NL32" s="98"/>
      <c r="NM32" s="98"/>
      <c r="NN32" s="98"/>
      <c r="NO32" s="98"/>
      <c r="NP32" s="98"/>
      <c r="NQ32" s="98"/>
      <c r="NR32" s="98"/>
      <c r="NS32" s="98"/>
      <c r="NT32" s="98"/>
      <c r="NU32" s="98"/>
      <c r="NV32" s="98"/>
      <c r="NW32" s="98"/>
      <c r="NX32" s="99"/>
      <c r="OC32" s="16" t="s">
        <v>57</v>
      </c>
    </row>
    <row r="33" spans="1:393" ht="13.5" customHeight="1" x14ac:dyDescent="0.2">
      <c r="A33" s="2"/>
      <c r="B33" s="14"/>
      <c r="D33" s="2"/>
      <c r="E33" s="2"/>
      <c r="F33" s="2"/>
      <c r="G33" s="65" t="s">
        <v>58</v>
      </c>
      <c r="H33" s="65"/>
      <c r="I33" s="65"/>
      <c r="J33" s="65"/>
      <c r="K33" s="65"/>
      <c r="L33" s="65"/>
      <c r="M33" s="65"/>
      <c r="N33" s="65"/>
      <c r="O33" s="65"/>
      <c r="P33" s="69">
        <f>データ!AI7</f>
        <v>91.8</v>
      </c>
      <c r="Q33" s="70"/>
      <c r="R33" s="70"/>
      <c r="S33" s="70"/>
      <c r="T33" s="70"/>
      <c r="U33" s="70"/>
      <c r="V33" s="70"/>
      <c r="W33" s="70"/>
      <c r="X33" s="70"/>
      <c r="Y33" s="70"/>
      <c r="Z33" s="70"/>
      <c r="AA33" s="70"/>
      <c r="AB33" s="70"/>
      <c r="AC33" s="70"/>
      <c r="AD33" s="71"/>
      <c r="AE33" s="69">
        <f>データ!AJ7</f>
        <v>100.2</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100</v>
      </c>
      <c r="BJ33" s="70"/>
      <c r="BK33" s="70"/>
      <c r="BL33" s="70"/>
      <c r="BM33" s="70"/>
      <c r="BN33" s="70"/>
      <c r="BO33" s="70"/>
      <c r="BP33" s="70"/>
      <c r="BQ33" s="70"/>
      <c r="BR33" s="70"/>
      <c r="BS33" s="70"/>
      <c r="BT33" s="70"/>
      <c r="BU33" s="70"/>
      <c r="BV33" s="70"/>
      <c r="BW33" s="71"/>
      <c r="BX33" s="69">
        <f>データ!AM7</f>
        <v>99.8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31.3</v>
      </c>
      <c r="DE33" s="70"/>
      <c r="DF33" s="70"/>
      <c r="DG33" s="70"/>
      <c r="DH33" s="70"/>
      <c r="DI33" s="70"/>
      <c r="DJ33" s="70"/>
      <c r="DK33" s="70"/>
      <c r="DL33" s="70"/>
      <c r="DM33" s="70"/>
      <c r="DN33" s="70"/>
      <c r="DO33" s="70"/>
      <c r="DP33" s="70"/>
      <c r="DQ33" s="70"/>
      <c r="DR33" s="71"/>
      <c r="DS33" s="69">
        <f>データ!AU7</f>
        <v>21.8</v>
      </c>
      <c r="DT33" s="70"/>
      <c r="DU33" s="70"/>
      <c r="DV33" s="70"/>
      <c r="DW33" s="70"/>
      <c r="DX33" s="70"/>
      <c r="DY33" s="70"/>
      <c r="DZ33" s="70"/>
      <c r="EA33" s="70"/>
      <c r="EB33" s="70"/>
      <c r="EC33" s="70"/>
      <c r="ED33" s="70"/>
      <c r="EE33" s="70"/>
      <c r="EF33" s="70"/>
      <c r="EG33" s="71"/>
      <c r="EH33" s="69">
        <f>データ!AV7</f>
        <v>29.8</v>
      </c>
      <c r="EI33" s="70"/>
      <c r="EJ33" s="70"/>
      <c r="EK33" s="70"/>
      <c r="EL33" s="70"/>
      <c r="EM33" s="70"/>
      <c r="EN33" s="70"/>
      <c r="EO33" s="70"/>
      <c r="EP33" s="70"/>
      <c r="EQ33" s="70"/>
      <c r="ER33" s="70"/>
      <c r="ES33" s="70"/>
      <c r="ET33" s="70"/>
      <c r="EU33" s="70"/>
      <c r="EV33" s="71"/>
      <c r="EW33" s="69">
        <f>データ!AW7</f>
        <v>29.3</v>
      </c>
      <c r="EX33" s="70"/>
      <c r="EY33" s="70"/>
      <c r="EZ33" s="70"/>
      <c r="FA33" s="70"/>
      <c r="FB33" s="70"/>
      <c r="FC33" s="70"/>
      <c r="FD33" s="70"/>
      <c r="FE33" s="70"/>
      <c r="FF33" s="70"/>
      <c r="FG33" s="70"/>
      <c r="FH33" s="70"/>
      <c r="FI33" s="70"/>
      <c r="FJ33" s="70"/>
      <c r="FK33" s="71"/>
      <c r="FL33" s="69">
        <f>データ!AX7</f>
        <v>24.1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26.9</v>
      </c>
      <c r="GS33" s="70"/>
      <c r="GT33" s="70"/>
      <c r="GU33" s="70"/>
      <c r="GV33" s="70"/>
      <c r="GW33" s="70"/>
      <c r="GX33" s="70"/>
      <c r="GY33" s="70"/>
      <c r="GZ33" s="70"/>
      <c r="HA33" s="70"/>
      <c r="HB33" s="70"/>
      <c r="HC33" s="70"/>
      <c r="HD33" s="70"/>
      <c r="HE33" s="70"/>
      <c r="HF33" s="71"/>
      <c r="HG33" s="69">
        <f>データ!BF7</f>
        <v>21.8</v>
      </c>
      <c r="HH33" s="70"/>
      <c r="HI33" s="70"/>
      <c r="HJ33" s="70"/>
      <c r="HK33" s="70"/>
      <c r="HL33" s="70"/>
      <c r="HM33" s="70"/>
      <c r="HN33" s="70"/>
      <c r="HO33" s="70"/>
      <c r="HP33" s="70"/>
      <c r="HQ33" s="70"/>
      <c r="HR33" s="70"/>
      <c r="HS33" s="70"/>
      <c r="HT33" s="70"/>
      <c r="HU33" s="71"/>
      <c r="HV33" s="69">
        <f>データ!BG7</f>
        <v>26.6</v>
      </c>
      <c r="HW33" s="70"/>
      <c r="HX33" s="70"/>
      <c r="HY33" s="70"/>
      <c r="HZ33" s="70"/>
      <c r="IA33" s="70"/>
      <c r="IB33" s="70"/>
      <c r="IC33" s="70"/>
      <c r="ID33" s="70"/>
      <c r="IE33" s="70"/>
      <c r="IF33" s="70"/>
      <c r="IG33" s="70"/>
      <c r="IH33" s="70"/>
      <c r="II33" s="70"/>
      <c r="IJ33" s="71"/>
      <c r="IK33" s="69">
        <f>データ!BH7</f>
        <v>24.9</v>
      </c>
      <c r="IL33" s="70"/>
      <c r="IM33" s="70"/>
      <c r="IN33" s="70"/>
      <c r="IO33" s="70"/>
      <c r="IP33" s="70"/>
      <c r="IQ33" s="70"/>
      <c r="IR33" s="70"/>
      <c r="IS33" s="70"/>
      <c r="IT33" s="70"/>
      <c r="IU33" s="70"/>
      <c r="IV33" s="70"/>
      <c r="IW33" s="70"/>
      <c r="IX33" s="70"/>
      <c r="IY33" s="71"/>
      <c r="IZ33" s="69">
        <f>データ!BI7</f>
        <v>23.9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29.4</v>
      </c>
      <c r="KG33" s="70"/>
      <c r="KH33" s="70"/>
      <c r="KI33" s="70"/>
      <c r="KJ33" s="70"/>
      <c r="KK33" s="70"/>
      <c r="KL33" s="70"/>
      <c r="KM33" s="70"/>
      <c r="KN33" s="70"/>
      <c r="KO33" s="70"/>
      <c r="KP33" s="70"/>
      <c r="KQ33" s="70"/>
      <c r="KR33" s="70"/>
      <c r="KS33" s="70"/>
      <c r="KT33" s="71"/>
      <c r="KU33" s="69">
        <f>データ!BQ7</f>
        <v>17.100000000000001</v>
      </c>
      <c r="KV33" s="70"/>
      <c r="KW33" s="70"/>
      <c r="KX33" s="70"/>
      <c r="KY33" s="70"/>
      <c r="KZ33" s="70"/>
      <c r="LA33" s="70"/>
      <c r="LB33" s="70"/>
      <c r="LC33" s="70"/>
      <c r="LD33" s="70"/>
      <c r="LE33" s="70"/>
      <c r="LF33" s="70"/>
      <c r="LG33" s="70"/>
      <c r="LH33" s="70"/>
      <c r="LI33" s="71"/>
      <c r="LJ33" s="69">
        <f>データ!BR7</f>
        <v>17.899999999999999</v>
      </c>
      <c r="LK33" s="70"/>
      <c r="LL33" s="70"/>
      <c r="LM33" s="70"/>
      <c r="LN33" s="70"/>
      <c r="LO33" s="70"/>
      <c r="LP33" s="70"/>
      <c r="LQ33" s="70"/>
      <c r="LR33" s="70"/>
      <c r="LS33" s="70"/>
      <c r="LT33" s="70"/>
      <c r="LU33" s="70"/>
      <c r="LV33" s="70"/>
      <c r="LW33" s="70"/>
      <c r="LX33" s="71"/>
      <c r="LY33" s="69">
        <f>データ!BS7</f>
        <v>17.7</v>
      </c>
      <c r="LZ33" s="70"/>
      <c r="MA33" s="70"/>
      <c r="MB33" s="70"/>
      <c r="MC33" s="70"/>
      <c r="MD33" s="70"/>
      <c r="ME33" s="70"/>
      <c r="MF33" s="70"/>
      <c r="MG33" s="70"/>
      <c r="MH33" s="70"/>
      <c r="MI33" s="70"/>
      <c r="MJ33" s="70"/>
      <c r="MK33" s="70"/>
      <c r="ML33" s="70"/>
      <c r="MM33" s="71"/>
      <c r="MN33" s="69">
        <f>データ!BT7</f>
        <v>13.6</v>
      </c>
      <c r="MO33" s="70"/>
      <c r="MP33" s="70"/>
      <c r="MQ33" s="70"/>
      <c r="MR33" s="70"/>
      <c r="MS33" s="70"/>
      <c r="MT33" s="70"/>
      <c r="MU33" s="70"/>
      <c r="MV33" s="70"/>
      <c r="MW33" s="70"/>
      <c r="MX33" s="70"/>
      <c r="MY33" s="70"/>
      <c r="MZ33" s="70"/>
      <c r="NA33" s="70"/>
      <c r="NB33" s="71"/>
      <c r="ND33" s="2"/>
      <c r="NE33" s="2"/>
      <c r="NF33" s="2"/>
      <c r="NG33" s="2"/>
      <c r="NH33" s="15"/>
      <c r="NI33" s="2"/>
      <c r="NJ33" s="97"/>
      <c r="NK33" s="98"/>
      <c r="NL33" s="98"/>
      <c r="NM33" s="98"/>
      <c r="NN33" s="98"/>
      <c r="NO33" s="98"/>
      <c r="NP33" s="98"/>
      <c r="NQ33" s="98"/>
      <c r="NR33" s="98"/>
      <c r="NS33" s="98"/>
      <c r="NT33" s="98"/>
      <c r="NU33" s="98"/>
      <c r="NV33" s="98"/>
      <c r="NW33" s="98"/>
      <c r="NX33" s="99"/>
      <c r="OC33" s="16" t="s">
        <v>59</v>
      </c>
    </row>
    <row r="34" spans="1:393" ht="13.5" customHeight="1" x14ac:dyDescent="0.2">
      <c r="A34" s="2"/>
      <c r="B34" s="14"/>
      <c r="D34" s="2"/>
      <c r="E34" s="2"/>
      <c r="F34" s="2"/>
      <c r="G34" s="65" t="s">
        <v>60</v>
      </c>
      <c r="H34" s="65"/>
      <c r="I34" s="65"/>
      <c r="J34" s="65"/>
      <c r="K34" s="65"/>
      <c r="L34" s="65"/>
      <c r="M34" s="65"/>
      <c r="N34" s="65"/>
      <c r="O34" s="65"/>
      <c r="P34" s="69">
        <f>データ!AN7</f>
        <v>96.7</v>
      </c>
      <c r="Q34" s="70"/>
      <c r="R34" s="70"/>
      <c r="S34" s="70"/>
      <c r="T34" s="70"/>
      <c r="U34" s="70"/>
      <c r="V34" s="70"/>
      <c r="W34" s="70"/>
      <c r="X34" s="70"/>
      <c r="Y34" s="70"/>
      <c r="Z34" s="70"/>
      <c r="AA34" s="70"/>
      <c r="AB34" s="70"/>
      <c r="AC34" s="70"/>
      <c r="AD34" s="71"/>
      <c r="AE34" s="69">
        <f>データ!AO7</f>
        <v>98</v>
      </c>
      <c r="AF34" s="70"/>
      <c r="AG34" s="70"/>
      <c r="AH34" s="70"/>
      <c r="AI34" s="70"/>
      <c r="AJ34" s="70"/>
      <c r="AK34" s="70"/>
      <c r="AL34" s="70"/>
      <c r="AM34" s="70"/>
      <c r="AN34" s="70"/>
      <c r="AO34" s="70"/>
      <c r="AP34" s="70"/>
      <c r="AQ34" s="70"/>
      <c r="AR34" s="70"/>
      <c r="AS34" s="71"/>
      <c r="AT34" s="69">
        <f>データ!AP7</f>
        <v>101.9</v>
      </c>
      <c r="AU34" s="70"/>
      <c r="AV34" s="70"/>
      <c r="AW34" s="70"/>
      <c r="AX34" s="70"/>
      <c r="AY34" s="70"/>
      <c r="AZ34" s="70"/>
      <c r="BA34" s="70"/>
      <c r="BB34" s="70"/>
      <c r="BC34" s="70"/>
      <c r="BD34" s="70"/>
      <c r="BE34" s="70"/>
      <c r="BF34" s="70"/>
      <c r="BG34" s="70"/>
      <c r="BH34" s="71"/>
      <c r="BI34" s="69">
        <f>データ!AQ7</f>
        <v>100.9</v>
      </c>
      <c r="BJ34" s="70"/>
      <c r="BK34" s="70"/>
      <c r="BL34" s="70"/>
      <c r="BM34" s="70"/>
      <c r="BN34" s="70"/>
      <c r="BO34" s="70"/>
      <c r="BP34" s="70"/>
      <c r="BQ34" s="70"/>
      <c r="BR34" s="70"/>
      <c r="BS34" s="70"/>
      <c r="BT34" s="70"/>
      <c r="BU34" s="70"/>
      <c r="BV34" s="70"/>
      <c r="BW34" s="71"/>
      <c r="BX34" s="69">
        <f>データ!AR7</f>
        <v>97.1</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67.8</v>
      </c>
      <c r="DE34" s="70"/>
      <c r="DF34" s="70"/>
      <c r="DG34" s="70"/>
      <c r="DH34" s="70"/>
      <c r="DI34" s="70"/>
      <c r="DJ34" s="70"/>
      <c r="DK34" s="70"/>
      <c r="DL34" s="70"/>
      <c r="DM34" s="70"/>
      <c r="DN34" s="70"/>
      <c r="DO34" s="70"/>
      <c r="DP34" s="70"/>
      <c r="DQ34" s="70"/>
      <c r="DR34" s="71"/>
      <c r="DS34" s="69">
        <f>データ!AZ7</f>
        <v>65</v>
      </c>
      <c r="DT34" s="70"/>
      <c r="DU34" s="70"/>
      <c r="DV34" s="70"/>
      <c r="DW34" s="70"/>
      <c r="DX34" s="70"/>
      <c r="DY34" s="70"/>
      <c r="DZ34" s="70"/>
      <c r="EA34" s="70"/>
      <c r="EB34" s="70"/>
      <c r="EC34" s="70"/>
      <c r="ED34" s="70"/>
      <c r="EE34" s="70"/>
      <c r="EF34" s="70"/>
      <c r="EG34" s="71"/>
      <c r="EH34" s="69">
        <f>データ!BA7</f>
        <v>67.599999999999994</v>
      </c>
      <c r="EI34" s="70"/>
      <c r="EJ34" s="70"/>
      <c r="EK34" s="70"/>
      <c r="EL34" s="70"/>
      <c r="EM34" s="70"/>
      <c r="EN34" s="70"/>
      <c r="EO34" s="70"/>
      <c r="EP34" s="70"/>
      <c r="EQ34" s="70"/>
      <c r="ER34" s="70"/>
      <c r="ES34" s="70"/>
      <c r="ET34" s="70"/>
      <c r="EU34" s="70"/>
      <c r="EV34" s="71"/>
      <c r="EW34" s="69">
        <f>データ!BB7</f>
        <v>65.8</v>
      </c>
      <c r="EX34" s="70"/>
      <c r="EY34" s="70"/>
      <c r="EZ34" s="70"/>
      <c r="FA34" s="70"/>
      <c r="FB34" s="70"/>
      <c r="FC34" s="70"/>
      <c r="FD34" s="70"/>
      <c r="FE34" s="70"/>
      <c r="FF34" s="70"/>
      <c r="FG34" s="70"/>
      <c r="FH34" s="70"/>
      <c r="FI34" s="70"/>
      <c r="FJ34" s="70"/>
      <c r="FK34" s="71"/>
      <c r="FL34" s="69">
        <f>データ!BC7</f>
        <v>64.900000000000006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62.9</v>
      </c>
      <c r="GS34" s="70"/>
      <c r="GT34" s="70"/>
      <c r="GU34" s="70"/>
      <c r="GV34" s="70"/>
      <c r="GW34" s="70"/>
      <c r="GX34" s="70"/>
      <c r="GY34" s="70"/>
      <c r="GZ34" s="70"/>
      <c r="HA34" s="70"/>
      <c r="HB34" s="70"/>
      <c r="HC34" s="70"/>
      <c r="HD34" s="70"/>
      <c r="HE34" s="70"/>
      <c r="HF34" s="71"/>
      <c r="HG34" s="69">
        <f>データ!BK7</f>
        <v>60.3</v>
      </c>
      <c r="HH34" s="70"/>
      <c r="HI34" s="70"/>
      <c r="HJ34" s="70"/>
      <c r="HK34" s="70"/>
      <c r="HL34" s="70"/>
      <c r="HM34" s="70"/>
      <c r="HN34" s="70"/>
      <c r="HO34" s="70"/>
      <c r="HP34" s="70"/>
      <c r="HQ34" s="70"/>
      <c r="HR34" s="70"/>
      <c r="HS34" s="70"/>
      <c r="HT34" s="70"/>
      <c r="HU34" s="71"/>
      <c r="HV34" s="69">
        <f>データ!BL7</f>
        <v>63.2</v>
      </c>
      <c r="HW34" s="70"/>
      <c r="HX34" s="70"/>
      <c r="HY34" s="70"/>
      <c r="HZ34" s="70"/>
      <c r="IA34" s="70"/>
      <c r="IB34" s="70"/>
      <c r="IC34" s="70"/>
      <c r="ID34" s="70"/>
      <c r="IE34" s="70"/>
      <c r="IF34" s="70"/>
      <c r="IG34" s="70"/>
      <c r="IH34" s="70"/>
      <c r="II34" s="70"/>
      <c r="IJ34" s="71"/>
      <c r="IK34" s="69">
        <f>データ!BM7</f>
        <v>61.4</v>
      </c>
      <c r="IL34" s="70"/>
      <c r="IM34" s="70"/>
      <c r="IN34" s="70"/>
      <c r="IO34" s="70"/>
      <c r="IP34" s="70"/>
      <c r="IQ34" s="70"/>
      <c r="IR34" s="70"/>
      <c r="IS34" s="70"/>
      <c r="IT34" s="70"/>
      <c r="IU34" s="70"/>
      <c r="IV34" s="70"/>
      <c r="IW34" s="70"/>
      <c r="IX34" s="70"/>
      <c r="IY34" s="71"/>
      <c r="IZ34" s="69">
        <f>データ!BN7</f>
        <v>60.8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61.4</v>
      </c>
      <c r="KG34" s="70"/>
      <c r="KH34" s="70"/>
      <c r="KI34" s="70"/>
      <c r="KJ34" s="70"/>
      <c r="KK34" s="70"/>
      <c r="KL34" s="70"/>
      <c r="KM34" s="70"/>
      <c r="KN34" s="70"/>
      <c r="KO34" s="70"/>
      <c r="KP34" s="70"/>
      <c r="KQ34" s="70"/>
      <c r="KR34" s="70"/>
      <c r="KS34" s="70"/>
      <c r="KT34" s="71"/>
      <c r="KU34" s="69">
        <f>データ!BV7</f>
        <v>55.9</v>
      </c>
      <c r="KV34" s="70"/>
      <c r="KW34" s="70"/>
      <c r="KX34" s="70"/>
      <c r="KY34" s="70"/>
      <c r="KZ34" s="70"/>
      <c r="LA34" s="70"/>
      <c r="LB34" s="70"/>
      <c r="LC34" s="70"/>
      <c r="LD34" s="70"/>
      <c r="LE34" s="70"/>
      <c r="LF34" s="70"/>
      <c r="LG34" s="70"/>
      <c r="LH34" s="70"/>
      <c r="LI34" s="71"/>
      <c r="LJ34" s="69">
        <f>データ!BW7</f>
        <v>56.5</v>
      </c>
      <c r="LK34" s="70"/>
      <c r="LL34" s="70"/>
      <c r="LM34" s="70"/>
      <c r="LN34" s="70"/>
      <c r="LO34" s="70"/>
      <c r="LP34" s="70"/>
      <c r="LQ34" s="70"/>
      <c r="LR34" s="70"/>
      <c r="LS34" s="70"/>
      <c r="LT34" s="70"/>
      <c r="LU34" s="70"/>
      <c r="LV34" s="70"/>
      <c r="LW34" s="70"/>
      <c r="LX34" s="71"/>
      <c r="LY34" s="69">
        <f>データ!BX7</f>
        <v>53.9</v>
      </c>
      <c r="LZ34" s="70"/>
      <c r="MA34" s="70"/>
      <c r="MB34" s="70"/>
      <c r="MC34" s="70"/>
      <c r="MD34" s="70"/>
      <c r="ME34" s="70"/>
      <c r="MF34" s="70"/>
      <c r="MG34" s="70"/>
      <c r="MH34" s="70"/>
      <c r="MI34" s="70"/>
      <c r="MJ34" s="70"/>
      <c r="MK34" s="70"/>
      <c r="ML34" s="70"/>
      <c r="MM34" s="71"/>
      <c r="MN34" s="69">
        <f>データ!BY7</f>
        <v>54.9</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220</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25712</v>
      </c>
      <c r="Q55" s="67"/>
      <c r="R55" s="67"/>
      <c r="S55" s="67"/>
      <c r="T55" s="67"/>
      <c r="U55" s="67"/>
      <c r="V55" s="67"/>
      <c r="W55" s="67"/>
      <c r="X55" s="67"/>
      <c r="Y55" s="67"/>
      <c r="Z55" s="67"/>
      <c r="AA55" s="67"/>
      <c r="AB55" s="67"/>
      <c r="AC55" s="67"/>
      <c r="AD55" s="68"/>
      <c r="AE55" s="66">
        <f>データ!CB7</f>
        <v>27618</v>
      </c>
      <c r="AF55" s="67"/>
      <c r="AG55" s="67"/>
      <c r="AH55" s="67"/>
      <c r="AI55" s="67"/>
      <c r="AJ55" s="67"/>
      <c r="AK55" s="67"/>
      <c r="AL55" s="67"/>
      <c r="AM55" s="67"/>
      <c r="AN55" s="67"/>
      <c r="AO55" s="67"/>
      <c r="AP55" s="67"/>
      <c r="AQ55" s="67"/>
      <c r="AR55" s="67"/>
      <c r="AS55" s="68"/>
      <c r="AT55" s="66">
        <f>データ!CC7</f>
        <v>29001</v>
      </c>
      <c r="AU55" s="67"/>
      <c r="AV55" s="67"/>
      <c r="AW55" s="67"/>
      <c r="AX55" s="67"/>
      <c r="AY55" s="67"/>
      <c r="AZ55" s="67"/>
      <c r="BA55" s="67"/>
      <c r="BB55" s="67"/>
      <c r="BC55" s="67"/>
      <c r="BD55" s="67"/>
      <c r="BE55" s="67"/>
      <c r="BF55" s="67"/>
      <c r="BG55" s="67"/>
      <c r="BH55" s="68"/>
      <c r="BI55" s="66">
        <f>データ!CD7</f>
        <v>28681</v>
      </c>
      <c r="BJ55" s="67"/>
      <c r="BK55" s="67"/>
      <c r="BL55" s="67"/>
      <c r="BM55" s="67"/>
      <c r="BN55" s="67"/>
      <c r="BO55" s="67"/>
      <c r="BP55" s="67"/>
      <c r="BQ55" s="67"/>
      <c r="BR55" s="67"/>
      <c r="BS55" s="67"/>
      <c r="BT55" s="67"/>
      <c r="BU55" s="67"/>
      <c r="BV55" s="67"/>
      <c r="BW55" s="68"/>
      <c r="BX55" s="66">
        <f>データ!CE7</f>
        <v>27786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7240</v>
      </c>
      <c r="DE55" s="67"/>
      <c r="DF55" s="67"/>
      <c r="DG55" s="67"/>
      <c r="DH55" s="67"/>
      <c r="DI55" s="67"/>
      <c r="DJ55" s="67"/>
      <c r="DK55" s="67"/>
      <c r="DL55" s="67"/>
      <c r="DM55" s="67"/>
      <c r="DN55" s="67"/>
      <c r="DO55" s="67"/>
      <c r="DP55" s="67"/>
      <c r="DQ55" s="67"/>
      <c r="DR55" s="68"/>
      <c r="DS55" s="66">
        <f>データ!CM7</f>
        <v>7722</v>
      </c>
      <c r="DT55" s="67"/>
      <c r="DU55" s="67"/>
      <c r="DV55" s="67"/>
      <c r="DW55" s="67"/>
      <c r="DX55" s="67"/>
      <c r="DY55" s="67"/>
      <c r="DZ55" s="67"/>
      <c r="EA55" s="67"/>
      <c r="EB55" s="67"/>
      <c r="EC55" s="67"/>
      <c r="ED55" s="67"/>
      <c r="EE55" s="67"/>
      <c r="EF55" s="67"/>
      <c r="EG55" s="68"/>
      <c r="EH55" s="66">
        <f>データ!CN7</f>
        <v>6678</v>
      </c>
      <c r="EI55" s="67"/>
      <c r="EJ55" s="67"/>
      <c r="EK55" s="67"/>
      <c r="EL55" s="67"/>
      <c r="EM55" s="67"/>
      <c r="EN55" s="67"/>
      <c r="EO55" s="67"/>
      <c r="EP55" s="67"/>
      <c r="EQ55" s="67"/>
      <c r="ER55" s="67"/>
      <c r="ES55" s="67"/>
      <c r="ET55" s="67"/>
      <c r="EU55" s="67"/>
      <c r="EV55" s="68"/>
      <c r="EW55" s="66">
        <f>データ!CO7</f>
        <v>6858</v>
      </c>
      <c r="EX55" s="67"/>
      <c r="EY55" s="67"/>
      <c r="EZ55" s="67"/>
      <c r="FA55" s="67"/>
      <c r="FB55" s="67"/>
      <c r="FC55" s="67"/>
      <c r="FD55" s="67"/>
      <c r="FE55" s="67"/>
      <c r="FF55" s="67"/>
      <c r="FG55" s="67"/>
      <c r="FH55" s="67"/>
      <c r="FI55" s="67"/>
      <c r="FJ55" s="67"/>
      <c r="FK55" s="68"/>
      <c r="FL55" s="66">
        <f>データ!CP7</f>
        <v>7298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193.2</v>
      </c>
      <c r="GS55" s="70"/>
      <c r="GT55" s="70"/>
      <c r="GU55" s="70"/>
      <c r="GV55" s="70"/>
      <c r="GW55" s="70"/>
      <c r="GX55" s="70"/>
      <c r="GY55" s="70"/>
      <c r="GZ55" s="70"/>
      <c r="HA55" s="70"/>
      <c r="HB55" s="70"/>
      <c r="HC55" s="70"/>
      <c r="HD55" s="70"/>
      <c r="HE55" s="70"/>
      <c r="HF55" s="71"/>
      <c r="HG55" s="69">
        <f>データ!CX7</f>
        <v>258.3</v>
      </c>
      <c r="HH55" s="70"/>
      <c r="HI55" s="70"/>
      <c r="HJ55" s="70"/>
      <c r="HK55" s="70"/>
      <c r="HL55" s="70"/>
      <c r="HM55" s="70"/>
      <c r="HN55" s="70"/>
      <c r="HO55" s="70"/>
      <c r="HP55" s="70"/>
      <c r="HQ55" s="70"/>
      <c r="HR55" s="70"/>
      <c r="HS55" s="70"/>
      <c r="HT55" s="70"/>
      <c r="HU55" s="71"/>
      <c r="HV55" s="69">
        <f>データ!CY7</f>
        <v>183.2</v>
      </c>
      <c r="HW55" s="70"/>
      <c r="HX55" s="70"/>
      <c r="HY55" s="70"/>
      <c r="HZ55" s="70"/>
      <c r="IA55" s="70"/>
      <c r="IB55" s="70"/>
      <c r="IC55" s="70"/>
      <c r="ID55" s="70"/>
      <c r="IE55" s="70"/>
      <c r="IF55" s="70"/>
      <c r="IG55" s="70"/>
      <c r="IH55" s="70"/>
      <c r="II55" s="70"/>
      <c r="IJ55" s="71"/>
      <c r="IK55" s="69">
        <f>データ!CZ7</f>
        <v>193.9</v>
      </c>
      <c r="IL55" s="70"/>
      <c r="IM55" s="70"/>
      <c r="IN55" s="70"/>
      <c r="IO55" s="70"/>
      <c r="IP55" s="70"/>
      <c r="IQ55" s="70"/>
      <c r="IR55" s="70"/>
      <c r="IS55" s="70"/>
      <c r="IT55" s="70"/>
      <c r="IU55" s="70"/>
      <c r="IV55" s="70"/>
      <c r="IW55" s="70"/>
      <c r="IX55" s="70"/>
      <c r="IY55" s="71"/>
      <c r="IZ55" s="69">
        <f>データ!DA7</f>
        <v>244.2</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14.4</v>
      </c>
      <c r="KG55" s="70"/>
      <c r="KH55" s="70"/>
      <c r="KI55" s="70"/>
      <c r="KJ55" s="70"/>
      <c r="KK55" s="70"/>
      <c r="KL55" s="70"/>
      <c r="KM55" s="70"/>
      <c r="KN55" s="70"/>
      <c r="KO55" s="70"/>
      <c r="KP55" s="70"/>
      <c r="KQ55" s="70"/>
      <c r="KR55" s="70"/>
      <c r="KS55" s="70"/>
      <c r="KT55" s="71"/>
      <c r="KU55" s="69">
        <f>データ!DI7</f>
        <v>19.8</v>
      </c>
      <c r="KV55" s="70"/>
      <c r="KW55" s="70"/>
      <c r="KX55" s="70"/>
      <c r="KY55" s="70"/>
      <c r="KZ55" s="70"/>
      <c r="LA55" s="70"/>
      <c r="LB55" s="70"/>
      <c r="LC55" s="70"/>
      <c r="LD55" s="70"/>
      <c r="LE55" s="70"/>
      <c r="LF55" s="70"/>
      <c r="LG55" s="70"/>
      <c r="LH55" s="70"/>
      <c r="LI55" s="71"/>
      <c r="LJ55" s="69">
        <f>データ!DJ7</f>
        <v>15.4</v>
      </c>
      <c r="LK55" s="70"/>
      <c r="LL55" s="70"/>
      <c r="LM55" s="70"/>
      <c r="LN55" s="70"/>
      <c r="LO55" s="70"/>
      <c r="LP55" s="70"/>
      <c r="LQ55" s="70"/>
      <c r="LR55" s="70"/>
      <c r="LS55" s="70"/>
      <c r="LT55" s="70"/>
      <c r="LU55" s="70"/>
      <c r="LV55" s="70"/>
      <c r="LW55" s="70"/>
      <c r="LX55" s="71"/>
      <c r="LY55" s="69">
        <f>データ!DK7</f>
        <v>13.7</v>
      </c>
      <c r="LZ55" s="70"/>
      <c r="MA55" s="70"/>
      <c r="MB55" s="70"/>
      <c r="MC55" s="70"/>
      <c r="MD55" s="70"/>
      <c r="ME55" s="70"/>
      <c r="MF55" s="70"/>
      <c r="MG55" s="70"/>
      <c r="MH55" s="70"/>
      <c r="MI55" s="70"/>
      <c r="MJ55" s="70"/>
      <c r="MK55" s="70"/>
      <c r="ML55" s="70"/>
      <c r="MM55" s="71"/>
      <c r="MN55" s="69">
        <f>データ!DL7</f>
        <v>17.899999999999999</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27761</v>
      </c>
      <c r="Q56" s="67"/>
      <c r="R56" s="67"/>
      <c r="S56" s="67"/>
      <c r="T56" s="67"/>
      <c r="U56" s="67"/>
      <c r="V56" s="67"/>
      <c r="W56" s="67"/>
      <c r="X56" s="67"/>
      <c r="Y56" s="67"/>
      <c r="Z56" s="67"/>
      <c r="AA56" s="67"/>
      <c r="AB56" s="67"/>
      <c r="AC56" s="67"/>
      <c r="AD56" s="68"/>
      <c r="AE56" s="66">
        <f>データ!CG7</f>
        <v>29162</v>
      </c>
      <c r="AF56" s="67"/>
      <c r="AG56" s="67"/>
      <c r="AH56" s="67"/>
      <c r="AI56" s="67"/>
      <c r="AJ56" s="67"/>
      <c r="AK56" s="67"/>
      <c r="AL56" s="67"/>
      <c r="AM56" s="67"/>
      <c r="AN56" s="67"/>
      <c r="AO56" s="67"/>
      <c r="AP56" s="67"/>
      <c r="AQ56" s="67"/>
      <c r="AR56" s="67"/>
      <c r="AS56" s="68"/>
      <c r="AT56" s="66">
        <f>データ!CH7</f>
        <v>29802</v>
      </c>
      <c r="AU56" s="67"/>
      <c r="AV56" s="67"/>
      <c r="AW56" s="67"/>
      <c r="AX56" s="67"/>
      <c r="AY56" s="67"/>
      <c r="AZ56" s="67"/>
      <c r="BA56" s="67"/>
      <c r="BB56" s="67"/>
      <c r="BC56" s="67"/>
      <c r="BD56" s="67"/>
      <c r="BE56" s="67"/>
      <c r="BF56" s="67"/>
      <c r="BG56" s="67"/>
      <c r="BH56" s="68"/>
      <c r="BI56" s="66">
        <f>データ!CI7</f>
        <v>30895</v>
      </c>
      <c r="BJ56" s="67"/>
      <c r="BK56" s="67"/>
      <c r="BL56" s="67"/>
      <c r="BM56" s="67"/>
      <c r="BN56" s="67"/>
      <c r="BO56" s="67"/>
      <c r="BP56" s="67"/>
      <c r="BQ56" s="67"/>
      <c r="BR56" s="67"/>
      <c r="BS56" s="67"/>
      <c r="BT56" s="67"/>
      <c r="BU56" s="67"/>
      <c r="BV56" s="67"/>
      <c r="BW56" s="68"/>
      <c r="BX56" s="66">
        <f>データ!CJ7</f>
        <v>31269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8307</v>
      </c>
      <c r="DE56" s="67"/>
      <c r="DF56" s="67"/>
      <c r="DG56" s="67"/>
      <c r="DH56" s="67"/>
      <c r="DI56" s="67"/>
      <c r="DJ56" s="67"/>
      <c r="DK56" s="67"/>
      <c r="DL56" s="67"/>
      <c r="DM56" s="67"/>
      <c r="DN56" s="67"/>
      <c r="DO56" s="67"/>
      <c r="DP56" s="67"/>
      <c r="DQ56" s="67"/>
      <c r="DR56" s="68"/>
      <c r="DS56" s="66">
        <f>データ!CR7</f>
        <v>8904</v>
      </c>
      <c r="DT56" s="67"/>
      <c r="DU56" s="67"/>
      <c r="DV56" s="67"/>
      <c r="DW56" s="67"/>
      <c r="DX56" s="67"/>
      <c r="DY56" s="67"/>
      <c r="DZ56" s="67"/>
      <c r="EA56" s="67"/>
      <c r="EB56" s="67"/>
      <c r="EC56" s="67"/>
      <c r="ED56" s="67"/>
      <c r="EE56" s="67"/>
      <c r="EF56" s="67"/>
      <c r="EG56" s="68"/>
      <c r="EH56" s="66">
        <f>データ!CS7</f>
        <v>9068</v>
      </c>
      <c r="EI56" s="67"/>
      <c r="EJ56" s="67"/>
      <c r="EK56" s="67"/>
      <c r="EL56" s="67"/>
      <c r="EM56" s="67"/>
      <c r="EN56" s="67"/>
      <c r="EO56" s="67"/>
      <c r="EP56" s="67"/>
      <c r="EQ56" s="67"/>
      <c r="ER56" s="67"/>
      <c r="ES56" s="67"/>
      <c r="ET56" s="67"/>
      <c r="EU56" s="67"/>
      <c r="EV56" s="68"/>
      <c r="EW56" s="66">
        <f>データ!CT7</f>
        <v>9435</v>
      </c>
      <c r="EX56" s="67"/>
      <c r="EY56" s="67"/>
      <c r="EZ56" s="67"/>
      <c r="FA56" s="67"/>
      <c r="FB56" s="67"/>
      <c r="FC56" s="67"/>
      <c r="FD56" s="67"/>
      <c r="FE56" s="67"/>
      <c r="FF56" s="67"/>
      <c r="FG56" s="67"/>
      <c r="FH56" s="67"/>
      <c r="FI56" s="67"/>
      <c r="FJ56" s="67"/>
      <c r="FK56" s="68"/>
      <c r="FL56" s="66">
        <f>データ!CU7</f>
        <v>9319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80.099999999999994</v>
      </c>
      <c r="GS56" s="70"/>
      <c r="GT56" s="70"/>
      <c r="GU56" s="70"/>
      <c r="GV56" s="70"/>
      <c r="GW56" s="70"/>
      <c r="GX56" s="70"/>
      <c r="GY56" s="70"/>
      <c r="GZ56" s="70"/>
      <c r="HA56" s="70"/>
      <c r="HB56" s="70"/>
      <c r="HC56" s="70"/>
      <c r="HD56" s="70"/>
      <c r="HE56" s="70"/>
      <c r="HF56" s="71"/>
      <c r="HG56" s="69">
        <f>データ!DC7</f>
        <v>87.1</v>
      </c>
      <c r="HH56" s="70"/>
      <c r="HI56" s="70"/>
      <c r="HJ56" s="70"/>
      <c r="HK56" s="70"/>
      <c r="HL56" s="70"/>
      <c r="HM56" s="70"/>
      <c r="HN56" s="70"/>
      <c r="HO56" s="70"/>
      <c r="HP56" s="70"/>
      <c r="HQ56" s="70"/>
      <c r="HR56" s="70"/>
      <c r="HS56" s="70"/>
      <c r="HT56" s="70"/>
      <c r="HU56" s="71"/>
      <c r="HV56" s="69">
        <f>データ!DD7</f>
        <v>84.5</v>
      </c>
      <c r="HW56" s="70"/>
      <c r="HX56" s="70"/>
      <c r="HY56" s="70"/>
      <c r="HZ56" s="70"/>
      <c r="IA56" s="70"/>
      <c r="IB56" s="70"/>
      <c r="IC56" s="70"/>
      <c r="ID56" s="70"/>
      <c r="IE56" s="70"/>
      <c r="IF56" s="70"/>
      <c r="IG56" s="70"/>
      <c r="IH56" s="70"/>
      <c r="II56" s="70"/>
      <c r="IJ56" s="71"/>
      <c r="IK56" s="69">
        <f>データ!DE7</f>
        <v>86</v>
      </c>
      <c r="IL56" s="70"/>
      <c r="IM56" s="70"/>
      <c r="IN56" s="70"/>
      <c r="IO56" s="70"/>
      <c r="IP56" s="70"/>
      <c r="IQ56" s="70"/>
      <c r="IR56" s="70"/>
      <c r="IS56" s="70"/>
      <c r="IT56" s="70"/>
      <c r="IU56" s="70"/>
      <c r="IV56" s="70"/>
      <c r="IW56" s="70"/>
      <c r="IX56" s="70"/>
      <c r="IY56" s="71"/>
      <c r="IZ56" s="69">
        <f>データ!DF7</f>
        <v>87.4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15.9</v>
      </c>
      <c r="KV56" s="70"/>
      <c r="KW56" s="70"/>
      <c r="KX56" s="70"/>
      <c r="KY56" s="70"/>
      <c r="KZ56" s="70"/>
      <c r="LA56" s="70"/>
      <c r="LB56" s="70"/>
      <c r="LC56" s="70"/>
      <c r="LD56" s="70"/>
      <c r="LE56" s="70"/>
      <c r="LF56" s="70"/>
      <c r="LG56" s="70"/>
      <c r="LH56" s="70"/>
      <c r="LI56" s="71"/>
      <c r="LJ56" s="69">
        <f>データ!DO7</f>
        <v>14.9</v>
      </c>
      <c r="LK56" s="70"/>
      <c r="LL56" s="70"/>
      <c r="LM56" s="70"/>
      <c r="LN56" s="70"/>
      <c r="LO56" s="70"/>
      <c r="LP56" s="70"/>
      <c r="LQ56" s="70"/>
      <c r="LR56" s="70"/>
      <c r="LS56" s="70"/>
      <c r="LT56" s="70"/>
      <c r="LU56" s="70"/>
      <c r="LV56" s="70"/>
      <c r="LW56" s="70"/>
      <c r="LX56" s="71"/>
      <c r="LY56" s="69">
        <f>データ!DP7</f>
        <v>15.6</v>
      </c>
      <c r="LZ56" s="70"/>
      <c r="MA56" s="70"/>
      <c r="MB56" s="70"/>
      <c r="MC56" s="70"/>
      <c r="MD56" s="70"/>
      <c r="ME56" s="70"/>
      <c r="MF56" s="70"/>
      <c r="MG56" s="70"/>
      <c r="MH56" s="70"/>
      <c r="MI56" s="70"/>
      <c r="MJ56" s="70"/>
      <c r="MK56" s="70"/>
      <c r="ML56" s="70"/>
      <c r="MM56" s="71"/>
      <c r="MN56" s="69">
        <f>データ!DQ7</f>
        <v>15.4</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237.8</v>
      </c>
      <c r="Q79" s="70"/>
      <c r="R79" s="70"/>
      <c r="S79" s="70"/>
      <c r="T79" s="70"/>
      <c r="U79" s="70"/>
      <c r="V79" s="70"/>
      <c r="W79" s="70"/>
      <c r="X79" s="70"/>
      <c r="Y79" s="70"/>
      <c r="Z79" s="70"/>
      <c r="AA79" s="70"/>
      <c r="AB79" s="70"/>
      <c r="AC79" s="70"/>
      <c r="AD79" s="71"/>
      <c r="AE79" s="69">
        <f>データ!DT7</f>
        <v>355</v>
      </c>
      <c r="AF79" s="70"/>
      <c r="AG79" s="70"/>
      <c r="AH79" s="70"/>
      <c r="AI79" s="70"/>
      <c r="AJ79" s="70"/>
      <c r="AK79" s="70"/>
      <c r="AL79" s="70"/>
      <c r="AM79" s="70"/>
      <c r="AN79" s="70"/>
      <c r="AO79" s="70"/>
      <c r="AP79" s="70"/>
      <c r="AQ79" s="70"/>
      <c r="AR79" s="70"/>
      <c r="AS79" s="71"/>
      <c r="AT79" s="69">
        <f>データ!DU7</f>
        <v>240.6</v>
      </c>
      <c r="AU79" s="70"/>
      <c r="AV79" s="70"/>
      <c r="AW79" s="70"/>
      <c r="AX79" s="70"/>
      <c r="AY79" s="70"/>
      <c r="AZ79" s="70"/>
      <c r="BA79" s="70"/>
      <c r="BB79" s="70"/>
      <c r="BC79" s="70"/>
      <c r="BD79" s="70"/>
      <c r="BE79" s="70"/>
      <c r="BF79" s="70"/>
      <c r="BG79" s="70"/>
      <c r="BH79" s="71"/>
      <c r="BI79" s="69">
        <f>データ!DV7</f>
        <v>237</v>
      </c>
      <c r="BJ79" s="70"/>
      <c r="BK79" s="70"/>
      <c r="BL79" s="70"/>
      <c r="BM79" s="70"/>
      <c r="BN79" s="70"/>
      <c r="BO79" s="70"/>
      <c r="BP79" s="70"/>
      <c r="BQ79" s="70"/>
      <c r="BR79" s="70"/>
      <c r="BS79" s="70"/>
      <c r="BT79" s="70"/>
      <c r="BU79" s="70"/>
      <c r="BV79" s="70"/>
      <c r="BW79" s="71"/>
      <c r="BX79" s="69">
        <f>データ!DW7</f>
        <v>293.10000000000002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71.3</v>
      </c>
      <c r="DH79" s="70"/>
      <c r="DI79" s="70"/>
      <c r="DJ79" s="70"/>
      <c r="DK79" s="70"/>
      <c r="DL79" s="70"/>
      <c r="DM79" s="70"/>
      <c r="DN79" s="70"/>
      <c r="DO79" s="70"/>
      <c r="DP79" s="70"/>
      <c r="DQ79" s="70"/>
      <c r="DR79" s="70"/>
      <c r="DS79" s="70"/>
      <c r="DT79" s="70"/>
      <c r="DU79" s="71"/>
      <c r="DV79" s="69">
        <f>データ!EE7</f>
        <v>73.8</v>
      </c>
      <c r="DW79" s="70"/>
      <c r="DX79" s="70"/>
      <c r="DY79" s="70"/>
      <c r="DZ79" s="70"/>
      <c r="EA79" s="70"/>
      <c r="EB79" s="70"/>
      <c r="EC79" s="70"/>
      <c r="ED79" s="70"/>
      <c r="EE79" s="70"/>
      <c r="EF79" s="70"/>
      <c r="EG79" s="70"/>
      <c r="EH79" s="70"/>
      <c r="EI79" s="70"/>
      <c r="EJ79" s="71"/>
      <c r="EK79" s="69">
        <f>データ!EF7</f>
        <v>76</v>
      </c>
      <c r="EL79" s="70"/>
      <c r="EM79" s="70"/>
      <c r="EN79" s="70"/>
      <c r="EO79" s="70"/>
      <c r="EP79" s="70"/>
      <c r="EQ79" s="70"/>
      <c r="ER79" s="70"/>
      <c r="ES79" s="70"/>
      <c r="ET79" s="70"/>
      <c r="EU79" s="70"/>
      <c r="EV79" s="70"/>
      <c r="EW79" s="70"/>
      <c r="EX79" s="70"/>
      <c r="EY79" s="71"/>
      <c r="EZ79" s="69">
        <f>データ!EG7</f>
        <v>78.2</v>
      </c>
      <c r="FA79" s="70"/>
      <c r="FB79" s="70"/>
      <c r="FC79" s="70"/>
      <c r="FD79" s="70"/>
      <c r="FE79" s="70"/>
      <c r="FF79" s="70"/>
      <c r="FG79" s="70"/>
      <c r="FH79" s="70"/>
      <c r="FI79" s="70"/>
      <c r="FJ79" s="70"/>
      <c r="FK79" s="70"/>
      <c r="FL79" s="70"/>
      <c r="FM79" s="70"/>
      <c r="FN79" s="71"/>
      <c r="FO79" s="69">
        <f>データ!EH7</f>
        <v>77.7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67.5</v>
      </c>
      <c r="GU79" s="70"/>
      <c r="GV79" s="70"/>
      <c r="GW79" s="70"/>
      <c r="GX79" s="70"/>
      <c r="GY79" s="70"/>
      <c r="GZ79" s="70"/>
      <c r="HA79" s="70"/>
      <c r="HB79" s="70"/>
      <c r="HC79" s="70"/>
      <c r="HD79" s="70"/>
      <c r="HE79" s="70"/>
      <c r="HF79" s="70"/>
      <c r="HG79" s="70"/>
      <c r="HH79" s="71"/>
      <c r="HI79" s="69">
        <f>データ!EP7</f>
        <v>71.5</v>
      </c>
      <c r="HJ79" s="70"/>
      <c r="HK79" s="70"/>
      <c r="HL79" s="70"/>
      <c r="HM79" s="70"/>
      <c r="HN79" s="70"/>
      <c r="HO79" s="70"/>
      <c r="HP79" s="70"/>
      <c r="HQ79" s="70"/>
      <c r="HR79" s="70"/>
      <c r="HS79" s="70"/>
      <c r="HT79" s="70"/>
      <c r="HU79" s="70"/>
      <c r="HV79" s="70"/>
      <c r="HW79" s="71"/>
      <c r="HX79" s="69">
        <f>データ!EQ7</f>
        <v>74.900000000000006</v>
      </c>
      <c r="HY79" s="70"/>
      <c r="HZ79" s="70"/>
      <c r="IA79" s="70"/>
      <c r="IB79" s="70"/>
      <c r="IC79" s="70"/>
      <c r="ID79" s="70"/>
      <c r="IE79" s="70"/>
      <c r="IF79" s="70"/>
      <c r="IG79" s="70"/>
      <c r="IH79" s="70"/>
      <c r="II79" s="70"/>
      <c r="IJ79" s="70"/>
      <c r="IK79" s="70"/>
      <c r="IL79" s="71"/>
      <c r="IM79" s="69">
        <f>データ!ER7</f>
        <v>78.400000000000006</v>
      </c>
      <c r="IN79" s="70"/>
      <c r="IO79" s="70"/>
      <c r="IP79" s="70"/>
      <c r="IQ79" s="70"/>
      <c r="IR79" s="70"/>
      <c r="IS79" s="70"/>
      <c r="IT79" s="70"/>
      <c r="IU79" s="70"/>
      <c r="IV79" s="70"/>
      <c r="IW79" s="70"/>
      <c r="IX79" s="70"/>
      <c r="IY79" s="70"/>
      <c r="IZ79" s="70"/>
      <c r="JA79" s="71"/>
      <c r="JB79" s="69">
        <f>データ!ES7</f>
        <v>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35918063</v>
      </c>
      <c r="KH79" s="67"/>
      <c r="KI79" s="67"/>
      <c r="KJ79" s="67"/>
      <c r="KK79" s="67"/>
      <c r="KL79" s="67"/>
      <c r="KM79" s="67"/>
      <c r="KN79" s="67"/>
      <c r="KO79" s="67"/>
      <c r="KP79" s="67"/>
      <c r="KQ79" s="67"/>
      <c r="KR79" s="67"/>
      <c r="KS79" s="67"/>
      <c r="KT79" s="67"/>
      <c r="KU79" s="68"/>
      <c r="KV79" s="66">
        <f>データ!FA7</f>
        <v>36430813</v>
      </c>
      <c r="KW79" s="67"/>
      <c r="KX79" s="67"/>
      <c r="KY79" s="67"/>
      <c r="KZ79" s="67"/>
      <c r="LA79" s="67"/>
      <c r="LB79" s="67"/>
      <c r="LC79" s="67"/>
      <c r="LD79" s="67"/>
      <c r="LE79" s="67"/>
      <c r="LF79" s="67"/>
      <c r="LG79" s="67"/>
      <c r="LH79" s="67"/>
      <c r="LI79" s="67"/>
      <c r="LJ79" s="68"/>
      <c r="LK79" s="66">
        <f>データ!FB7</f>
        <v>35933406</v>
      </c>
      <c r="LL79" s="67"/>
      <c r="LM79" s="67"/>
      <c r="LN79" s="67"/>
      <c r="LO79" s="67"/>
      <c r="LP79" s="67"/>
      <c r="LQ79" s="67"/>
      <c r="LR79" s="67"/>
      <c r="LS79" s="67"/>
      <c r="LT79" s="67"/>
      <c r="LU79" s="67"/>
      <c r="LV79" s="67"/>
      <c r="LW79" s="67"/>
      <c r="LX79" s="67"/>
      <c r="LY79" s="68"/>
      <c r="LZ79" s="66">
        <f>データ!FC7</f>
        <v>36464250</v>
      </c>
      <c r="MA79" s="67"/>
      <c r="MB79" s="67"/>
      <c r="MC79" s="67"/>
      <c r="MD79" s="67"/>
      <c r="ME79" s="67"/>
      <c r="MF79" s="67"/>
      <c r="MG79" s="67"/>
      <c r="MH79" s="67"/>
      <c r="MI79" s="67"/>
      <c r="MJ79" s="67"/>
      <c r="MK79" s="67"/>
      <c r="ML79" s="67"/>
      <c r="MM79" s="67"/>
      <c r="MN79" s="68"/>
      <c r="MO79" s="66">
        <f>データ!FD7</f>
        <v>34234438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121.7</v>
      </c>
      <c r="Q80" s="70"/>
      <c r="R80" s="70"/>
      <c r="S80" s="70"/>
      <c r="T80" s="70"/>
      <c r="U80" s="70"/>
      <c r="V80" s="70"/>
      <c r="W80" s="70"/>
      <c r="X80" s="70"/>
      <c r="Y80" s="70"/>
      <c r="Z80" s="70"/>
      <c r="AA80" s="70"/>
      <c r="AB80" s="70"/>
      <c r="AC80" s="70"/>
      <c r="AD80" s="71"/>
      <c r="AE80" s="69">
        <f>データ!DY7</f>
        <v>132.30000000000001</v>
      </c>
      <c r="AF80" s="70"/>
      <c r="AG80" s="70"/>
      <c r="AH80" s="70"/>
      <c r="AI80" s="70"/>
      <c r="AJ80" s="70"/>
      <c r="AK80" s="70"/>
      <c r="AL80" s="70"/>
      <c r="AM80" s="70"/>
      <c r="AN80" s="70"/>
      <c r="AO80" s="70"/>
      <c r="AP80" s="70"/>
      <c r="AQ80" s="70"/>
      <c r="AR80" s="70"/>
      <c r="AS80" s="71"/>
      <c r="AT80" s="69">
        <f>データ!DZ7</f>
        <v>141.6</v>
      </c>
      <c r="AU80" s="70"/>
      <c r="AV80" s="70"/>
      <c r="AW80" s="70"/>
      <c r="AX80" s="70"/>
      <c r="AY80" s="70"/>
      <c r="AZ80" s="70"/>
      <c r="BA80" s="70"/>
      <c r="BB80" s="70"/>
      <c r="BC80" s="70"/>
      <c r="BD80" s="70"/>
      <c r="BE80" s="70"/>
      <c r="BF80" s="70"/>
      <c r="BG80" s="70"/>
      <c r="BH80" s="71"/>
      <c r="BI80" s="69">
        <f>データ!EA7</f>
        <v>141.5</v>
      </c>
      <c r="BJ80" s="70"/>
      <c r="BK80" s="70"/>
      <c r="BL80" s="70"/>
      <c r="BM80" s="70"/>
      <c r="BN80" s="70"/>
      <c r="BO80" s="70"/>
      <c r="BP80" s="70"/>
      <c r="BQ80" s="70"/>
      <c r="BR80" s="70"/>
      <c r="BS80" s="70"/>
      <c r="BT80" s="70"/>
      <c r="BU80" s="70"/>
      <c r="BV80" s="70"/>
      <c r="BW80" s="71"/>
      <c r="BX80" s="69">
        <f>データ!EB7</f>
        <v>147.4</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55.4</v>
      </c>
      <c r="DH80" s="70"/>
      <c r="DI80" s="70"/>
      <c r="DJ80" s="70"/>
      <c r="DK80" s="70"/>
      <c r="DL80" s="70"/>
      <c r="DM80" s="70"/>
      <c r="DN80" s="70"/>
      <c r="DO80" s="70"/>
      <c r="DP80" s="70"/>
      <c r="DQ80" s="70"/>
      <c r="DR80" s="70"/>
      <c r="DS80" s="70"/>
      <c r="DT80" s="70"/>
      <c r="DU80" s="71"/>
      <c r="DV80" s="69">
        <f>データ!EJ7</f>
        <v>57.6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57.9</v>
      </c>
      <c r="FA80" s="70"/>
      <c r="FB80" s="70"/>
      <c r="FC80" s="70"/>
      <c r="FD80" s="70"/>
      <c r="FE80" s="70"/>
      <c r="FF80" s="70"/>
      <c r="FG80" s="70"/>
      <c r="FH80" s="70"/>
      <c r="FI80" s="70"/>
      <c r="FJ80" s="70"/>
      <c r="FK80" s="70"/>
      <c r="FL80" s="70"/>
      <c r="FM80" s="70"/>
      <c r="FN80" s="71"/>
      <c r="FO80" s="69">
        <f>データ!EM7</f>
        <v>59.3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v>
      </c>
      <c r="GU80" s="70"/>
      <c r="GV80" s="70"/>
      <c r="GW80" s="70"/>
      <c r="GX80" s="70"/>
      <c r="GY80" s="70"/>
      <c r="GZ80" s="70"/>
      <c r="HA80" s="70"/>
      <c r="HB80" s="70"/>
      <c r="HC80" s="70"/>
      <c r="HD80" s="70"/>
      <c r="HE80" s="70"/>
      <c r="HF80" s="70"/>
      <c r="HG80" s="70"/>
      <c r="HH80" s="71"/>
      <c r="HI80" s="69">
        <f>データ!EU7</f>
        <v>72.3</v>
      </c>
      <c r="HJ80" s="70"/>
      <c r="HK80" s="70"/>
      <c r="HL80" s="70"/>
      <c r="HM80" s="70"/>
      <c r="HN80" s="70"/>
      <c r="HO80" s="70"/>
      <c r="HP80" s="70"/>
      <c r="HQ80" s="70"/>
      <c r="HR80" s="70"/>
      <c r="HS80" s="70"/>
      <c r="HT80" s="70"/>
      <c r="HU80" s="70"/>
      <c r="HV80" s="70"/>
      <c r="HW80" s="71"/>
      <c r="HX80" s="69">
        <f>データ!EV7</f>
        <v>71.5</v>
      </c>
      <c r="HY80" s="70"/>
      <c r="HZ80" s="70"/>
      <c r="IA80" s="70"/>
      <c r="IB80" s="70"/>
      <c r="IC80" s="70"/>
      <c r="ID80" s="70"/>
      <c r="IE80" s="70"/>
      <c r="IF80" s="70"/>
      <c r="IG80" s="70"/>
      <c r="IH80" s="70"/>
      <c r="II80" s="70"/>
      <c r="IJ80" s="70"/>
      <c r="IK80" s="70"/>
      <c r="IL80" s="71"/>
      <c r="IM80" s="69">
        <f>データ!EW7</f>
        <v>72.099999999999994</v>
      </c>
      <c r="IN80" s="70"/>
      <c r="IO80" s="70"/>
      <c r="IP80" s="70"/>
      <c r="IQ80" s="70"/>
      <c r="IR80" s="70"/>
      <c r="IS80" s="70"/>
      <c r="IT80" s="70"/>
      <c r="IU80" s="70"/>
      <c r="IV80" s="70"/>
      <c r="IW80" s="70"/>
      <c r="IX80" s="70"/>
      <c r="IY80" s="70"/>
      <c r="IZ80" s="70"/>
      <c r="JA80" s="71"/>
      <c r="JB80" s="69">
        <f>データ!EX7</f>
        <v>71.900000000000006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44774257</v>
      </c>
      <c r="KH80" s="67"/>
      <c r="KI80" s="67"/>
      <c r="KJ80" s="67"/>
      <c r="KK80" s="67"/>
      <c r="KL80" s="67"/>
      <c r="KM80" s="67"/>
      <c r="KN80" s="67"/>
      <c r="KO80" s="67"/>
      <c r="KP80" s="67"/>
      <c r="KQ80" s="67"/>
      <c r="KR80" s="67"/>
      <c r="KS80" s="67"/>
      <c r="KT80" s="67"/>
      <c r="KU80" s="68"/>
      <c r="KV80" s="66">
        <f>データ!FF7</f>
        <v>46069366</v>
      </c>
      <c r="KW80" s="67"/>
      <c r="KX80" s="67"/>
      <c r="KY80" s="67"/>
      <c r="KZ80" s="67"/>
      <c r="LA80" s="67"/>
      <c r="LB80" s="67"/>
      <c r="LC80" s="67"/>
      <c r="LD80" s="67"/>
      <c r="LE80" s="67"/>
      <c r="LF80" s="67"/>
      <c r="LG80" s="67"/>
      <c r="LH80" s="67"/>
      <c r="LI80" s="67"/>
      <c r="LJ80" s="68"/>
      <c r="LK80" s="66">
        <f>データ!FG7</f>
        <v>47725874</v>
      </c>
      <c r="LL80" s="67"/>
      <c r="LM80" s="67"/>
      <c r="LN80" s="67"/>
      <c r="LO80" s="67"/>
      <c r="LP80" s="67"/>
      <c r="LQ80" s="67"/>
      <c r="LR80" s="67"/>
      <c r="LS80" s="67"/>
      <c r="LT80" s="67"/>
      <c r="LU80" s="67"/>
      <c r="LV80" s="67"/>
      <c r="LW80" s="67"/>
      <c r="LX80" s="67"/>
      <c r="LY80" s="68"/>
      <c r="LZ80" s="66">
        <f>データ!FH7</f>
        <v>49580743</v>
      </c>
      <c r="MA80" s="67"/>
      <c r="MB80" s="67"/>
      <c r="MC80" s="67"/>
      <c r="MD80" s="67"/>
      <c r="ME80" s="67"/>
      <c r="MF80" s="67"/>
      <c r="MG80" s="67"/>
      <c r="MH80" s="67"/>
      <c r="MI80" s="67"/>
      <c r="MJ80" s="67"/>
      <c r="MK80" s="67"/>
      <c r="ML80" s="67"/>
      <c r="MM80" s="67"/>
      <c r="MN80" s="68"/>
      <c r="MO80" s="66">
        <f>データ!FI7</f>
        <v>50826859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KE41gMsWX0DrJIUIgNqLKXDFt/yXGeXPksOgb+mBkkLzi/bN3Yjma7j1MiFZn60Ye/qEIqaRVECoUyVeElcHVg==" saltValue="sgst1ZvgVdo0yMhMQkf3y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111</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112</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113</v>
      </c>
      <c r="AJ4" s="159"/>
      <c r="AK4" s="159"/>
      <c r="AL4" s="159"/>
      <c r="AM4" s="159"/>
      <c r="AN4" s="159"/>
      <c r="AO4" s="159"/>
      <c r="AP4" s="159"/>
      <c r="AQ4" s="159"/>
      <c r="AR4" s="159"/>
      <c r="AS4" s="160"/>
      <c r="AT4" s="157" t="s">
        <v>114</v>
      </c>
      <c r="AU4" s="156"/>
      <c r="AV4" s="156"/>
      <c r="AW4" s="156"/>
      <c r="AX4" s="156"/>
      <c r="AY4" s="156"/>
      <c r="AZ4" s="156"/>
      <c r="BA4" s="156"/>
      <c r="BB4" s="156"/>
      <c r="BC4" s="156"/>
      <c r="BD4" s="156"/>
      <c r="BE4" s="157" t="s">
        <v>115</v>
      </c>
      <c r="BF4" s="156"/>
      <c r="BG4" s="156"/>
      <c r="BH4" s="156"/>
      <c r="BI4" s="156"/>
      <c r="BJ4" s="156"/>
      <c r="BK4" s="156"/>
      <c r="BL4" s="156"/>
      <c r="BM4" s="156"/>
      <c r="BN4" s="156"/>
      <c r="BO4" s="156"/>
      <c r="BP4" s="158" t="s">
        <v>116</v>
      </c>
      <c r="BQ4" s="159"/>
      <c r="BR4" s="159"/>
      <c r="BS4" s="159"/>
      <c r="BT4" s="159"/>
      <c r="BU4" s="159"/>
      <c r="BV4" s="159"/>
      <c r="BW4" s="159"/>
      <c r="BX4" s="159"/>
      <c r="BY4" s="159"/>
      <c r="BZ4" s="160"/>
      <c r="CA4" s="156" t="s">
        <v>117</v>
      </c>
      <c r="CB4" s="156"/>
      <c r="CC4" s="156"/>
      <c r="CD4" s="156"/>
      <c r="CE4" s="156"/>
      <c r="CF4" s="156"/>
      <c r="CG4" s="156"/>
      <c r="CH4" s="156"/>
      <c r="CI4" s="156"/>
      <c r="CJ4" s="156"/>
      <c r="CK4" s="156"/>
      <c r="CL4" s="157" t="s">
        <v>118</v>
      </c>
      <c r="CM4" s="156"/>
      <c r="CN4" s="156"/>
      <c r="CO4" s="156"/>
      <c r="CP4" s="156"/>
      <c r="CQ4" s="156"/>
      <c r="CR4" s="156"/>
      <c r="CS4" s="156"/>
      <c r="CT4" s="156"/>
      <c r="CU4" s="156"/>
      <c r="CV4" s="156"/>
      <c r="CW4" s="156" t="s">
        <v>119</v>
      </c>
      <c r="CX4" s="156"/>
      <c r="CY4" s="156"/>
      <c r="CZ4" s="156"/>
      <c r="DA4" s="156"/>
      <c r="DB4" s="156"/>
      <c r="DC4" s="156"/>
      <c r="DD4" s="156"/>
      <c r="DE4" s="156"/>
      <c r="DF4" s="156"/>
      <c r="DG4" s="156"/>
      <c r="DH4" s="156" t="s">
        <v>120</v>
      </c>
      <c r="DI4" s="156"/>
      <c r="DJ4" s="156"/>
      <c r="DK4" s="156"/>
      <c r="DL4" s="156"/>
      <c r="DM4" s="156"/>
      <c r="DN4" s="156"/>
      <c r="DO4" s="156"/>
      <c r="DP4" s="156"/>
      <c r="DQ4" s="156"/>
      <c r="DR4" s="156"/>
      <c r="DS4" s="157" t="s">
        <v>121</v>
      </c>
      <c r="DT4" s="156"/>
      <c r="DU4" s="156"/>
      <c r="DV4" s="156"/>
      <c r="DW4" s="156"/>
      <c r="DX4" s="156"/>
      <c r="DY4" s="156"/>
      <c r="DZ4" s="156"/>
      <c r="EA4" s="156"/>
      <c r="EB4" s="156"/>
      <c r="EC4" s="156"/>
      <c r="ED4" s="158" t="s">
        <v>122</v>
      </c>
      <c r="EE4" s="159"/>
      <c r="EF4" s="159"/>
      <c r="EG4" s="159"/>
      <c r="EH4" s="159"/>
      <c r="EI4" s="159"/>
      <c r="EJ4" s="159"/>
      <c r="EK4" s="159"/>
      <c r="EL4" s="159"/>
      <c r="EM4" s="159"/>
      <c r="EN4" s="160"/>
      <c r="EO4" s="156" t="s">
        <v>123</v>
      </c>
      <c r="EP4" s="156"/>
      <c r="EQ4" s="156"/>
      <c r="ER4" s="156"/>
      <c r="ES4" s="156"/>
      <c r="ET4" s="156"/>
      <c r="EU4" s="156"/>
      <c r="EV4" s="156"/>
      <c r="EW4" s="156"/>
      <c r="EX4" s="156"/>
      <c r="EY4" s="156"/>
      <c r="EZ4" s="156" t="s">
        <v>124</v>
      </c>
      <c r="FA4" s="156"/>
      <c r="FB4" s="156"/>
      <c r="FC4" s="156"/>
      <c r="FD4" s="156"/>
      <c r="FE4" s="156"/>
      <c r="FF4" s="156"/>
      <c r="FG4" s="156"/>
      <c r="FH4" s="156"/>
      <c r="FI4" s="156"/>
      <c r="FJ4" s="156"/>
    </row>
    <row r="5" spans="1:166" x14ac:dyDescent="0.2">
      <c r="A5" s="35" t="s">
        <v>125</v>
      </c>
      <c r="B5" s="48"/>
      <c r="C5" s="48"/>
      <c r="D5" s="48"/>
      <c r="E5" s="48"/>
      <c r="F5" s="48"/>
      <c r="G5" s="48"/>
      <c r="H5" s="49" t="s">
        <v>126</v>
      </c>
      <c r="I5" s="49" t="s">
        <v>127</v>
      </c>
      <c r="J5" s="49" t="s">
        <v>128</v>
      </c>
      <c r="K5" s="49" t="s">
        <v>1</v>
      </c>
      <c r="L5" s="49" t="s">
        <v>2</v>
      </c>
      <c r="M5" s="49" t="s">
        <v>3</v>
      </c>
      <c r="N5" s="49" t="s">
        <v>129</v>
      </c>
      <c r="O5" s="49" t="s">
        <v>5</v>
      </c>
      <c r="P5" s="49" t="s">
        <v>130</v>
      </c>
      <c r="Q5" s="49" t="s">
        <v>131</v>
      </c>
      <c r="R5" s="49" t="s">
        <v>132</v>
      </c>
      <c r="S5" s="49" t="s">
        <v>133</v>
      </c>
      <c r="T5" s="49" t="s">
        <v>134</v>
      </c>
      <c r="U5" s="49" t="s">
        <v>135</v>
      </c>
      <c r="V5" s="49" t="s">
        <v>136</v>
      </c>
      <c r="W5" s="49" t="s">
        <v>137</v>
      </c>
      <c r="X5" s="49" t="s">
        <v>138</v>
      </c>
      <c r="Y5" s="49" t="s">
        <v>139</v>
      </c>
      <c r="Z5" s="49" t="s">
        <v>140</v>
      </c>
      <c r="AA5" s="49" t="s">
        <v>141</v>
      </c>
      <c r="AB5" s="49" t="s">
        <v>142</v>
      </c>
      <c r="AC5" s="49" t="s">
        <v>143</v>
      </c>
      <c r="AD5" s="49" t="s">
        <v>144</v>
      </c>
      <c r="AE5" s="49" t="s">
        <v>145</v>
      </c>
      <c r="AF5" s="49" t="s">
        <v>146</v>
      </c>
      <c r="AG5" s="49" t="s">
        <v>147</v>
      </c>
      <c r="AH5" s="49" t="s">
        <v>148</v>
      </c>
      <c r="AI5" s="49" t="s">
        <v>149</v>
      </c>
      <c r="AJ5" s="49" t="s">
        <v>150</v>
      </c>
      <c r="AK5" s="49" t="s">
        <v>151</v>
      </c>
      <c r="AL5" s="49" t="s">
        <v>152</v>
      </c>
      <c r="AM5" s="49" t="s">
        <v>153</v>
      </c>
      <c r="AN5" s="49" t="s">
        <v>154</v>
      </c>
      <c r="AO5" s="49" t="s">
        <v>155</v>
      </c>
      <c r="AP5" s="49" t="s">
        <v>156</v>
      </c>
      <c r="AQ5" s="49" t="s">
        <v>157</v>
      </c>
      <c r="AR5" s="49" t="s">
        <v>158</v>
      </c>
      <c r="AS5" s="49" t="s">
        <v>159</v>
      </c>
      <c r="AT5" s="49" t="s">
        <v>160</v>
      </c>
      <c r="AU5" s="49" t="s">
        <v>161</v>
      </c>
      <c r="AV5" s="49" t="s">
        <v>162</v>
      </c>
      <c r="AW5" s="49" t="s">
        <v>163</v>
      </c>
      <c r="AX5" s="49" t="s">
        <v>164</v>
      </c>
      <c r="AY5" s="49" t="s">
        <v>154</v>
      </c>
      <c r="AZ5" s="49" t="s">
        <v>155</v>
      </c>
      <c r="BA5" s="49" t="s">
        <v>156</v>
      </c>
      <c r="BB5" s="49" t="s">
        <v>157</v>
      </c>
      <c r="BC5" s="49" t="s">
        <v>158</v>
      </c>
      <c r="BD5" s="49" t="s">
        <v>159</v>
      </c>
      <c r="BE5" s="49" t="s">
        <v>165</v>
      </c>
      <c r="BF5" s="49" t="s">
        <v>166</v>
      </c>
      <c r="BG5" s="49" t="s">
        <v>151</v>
      </c>
      <c r="BH5" s="49" t="s">
        <v>167</v>
      </c>
      <c r="BI5" s="49" t="s">
        <v>168</v>
      </c>
      <c r="BJ5" s="49" t="s">
        <v>154</v>
      </c>
      <c r="BK5" s="49" t="s">
        <v>155</v>
      </c>
      <c r="BL5" s="49" t="s">
        <v>156</v>
      </c>
      <c r="BM5" s="49" t="s">
        <v>157</v>
      </c>
      <c r="BN5" s="49" t="s">
        <v>158</v>
      </c>
      <c r="BO5" s="49" t="s">
        <v>159</v>
      </c>
      <c r="BP5" s="49" t="s">
        <v>169</v>
      </c>
      <c r="BQ5" s="49" t="s">
        <v>170</v>
      </c>
      <c r="BR5" s="49" t="s">
        <v>171</v>
      </c>
      <c r="BS5" s="49" t="s">
        <v>167</v>
      </c>
      <c r="BT5" s="49" t="s">
        <v>172</v>
      </c>
      <c r="BU5" s="49" t="s">
        <v>154</v>
      </c>
      <c r="BV5" s="49" t="s">
        <v>155</v>
      </c>
      <c r="BW5" s="49" t="s">
        <v>156</v>
      </c>
      <c r="BX5" s="49" t="s">
        <v>157</v>
      </c>
      <c r="BY5" s="49" t="s">
        <v>158</v>
      </c>
      <c r="BZ5" s="49" t="s">
        <v>159</v>
      </c>
      <c r="CA5" s="49" t="s">
        <v>173</v>
      </c>
      <c r="CB5" s="49" t="s">
        <v>174</v>
      </c>
      <c r="CC5" s="49" t="s">
        <v>175</v>
      </c>
      <c r="CD5" s="49" t="s">
        <v>152</v>
      </c>
      <c r="CE5" s="49" t="s">
        <v>176</v>
      </c>
      <c r="CF5" s="49" t="s">
        <v>154</v>
      </c>
      <c r="CG5" s="49" t="s">
        <v>155</v>
      </c>
      <c r="CH5" s="49" t="s">
        <v>156</v>
      </c>
      <c r="CI5" s="49" t="s">
        <v>157</v>
      </c>
      <c r="CJ5" s="49" t="s">
        <v>158</v>
      </c>
      <c r="CK5" s="49" t="s">
        <v>159</v>
      </c>
      <c r="CL5" s="49" t="s">
        <v>177</v>
      </c>
      <c r="CM5" s="49" t="s">
        <v>178</v>
      </c>
      <c r="CN5" s="49" t="s">
        <v>179</v>
      </c>
      <c r="CO5" s="49" t="s">
        <v>180</v>
      </c>
      <c r="CP5" s="49" t="s">
        <v>181</v>
      </c>
      <c r="CQ5" s="49" t="s">
        <v>154</v>
      </c>
      <c r="CR5" s="49" t="s">
        <v>155</v>
      </c>
      <c r="CS5" s="49" t="s">
        <v>156</v>
      </c>
      <c r="CT5" s="49" t="s">
        <v>157</v>
      </c>
      <c r="CU5" s="49" t="s">
        <v>158</v>
      </c>
      <c r="CV5" s="49" t="s">
        <v>159</v>
      </c>
      <c r="CW5" s="49" t="s">
        <v>173</v>
      </c>
      <c r="CX5" s="49" t="s">
        <v>170</v>
      </c>
      <c r="CY5" s="49" t="s">
        <v>179</v>
      </c>
      <c r="CZ5" s="49" t="s">
        <v>182</v>
      </c>
      <c r="DA5" s="49" t="s">
        <v>183</v>
      </c>
      <c r="DB5" s="49" t="s">
        <v>154</v>
      </c>
      <c r="DC5" s="49" t="s">
        <v>155</v>
      </c>
      <c r="DD5" s="49" t="s">
        <v>156</v>
      </c>
      <c r="DE5" s="49" t="s">
        <v>157</v>
      </c>
      <c r="DF5" s="49" t="s">
        <v>158</v>
      </c>
      <c r="DG5" s="49" t="s">
        <v>159</v>
      </c>
      <c r="DH5" s="49" t="s">
        <v>177</v>
      </c>
      <c r="DI5" s="49" t="s">
        <v>184</v>
      </c>
      <c r="DJ5" s="49" t="s">
        <v>179</v>
      </c>
      <c r="DK5" s="49" t="s">
        <v>180</v>
      </c>
      <c r="DL5" s="49" t="s">
        <v>181</v>
      </c>
      <c r="DM5" s="49" t="s">
        <v>154</v>
      </c>
      <c r="DN5" s="49" t="s">
        <v>155</v>
      </c>
      <c r="DO5" s="49" t="s">
        <v>156</v>
      </c>
      <c r="DP5" s="49" t="s">
        <v>157</v>
      </c>
      <c r="DQ5" s="49" t="s">
        <v>158</v>
      </c>
      <c r="DR5" s="49" t="s">
        <v>159</v>
      </c>
      <c r="DS5" s="49" t="s">
        <v>185</v>
      </c>
      <c r="DT5" s="49" t="s">
        <v>166</v>
      </c>
      <c r="DU5" s="49" t="s">
        <v>186</v>
      </c>
      <c r="DV5" s="49" t="s">
        <v>187</v>
      </c>
      <c r="DW5" s="49" t="s">
        <v>188</v>
      </c>
      <c r="DX5" s="49" t="s">
        <v>154</v>
      </c>
      <c r="DY5" s="49" t="s">
        <v>155</v>
      </c>
      <c r="DZ5" s="49" t="s">
        <v>156</v>
      </c>
      <c r="EA5" s="49" t="s">
        <v>157</v>
      </c>
      <c r="EB5" s="49" t="s">
        <v>158</v>
      </c>
      <c r="EC5" s="49" t="s">
        <v>159</v>
      </c>
      <c r="ED5" s="49" t="s">
        <v>189</v>
      </c>
      <c r="EE5" s="49" t="s">
        <v>178</v>
      </c>
      <c r="EF5" s="49" t="s">
        <v>190</v>
      </c>
      <c r="EG5" s="49" t="s">
        <v>191</v>
      </c>
      <c r="EH5" s="49" t="s">
        <v>192</v>
      </c>
      <c r="EI5" s="49" t="s">
        <v>154</v>
      </c>
      <c r="EJ5" s="49" t="s">
        <v>155</v>
      </c>
      <c r="EK5" s="49" t="s">
        <v>156</v>
      </c>
      <c r="EL5" s="49" t="s">
        <v>157</v>
      </c>
      <c r="EM5" s="49" t="s">
        <v>158</v>
      </c>
      <c r="EN5" s="49" t="s">
        <v>159</v>
      </c>
      <c r="EO5" s="49" t="s">
        <v>173</v>
      </c>
      <c r="EP5" s="49" t="s">
        <v>161</v>
      </c>
      <c r="EQ5" s="49" t="s">
        <v>175</v>
      </c>
      <c r="ER5" s="49" t="s">
        <v>193</v>
      </c>
      <c r="ES5" s="49" t="s">
        <v>183</v>
      </c>
      <c r="ET5" s="49" t="s">
        <v>154</v>
      </c>
      <c r="EU5" s="49" t="s">
        <v>155</v>
      </c>
      <c r="EV5" s="49" t="s">
        <v>156</v>
      </c>
      <c r="EW5" s="49" t="s">
        <v>157</v>
      </c>
      <c r="EX5" s="49" t="s">
        <v>158</v>
      </c>
      <c r="EY5" s="49" t="s">
        <v>194</v>
      </c>
      <c r="EZ5" s="49" t="s">
        <v>173</v>
      </c>
      <c r="FA5" s="49" t="s">
        <v>195</v>
      </c>
      <c r="FB5" s="49" t="s">
        <v>196</v>
      </c>
      <c r="FC5" s="49" t="s">
        <v>180</v>
      </c>
      <c r="FD5" s="49" t="s">
        <v>197</v>
      </c>
      <c r="FE5" s="49" t="s">
        <v>154</v>
      </c>
      <c r="FF5" s="49" t="s">
        <v>155</v>
      </c>
      <c r="FG5" s="49" t="s">
        <v>156</v>
      </c>
      <c r="FH5" s="49" t="s">
        <v>157</v>
      </c>
      <c r="FI5" s="49" t="s">
        <v>158</v>
      </c>
      <c r="FJ5" s="49" t="s">
        <v>159</v>
      </c>
    </row>
    <row r="6" spans="1:166" s="54" customFormat="1" x14ac:dyDescent="0.2">
      <c r="A6" s="35" t="s">
        <v>198</v>
      </c>
      <c r="B6" s="50">
        <f>B8</f>
        <v>2023</v>
      </c>
      <c r="C6" s="50">
        <f t="shared" ref="C6:M6" si="2">C8</f>
        <v>70009</v>
      </c>
      <c r="D6" s="50">
        <f t="shared" si="2"/>
        <v>46</v>
      </c>
      <c r="E6" s="50">
        <f t="shared" si="2"/>
        <v>6</v>
      </c>
      <c r="F6" s="50">
        <f t="shared" si="2"/>
        <v>0</v>
      </c>
      <c r="G6" s="50">
        <f t="shared" si="2"/>
        <v>6</v>
      </c>
      <c r="H6" s="153" t="str">
        <f>IF(H8&lt;&gt;I8,H8,"")&amp;IF(I8&lt;&gt;J8,I8,"")&amp;"　"&amp;J8</f>
        <v>福島県　宮下病院</v>
      </c>
      <c r="I6" s="154"/>
      <c r="J6" s="155"/>
      <c r="K6" s="50" t="str">
        <f t="shared" si="2"/>
        <v>条例全部</v>
      </c>
      <c r="L6" s="50" t="str">
        <f t="shared" si="2"/>
        <v>病院事業</v>
      </c>
      <c r="M6" s="50" t="str">
        <f t="shared" si="2"/>
        <v>一般病院</v>
      </c>
      <c r="N6" s="50" t="str">
        <f>N8</f>
        <v>50床未満</v>
      </c>
      <c r="O6" s="50" t="str">
        <f>O8</f>
        <v>自治体職員</v>
      </c>
      <c r="P6" s="50" t="str">
        <f>P8</f>
        <v>直営</v>
      </c>
      <c r="Q6" s="51">
        <f t="shared" ref="Q6:AH6" si="3">Q8</f>
        <v>6</v>
      </c>
      <c r="R6" s="50" t="str">
        <f t="shared" si="3"/>
        <v>-</v>
      </c>
      <c r="S6" s="50" t="str">
        <f t="shared" si="3"/>
        <v>ド 訓</v>
      </c>
      <c r="T6" s="50" t="str">
        <f t="shared" si="3"/>
        <v>へ</v>
      </c>
      <c r="U6" s="51">
        <f>U8</f>
        <v>1795219</v>
      </c>
      <c r="V6" s="51">
        <f>V8</f>
        <v>2205</v>
      </c>
      <c r="W6" s="50" t="str">
        <f>W8</f>
        <v>第１種該当</v>
      </c>
      <c r="X6" s="50" t="str">
        <f t="shared" ref="X6" si="4">X8</f>
        <v>-</v>
      </c>
      <c r="Y6" s="50" t="str">
        <f t="shared" si="3"/>
        <v>１０：１</v>
      </c>
      <c r="Z6" s="51">
        <f t="shared" si="3"/>
        <v>32</v>
      </c>
      <c r="AA6" s="51" t="str">
        <f t="shared" si="3"/>
        <v>-</v>
      </c>
      <c r="AB6" s="51" t="str">
        <f t="shared" si="3"/>
        <v>-</v>
      </c>
      <c r="AC6" s="51" t="str">
        <f t="shared" si="3"/>
        <v>-</v>
      </c>
      <c r="AD6" s="51" t="str">
        <f t="shared" si="3"/>
        <v>-</v>
      </c>
      <c r="AE6" s="51">
        <f t="shared" si="3"/>
        <v>32</v>
      </c>
      <c r="AF6" s="51">
        <f t="shared" si="3"/>
        <v>15</v>
      </c>
      <c r="AG6" s="51" t="str">
        <f t="shared" si="3"/>
        <v>-</v>
      </c>
      <c r="AH6" s="51">
        <f t="shared" si="3"/>
        <v>15</v>
      </c>
      <c r="AI6" s="52">
        <f>IF(AI8="-",NA(),AI8)</f>
        <v>91.8</v>
      </c>
      <c r="AJ6" s="52">
        <f t="shared" ref="AJ6:AR6" si="5">IF(AJ8="-",NA(),AJ8)</f>
        <v>100.2</v>
      </c>
      <c r="AK6" s="52">
        <f t="shared" si="5"/>
        <v>100.5</v>
      </c>
      <c r="AL6" s="52">
        <f t="shared" si="5"/>
        <v>100</v>
      </c>
      <c r="AM6" s="52">
        <f t="shared" si="5"/>
        <v>99.8</v>
      </c>
      <c r="AN6" s="52">
        <f t="shared" si="5"/>
        <v>96.7</v>
      </c>
      <c r="AO6" s="52">
        <f t="shared" si="5"/>
        <v>98</v>
      </c>
      <c r="AP6" s="52">
        <f t="shared" si="5"/>
        <v>101.9</v>
      </c>
      <c r="AQ6" s="52">
        <f t="shared" si="5"/>
        <v>100.9</v>
      </c>
      <c r="AR6" s="52">
        <f t="shared" si="5"/>
        <v>97.1</v>
      </c>
      <c r="AS6" s="52" t="str">
        <f>IF(AS8="-","【-】","【"&amp;SUBSTITUTE(TEXT(AS8,"#,##0.0"),"-","△")&amp;"】")</f>
        <v>【96.6】</v>
      </c>
      <c r="AT6" s="52">
        <f>IF(AT8="-",NA(),AT8)</f>
        <v>31.3</v>
      </c>
      <c r="AU6" s="52">
        <f t="shared" ref="AU6:BC6" si="6">IF(AU8="-",NA(),AU8)</f>
        <v>21.8</v>
      </c>
      <c r="AV6" s="52">
        <f t="shared" si="6"/>
        <v>29.8</v>
      </c>
      <c r="AW6" s="52">
        <f t="shared" si="6"/>
        <v>29.3</v>
      </c>
      <c r="AX6" s="52">
        <f t="shared" si="6"/>
        <v>24.1</v>
      </c>
      <c r="AY6" s="52">
        <f t="shared" si="6"/>
        <v>67.8</v>
      </c>
      <c r="AZ6" s="52">
        <f t="shared" si="6"/>
        <v>65</v>
      </c>
      <c r="BA6" s="52">
        <f t="shared" si="6"/>
        <v>67.599999999999994</v>
      </c>
      <c r="BB6" s="52">
        <f t="shared" si="6"/>
        <v>65.8</v>
      </c>
      <c r="BC6" s="52">
        <f t="shared" si="6"/>
        <v>64.900000000000006</v>
      </c>
      <c r="BD6" s="52" t="str">
        <f>IF(BD8="-","【-】","【"&amp;SUBSTITUTE(TEXT(BD8,"#,##0.0"),"-","△")&amp;"】")</f>
        <v>【86.6】</v>
      </c>
      <c r="BE6" s="52">
        <f>IF(BE8="-",NA(),BE8)</f>
        <v>26.9</v>
      </c>
      <c r="BF6" s="52">
        <f t="shared" ref="BF6:BN6" si="7">IF(BF8="-",NA(),BF8)</f>
        <v>21.8</v>
      </c>
      <c r="BG6" s="52">
        <f t="shared" si="7"/>
        <v>26.6</v>
      </c>
      <c r="BH6" s="52">
        <f t="shared" si="7"/>
        <v>24.9</v>
      </c>
      <c r="BI6" s="52">
        <f t="shared" si="7"/>
        <v>23.9</v>
      </c>
      <c r="BJ6" s="52">
        <f t="shared" si="7"/>
        <v>62.9</v>
      </c>
      <c r="BK6" s="52">
        <f t="shared" si="7"/>
        <v>60.3</v>
      </c>
      <c r="BL6" s="52">
        <f t="shared" si="7"/>
        <v>63.2</v>
      </c>
      <c r="BM6" s="52">
        <f t="shared" si="7"/>
        <v>61.4</v>
      </c>
      <c r="BN6" s="52">
        <f t="shared" si="7"/>
        <v>60.8</v>
      </c>
      <c r="BO6" s="52" t="str">
        <f>IF(BO8="-","【-】","【"&amp;SUBSTITUTE(TEXT(BO8,"#,##0.0"),"-","△")&amp;"】")</f>
        <v>【83.9】</v>
      </c>
      <c r="BP6" s="52">
        <f>IF(BP8="-",NA(),BP8)</f>
        <v>29.4</v>
      </c>
      <c r="BQ6" s="52">
        <f t="shared" ref="BQ6:BY6" si="8">IF(BQ8="-",NA(),BQ8)</f>
        <v>17.100000000000001</v>
      </c>
      <c r="BR6" s="52">
        <f t="shared" si="8"/>
        <v>17.899999999999999</v>
      </c>
      <c r="BS6" s="52">
        <f t="shared" si="8"/>
        <v>17.7</v>
      </c>
      <c r="BT6" s="52">
        <f t="shared" si="8"/>
        <v>13.6</v>
      </c>
      <c r="BU6" s="52">
        <f t="shared" si="8"/>
        <v>61.4</v>
      </c>
      <c r="BV6" s="52">
        <f t="shared" si="8"/>
        <v>55.9</v>
      </c>
      <c r="BW6" s="52">
        <f t="shared" si="8"/>
        <v>56.5</v>
      </c>
      <c r="BX6" s="52">
        <f t="shared" si="8"/>
        <v>53.9</v>
      </c>
      <c r="BY6" s="52">
        <f t="shared" si="8"/>
        <v>54.9</v>
      </c>
      <c r="BZ6" s="52" t="str">
        <f>IF(BZ8="-","【-】","【"&amp;SUBSTITUTE(TEXT(BZ8,"#,##0.0"),"-","△")&amp;"】")</f>
        <v>【68.7】</v>
      </c>
      <c r="CA6" s="53">
        <f>IF(CA8="-",NA(),CA8)</f>
        <v>25712</v>
      </c>
      <c r="CB6" s="53">
        <f t="shared" ref="CB6:CJ6" si="9">IF(CB8="-",NA(),CB8)</f>
        <v>27618</v>
      </c>
      <c r="CC6" s="53">
        <f t="shared" si="9"/>
        <v>29001</v>
      </c>
      <c r="CD6" s="53">
        <f t="shared" si="9"/>
        <v>28681</v>
      </c>
      <c r="CE6" s="53">
        <f t="shared" si="9"/>
        <v>27786</v>
      </c>
      <c r="CF6" s="53">
        <f t="shared" si="9"/>
        <v>27761</v>
      </c>
      <c r="CG6" s="53">
        <f t="shared" si="9"/>
        <v>29162</v>
      </c>
      <c r="CH6" s="53">
        <f t="shared" si="9"/>
        <v>29802</v>
      </c>
      <c r="CI6" s="53">
        <f t="shared" si="9"/>
        <v>30895</v>
      </c>
      <c r="CJ6" s="53">
        <f t="shared" si="9"/>
        <v>31269</v>
      </c>
      <c r="CK6" s="52" t="str">
        <f>IF(CK8="-","【-】","【"&amp;SUBSTITUTE(TEXT(CK8,"#,##0"),"-","△")&amp;"】")</f>
        <v>【62,428】</v>
      </c>
      <c r="CL6" s="53">
        <f>IF(CL8="-",NA(),CL8)</f>
        <v>7240</v>
      </c>
      <c r="CM6" s="53">
        <f t="shared" ref="CM6:CU6" si="10">IF(CM8="-",NA(),CM8)</f>
        <v>7722</v>
      </c>
      <c r="CN6" s="53">
        <f t="shared" si="10"/>
        <v>6678</v>
      </c>
      <c r="CO6" s="53">
        <f t="shared" si="10"/>
        <v>6858</v>
      </c>
      <c r="CP6" s="53">
        <f t="shared" si="10"/>
        <v>7298</v>
      </c>
      <c r="CQ6" s="53">
        <f t="shared" si="10"/>
        <v>8307</v>
      </c>
      <c r="CR6" s="53">
        <f t="shared" si="10"/>
        <v>8904</v>
      </c>
      <c r="CS6" s="53">
        <f t="shared" si="10"/>
        <v>9068</v>
      </c>
      <c r="CT6" s="53">
        <f t="shared" si="10"/>
        <v>9435</v>
      </c>
      <c r="CU6" s="53">
        <f t="shared" si="10"/>
        <v>9319</v>
      </c>
      <c r="CV6" s="52" t="str">
        <f>IF(CV8="-","【-】","【"&amp;SUBSTITUTE(TEXT(CV8,"#,##0"),"-","△")&amp;"】")</f>
        <v>【18,236】</v>
      </c>
      <c r="CW6" s="52">
        <f>IF(CW8="-",NA(),CW8)</f>
        <v>193.2</v>
      </c>
      <c r="CX6" s="52">
        <f t="shared" ref="CX6:DF6" si="11">IF(CX8="-",NA(),CX8)</f>
        <v>258.3</v>
      </c>
      <c r="CY6" s="52">
        <f t="shared" si="11"/>
        <v>183.2</v>
      </c>
      <c r="CZ6" s="52">
        <f t="shared" si="11"/>
        <v>193.9</v>
      </c>
      <c r="DA6" s="52">
        <f t="shared" si="11"/>
        <v>244.2</v>
      </c>
      <c r="DB6" s="52">
        <f t="shared" si="11"/>
        <v>80.099999999999994</v>
      </c>
      <c r="DC6" s="52">
        <f t="shared" si="11"/>
        <v>87.1</v>
      </c>
      <c r="DD6" s="52">
        <f t="shared" si="11"/>
        <v>84.5</v>
      </c>
      <c r="DE6" s="52">
        <f t="shared" si="11"/>
        <v>86</v>
      </c>
      <c r="DF6" s="52">
        <f t="shared" si="11"/>
        <v>87.4</v>
      </c>
      <c r="DG6" s="52" t="str">
        <f>IF(DG8="-","【-】","【"&amp;SUBSTITUTE(TEXT(DG8,"#,##0.0"),"-","△")&amp;"】")</f>
        <v>【56.1】</v>
      </c>
      <c r="DH6" s="52">
        <f>IF(DH8="-",NA(),DH8)</f>
        <v>14.4</v>
      </c>
      <c r="DI6" s="52">
        <f t="shared" ref="DI6:DQ6" si="12">IF(DI8="-",NA(),DI8)</f>
        <v>19.8</v>
      </c>
      <c r="DJ6" s="52">
        <f t="shared" si="12"/>
        <v>15.4</v>
      </c>
      <c r="DK6" s="52">
        <f t="shared" si="12"/>
        <v>13.7</v>
      </c>
      <c r="DL6" s="52">
        <f t="shared" si="12"/>
        <v>17.899999999999999</v>
      </c>
      <c r="DM6" s="52">
        <f t="shared" si="12"/>
        <v>16</v>
      </c>
      <c r="DN6" s="52">
        <f t="shared" si="12"/>
        <v>15.9</v>
      </c>
      <c r="DO6" s="52">
        <f t="shared" si="12"/>
        <v>14.9</v>
      </c>
      <c r="DP6" s="52">
        <f t="shared" si="12"/>
        <v>15.6</v>
      </c>
      <c r="DQ6" s="52">
        <f t="shared" si="12"/>
        <v>15.4</v>
      </c>
      <c r="DR6" s="52" t="str">
        <f>IF(DR8="-","【-】","【"&amp;SUBSTITUTE(TEXT(DR8,"#,##0.0"),"-","△")&amp;"】")</f>
        <v>【26.4】</v>
      </c>
      <c r="DS6" s="52">
        <f>IF(DS8="-",NA(),DS8)</f>
        <v>237.8</v>
      </c>
      <c r="DT6" s="52">
        <f t="shared" ref="DT6:EB6" si="13">IF(DT8="-",NA(),DT8)</f>
        <v>355</v>
      </c>
      <c r="DU6" s="52">
        <f t="shared" si="13"/>
        <v>240.6</v>
      </c>
      <c r="DV6" s="52">
        <f t="shared" si="13"/>
        <v>237</v>
      </c>
      <c r="DW6" s="52">
        <f t="shared" si="13"/>
        <v>293.10000000000002</v>
      </c>
      <c r="DX6" s="52">
        <f t="shared" si="13"/>
        <v>121.7</v>
      </c>
      <c r="DY6" s="52">
        <f t="shared" si="13"/>
        <v>132.30000000000001</v>
      </c>
      <c r="DZ6" s="52">
        <f t="shared" si="13"/>
        <v>141.6</v>
      </c>
      <c r="EA6" s="52">
        <f t="shared" si="13"/>
        <v>141.5</v>
      </c>
      <c r="EB6" s="52">
        <f t="shared" si="13"/>
        <v>147.4</v>
      </c>
      <c r="EC6" s="52" t="str">
        <f>IF(EC8="-","【-】","【"&amp;SUBSTITUTE(TEXT(EC8,"#,##0.0"),"-","△")&amp;"】")</f>
        <v>【54.5】</v>
      </c>
      <c r="ED6" s="52">
        <f>IF(ED8="-",NA(),ED8)</f>
        <v>71.3</v>
      </c>
      <c r="EE6" s="52">
        <f t="shared" ref="EE6:EM6" si="14">IF(EE8="-",NA(),EE8)</f>
        <v>73.8</v>
      </c>
      <c r="EF6" s="52">
        <f t="shared" si="14"/>
        <v>76</v>
      </c>
      <c r="EG6" s="52">
        <f t="shared" si="14"/>
        <v>78.2</v>
      </c>
      <c r="EH6" s="52">
        <f t="shared" si="14"/>
        <v>77.7</v>
      </c>
      <c r="EI6" s="52">
        <f t="shared" si="14"/>
        <v>55.4</v>
      </c>
      <c r="EJ6" s="52">
        <f t="shared" si="14"/>
        <v>57.6</v>
      </c>
      <c r="EK6" s="52">
        <f t="shared" si="14"/>
        <v>56.9</v>
      </c>
      <c r="EL6" s="52">
        <f t="shared" si="14"/>
        <v>57.9</v>
      </c>
      <c r="EM6" s="52">
        <f t="shared" si="14"/>
        <v>59.3</v>
      </c>
      <c r="EN6" s="52" t="str">
        <f>IF(EN8="-","【-】","【"&amp;SUBSTITUTE(TEXT(EN8,"#,##0.0"),"-","△")&amp;"】")</f>
        <v>【57.0】</v>
      </c>
      <c r="EO6" s="52">
        <f>IF(EO8="-",NA(),EO8)</f>
        <v>67.5</v>
      </c>
      <c r="EP6" s="52">
        <f t="shared" ref="EP6:EX6" si="15">IF(EP8="-",NA(),EP8)</f>
        <v>71.5</v>
      </c>
      <c r="EQ6" s="52">
        <f t="shared" si="15"/>
        <v>74.900000000000006</v>
      </c>
      <c r="ER6" s="52">
        <f t="shared" si="15"/>
        <v>78.400000000000006</v>
      </c>
      <c r="ES6" s="52">
        <f t="shared" si="15"/>
        <v>75</v>
      </c>
      <c r="ET6" s="52">
        <f t="shared" si="15"/>
        <v>72</v>
      </c>
      <c r="EU6" s="52">
        <f t="shared" si="15"/>
        <v>72.3</v>
      </c>
      <c r="EV6" s="52">
        <f t="shared" si="15"/>
        <v>71.5</v>
      </c>
      <c r="EW6" s="52">
        <f t="shared" si="15"/>
        <v>72.099999999999994</v>
      </c>
      <c r="EX6" s="52">
        <f t="shared" si="15"/>
        <v>71.900000000000006</v>
      </c>
      <c r="EY6" s="52" t="str">
        <f>IF(EY8="-","【-】","【"&amp;SUBSTITUTE(TEXT(EY8,"#,##0.0"),"-","△")&amp;"】")</f>
        <v>【70.4】</v>
      </c>
      <c r="EZ6" s="53">
        <f>IF(EZ8="-",NA(),EZ8)</f>
        <v>35918063</v>
      </c>
      <c r="FA6" s="53">
        <f t="shared" ref="FA6:FI6" si="16">IF(FA8="-",NA(),FA8)</f>
        <v>36430813</v>
      </c>
      <c r="FB6" s="53">
        <f t="shared" si="16"/>
        <v>35933406</v>
      </c>
      <c r="FC6" s="53">
        <f t="shared" si="16"/>
        <v>36464250</v>
      </c>
      <c r="FD6" s="53">
        <f t="shared" si="16"/>
        <v>34234438</v>
      </c>
      <c r="FE6" s="53">
        <f t="shared" si="16"/>
        <v>44774257</v>
      </c>
      <c r="FF6" s="53">
        <f t="shared" si="16"/>
        <v>46069366</v>
      </c>
      <c r="FG6" s="53">
        <f t="shared" si="16"/>
        <v>47725874</v>
      </c>
      <c r="FH6" s="53">
        <f t="shared" si="16"/>
        <v>49580743</v>
      </c>
      <c r="FI6" s="53">
        <f t="shared" si="16"/>
        <v>50826859</v>
      </c>
      <c r="FJ6" s="53" t="str">
        <f>IF(FJ8="-","【-】","【"&amp;SUBSTITUTE(TEXT(FJ8,"#,##0"),"-","△")&amp;"】")</f>
        <v>【50,999,060】</v>
      </c>
    </row>
    <row r="7" spans="1:166" s="54" customFormat="1" x14ac:dyDescent="0.2">
      <c r="A7" s="35" t="s">
        <v>199</v>
      </c>
      <c r="B7" s="50">
        <f t="shared" ref="B7:AH7" si="17">B8</f>
        <v>2023</v>
      </c>
      <c r="C7" s="50">
        <f t="shared" si="17"/>
        <v>70009</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50床未満</v>
      </c>
      <c r="O7" s="50" t="str">
        <f>O8</f>
        <v>自治体職員</v>
      </c>
      <c r="P7" s="50" t="str">
        <f>P8</f>
        <v>直営</v>
      </c>
      <c r="Q7" s="51">
        <f t="shared" si="17"/>
        <v>6</v>
      </c>
      <c r="R7" s="50" t="str">
        <f t="shared" si="17"/>
        <v>-</v>
      </c>
      <c r="S7" s="50" t="str">
        <f t="shared" si="17"/>
        <v>ド 訓</v>
      </c>
      <c r="T7" s="50" t="str">
        <f t="shared" si="17"/>
        <v>へ</v>
      </c>
      <c r="U7" s="51">
        <f>U8</f>
        <v>1795219</v>
      </c>
      <c r="V7" s="51">
        <f>V8</f>
        <v>2205</v>
      </c>
      <c r="W7" s="50" t="str">
        <f>W8</f>
        <v>第１種該当</v>
      </c>
      <c r="X7" s="50" t="str">
        <f t="shared" si="17"/>
        <v>-</v>
      </c>
      <c r="Y7" s="50" t="str">
        <f t="shared" si="17"/>
        <v>１０：１</v>
      </c>
      <c r="Z7" s="51">
        <f t="shared" si="17"/>
        <v>32</v>
      </c>
      <c r="AA7" s="51" t="str">
        <f t="shared" si="17"/>
        <v>-</v>
      </c>
      <c r="AB7" s="51" t="str">
        <f t="shared" si="17"/>
        <v>-</v>
      </c>
      <c r="AC7" s="51" t="str">
        <f t="shared" si="17"/>
        <v>-</v>
      </c>
      <c r="AD7" s="51" t="str">
        <f t="shared" si="17"/>
        <v>-</v>
      </c>
      <c r="AE7" s="51">
        <f t="shared" si="17"/>
        <v>32</v>
      </c>
      <c r="AF7" s="51">
        <f t="shared" si="17"/>
        <v>15</v>
      </c>
      <c r="AG7" s="51" t="str">
        <f t="shared" si="17"/>
        <v>-</v>
      </c>
      <c r="AH7" s="51">
        <f t="shared" si="17"/>
        <v>15</v>
      </c>
      <c r="AI7" s="52">
        <f>AI8</f>
        <v>91.8</v>
      </c>
      <c r="AJ7" s="52">
        <f t="shared" ref="AJ7:AR7" si="18">AJ8</f>
        <v>100.2</v>
      </c>
      <c r="AK7" s="52">
        <f t="shared" si="18"/>
        <v>100.5</v>
      </c>
      <c r="AL7" s="52">
        <f t="shared" si="18"/>
        <v>100</v>
      </c>
      <c r="AM7" s="52">
        <f t="shared" si="18"/>
        <v>99.8</v>
      </c>
      <c r="AN7" s="52">
        <f t="shared" si="18"/>
        <v>96.7</v>
      </c>
      <c r="AO7" s="52">
        <f t="shared" si="18"/>
        <v>98</v>
      </c>
      <c r="AP7" s="52">
        <f t="shared" si="18"/>
        <v>101.9</v>
      </c>
      <c r="AQ7" s="52">
        <f t="shared" si="18"/>
        <v>100.9</v>
      </c>
      <c r="AR7" s="52">
        <f t="shared" si="18"/>
        <v>97.1</v>
      </c>
      <c r="AS7" s="52"/>
      <c r="AT7" s="52">
        <f>AT8</f>
        <v>31.3</v>
      </c>
      <c r="AU7" s="52">
        <f t="shared" ref="AU7:BC7" si="19">AU8</f>
        <v>21.8</v>
      </c>
      <c r="AV7" s="52">
        <f t="shared" si="19"/>
        <v>29.8</v>
      </c>
      <c r="AW7" s="52">
        <f t="shared" si="19"/>
        <v>29.3</v>
      </c>
      <c r="AX7" s="52">
        <f t="shared" si="19"/>
        <v>24.1</v>
      </c>
      <c r="AY7" s="52">
        <f t="shared" si="19"/>
        <v>67.8</v>
      </c>
      <c r="AZ7" s="52">
        <f t="shared" si="19"/>
        <v>65</v>
      </c>
      <c r="BA7" s="52">
        <f t="shared" si="19"/>
        <v>67.599999999999994</v>
      </c>
      <c r="BB7" s="52">
        <f t="shared" si="19"/>
        <v>65.8</v>
      </c>
      <c r="BC7" s="52">
        <f t="shared" si="19"/>
        <v>64.900000000000006</v>
      </c>
      <c r="BD7" s="52"/>
      <c r="BE7" s="52">
        <f>BE8</f>
        <v>26.9</v>
      </c>
      <c r="BF7" s="52">
        <f t="shared" ref="BF7:BN7" si="20">BF8</f>
        <v>21.8</v>
      </c>
      <c r="BG7" s="52">
        <f t="shared" si="20"/>
        <v>26.6</v>
      </c>
      <c r="BH7" s="52">
        <f t="shared" si="20"/>
        <v>24.9</v>
      </c>
      <c r="BI7" s="52">
        <f t="shared" si="20"/>
        <v>23.9</v>
      </c>
      <c r="BJ7" s="52">
        <f t="shared" si="20"/>
        <v>62.9</v>
      </c>
      <c r="BK7" s="52">
        <f t="shared" si="20"/>
        <v>60.3</v>
      </c>
      <c r="BL7" s="52">
        <f t="shared" si="20"/>
        <v>63.2</v>
      </c>
      <c r="BM7" s="52">
        <f t="shared" si="20"/>
        <v>61.4</v>
      </c>
      <c r="BN7" s="52">
        <f t="shared" si="20"/>
        <v>60.8</v>
      </c>
      <c r="BO7" s="52"/>
      <c r="BP7" s="52">
        <f>BP8</f>
        <v>29.4</v>
      </c>
      <c r="BQ7" s="52">
        <f t="shared" ref="BQ7:BY7" si="21">BQ8</f>
        <v>17.100000000000001</v>
      </c>
      <c r="BR7" s="52">
        <f t="shared" si="21"/>
        <v>17.899999999999999</v>
      </c>
      <c r="BS7" s="52">
        <f t="shared" si="21"/>
        <v>17.7</v>
      </c>
      <c r="BT7" s="52">
        <f t="shared" si="21"/>
        <v>13.6</v>
      </c>
      <c r="BU7" s="52">
        <f t="shared" si="21"/>
        <v>61.4</v>
      </c>
      <c r="BV7" s="52">
        <f t="shared" si="21"/>
        <v>55.9</v>
      </c>
      <c r="BW7" s="52">
        <f t="shared" si="21"/>
        <v>56.5</v>
      </c>
      <c r="BX7" s="52">
        <f t="shared" si="21"/>
        <v>53.9</v>
      </c>
      <c r="BY7" s="52">
        <f t="shared" si="21"/>
        <v>54.9</v>
      </c>
      <c r="BZ7" s="52"/>
      <c r="CA7" s="53">
        <f>CA8</f>
        <v>25712</v>
      </c>
      <c r="CB7" s="53">
        <f t="shared" ref="CB7:CJ7" si="22">CB8</f>
        <v>27618</v>
      </c>
      <c r="CC7" s="53">
        <f t="shared" si="22"/>
        <v>29001</v>
      </c>
      <c r="CD7" s="53">
        <f t="shared" si="22"/>
        <v>28681</v>
      </c>
      <c r="CE7" s="53">
        <f t="shared" si="22"/>
        <v>27786</v>
      </c>
      <c r="CF7" s="53">
        <f t="shared" si="22"/>
        <v>27761</v>
      </c>
      <c r="CG7" s="53">
        <f t="shared" si="22"/>
        <v>29162</v>
      </c>
      <c r="CH7" s="53">
        <f t="shared" si="22"/>
        <v>29802</v>
      </c>
      <c r="CI7" s="53">
        <f t="shared" si="22"/>
        <v>30895</v>
      </c>
      <c r="CJ7" s="53">
        <f t="shared" si="22"/>
        <v>31269</v>
      </c>
      <c r="CK7" s="52"/>
      <c r="CL7" s="53">
        <f>CL8</f>
        <v>7240</v>
      </c>
      <c r="CM7" s="53">
        <f t="shared" ref="CM7:CU7" si="23">CM8</f>
        <v>7722</v>
      </c>
      <c r="CN7" s="53">
        <f t="shared" si="23"/>
        <v>6678</v>
      </c>
      <c r="CO7" s="53">
        <f t="shared" si="23"/>
        <v>6858</v>
      </c>
      <c r="CP7" s="53">
        <f t="shared" si="23"/>
        <v>7298</v>
      </c>
      <c r="CQ7" s="53">
        <f t="shared" si="23"/>
        <v>8307</v>
      </c>
      <c r="CR7" s="53">
        <f t="shared" si="23"/>
        <v>8904</v>
      </c>
      <c r="CS7" s="53">
        <f t="shared" si="23"/>
        <v>9068</v>
      </c>
      <c r="CT7" s="53">
        <f t="shared" si="23"/>
        <v>9435</v>
      </c>
      <c r="CU7" s="53">
        <f t="shared" si="23"/>
        <v>9319</v>
      </c>
      <c r="CV7" s="52"/>
      <c r="CW7" s="52">
        <f>CW8</f>
        <v>193.2</v>
      </c>
      <c r="CX7" s="52">
        <f t="shared" ref="CX7:DF7" si="24">CX8</f>
        <v>258.3</v>
      </c>
      <c r="CY7" s="52">
        <f t="shared" si="24"/>
        <v>183.2</v>
      </c>
      <c r="CZ7" s="52">
        <f t="shared" si="24"/>
        <v>193.9</v>
      </c>
      <c r="DA7" s="52">
        <f t="shared" si="24"/>
        <v>244.2</v>
      </c>
      <c r="DB7" s="52">
        <f t="shared" si="24"/>
        <v>80.099999999999994</v>
      </c>
      <c r="DC7" s="52">
        <f t="shared" si="24"/>
        <v>87.1</v>
      </c>
      <c r="DD7" s="52">
        <f t="shared" si="24"/>
        <v>84.5</v>
      </c>
      <c r="DE7" s="52">
        <f t="shared" si="24"/>
        <v>86</v>
      </c>
      <c r="DF7" s="52">
        <f t="shared" si="24"/>
        <v>87.4</v>
      </c>
      <c r="DG7" s="52"/>
      <c r="DH7" s="52">
        <f>DH8</f>
        <v>14.4</v>
      </c>
      <c r="DI7" s="52">
        <f t="shared" ref="DI7:DQ7" si="25">DI8</f>
        <v>19.8</v>
      </c>
      <c r="DJ7" s="52">
        <f t="shared" si="25"/>
        <v>15.4</v>
      </c>
      <c r="DK7" s="52">
        <f t="shared" si="25"/>
        <v>13.7</v>
      </c>
      <c r="DL7" s="52">
        <f t="shared" si="25"/>
        <v>17.899999999999999</v>
      </c>
      <c r="DM7" s="52">
        <f t="shared" si="25"/>
        <v>16</v>
      </c>
      <c r="DN7" s="52">
        <f t="shared" si="25"/>
        <v>15.9</v>
      </c>
      <c r="DO7" s="52">
        <f t="shared" si="25"/>
        <v>14.9</v>
      </c>
      <c r="DP7" s="52">
        <f t="shared" si="25"/>
        <v>15.6</v>
      </c>
      <c r="DQ7" s="52">
        <f t="shared" si="25"/>
        <v>15.4</v>
      </c>
      <c r="DR7" s="52"/>
      <c r="DS7" s="52">
        <f>DS8</f>
        <v>237.8</v>
      </c>
      <c r="DT7" s="52">
        <f t="shared" ref="DT7:EB7" si="26">DT8</f>
        <v>355</v>
      </c>
      <c r="DU7" s="52">
        <f t="shared" si="26"/>
        <v>240.6</v>
      </c>
      <c r="DV7" s="52">
        <f t="shared" si="26"/>
        <v>237</v>
      </c>
      <c r="DW7" s="52">
        <f t="shared" si="26"/>
        <v>293.10000000000002</v>
      </c>
      <c r="DX7" s="52">
        <f t="shared" si="26"/>
        <v>121.7</v>
      </c>
      <c r="DY7" s="52">
        <f t="shared" si="26"/>
        <v>132.30000000000001</v>
      </c>
      <c r="DZ7" s="52">
        <f t="shared" si="26"/>
        <v>141.6</v>
      </c>
      <c r="EA7" s="52">
        <f t="shared" si="26"/>
        <v>141.5</v>
      </c>
      <c r="EB7" s="52">
        <f t="shared" si="26"/>
        <v>147.4</v>
      </c>
      <c r="EC7" s="52"/>
      <c r="ED7" s="52">
        <f>ED8</f>
        <v>71.3</v>
      </c>
      <c r="EE7" s="52">
        <f t="shared" ref="EE7:EM7" si="27">EE8</f>
        <v>73.8</v>
      </c>
      <c r="EF7" s="52">
        <f t="shared" si="27"/>
        <v>76</v>
      </c>
      <c r="EG7" s="52">
        <f t="shared" si="27"/>
        <v>78.2</v>
      </c>
      <c r="EH7" s="52">
        <f t="shared" si="27"/>
        <v>77.7</v>
      </c>
      <c r="EI7" s="52">
        <f t="shared" si="27"/>
        <v>55.4</v>
      </c>
      <c r="EJ7" s="52">
        <f t="shared" si="27"/>
        <v>57.6</v>
      </c>
      <c r="EK7" s="52">
        <f t="shared" si="27"/>
        <v>56.9</v>
      </c>
      <c r="EL7" s="52">
        <f t="shared" si="27"/>
        <v>57.9</v>
      </c>
      <c r="EM7" s="52">
        <f t="shared" si="27"/>
        <v>59.3</v>
      </c>
      <c r="EN7" s="52"/>
      <c r="EO7" s="52">
        <f>EO8</f>
        <v>67.5</v>
      </c>
      <c r="EP7" s="52">
        <f t="shared" ref="EP7:EX7" si="28">EP8</f>
        <v>71.5</v>
      </c>
      <c r="EQ7" s="52">
        <f t="shared" si="28"/>
        <v>74.900000000000006</v>
      </c>
      <c r="ER7" s="52">
        <f t="shared" si="28"/>
        <v>78.400000000000006</v>
      </c>
      <c r="ES7" s="52">
        <f t="shared" si="28"/>
        <v>75</v>
      </c>
      <c r="ET7" s="52">
        <f t="shared" si="28"/>
        <v>72</v>
      </c>
      <c r="EU7" s="52">
        <f t="shared" si="28"/>
        <v>72.3</v>
      </c>
      <c r="EV7" s="52">
        <f t="shared" si="28"/>
        <v>71.5</v>
      </c>
      <c r="EW7" s="52">
        <f t="shared" si="28"/>
        <v>72.099999999999994</v>
      </c>
      <c r="EX7" s="52">
        <f t="shared" si="28"/>
        <v>71.900000000000006</v>
      </c>
      <c r="EY7" s="52"/>
      <c r="EZ7" s="53">
        <f>EZ8</f>
        <v>35918063</v>
      </c>
      <c r="FA7" s="53">
        <f t="shared" ref="FA7:FI7" si="29">FA8</f>
        <v>36430813</v>
      </c>
      <c r="FB7" s="53">
        <f t="shared" si="29"/>
        <v>35933406</v>
      </c>
      <c r="FC7" s="53">
        <f t="shared" si="29"/>
        <v>36464250</v>
      </c>
      <c r="FD7" s="53">
        <f t="shared" si="29"/>
        <v>34234438</v>
      </c>
      <c r="FE7" s="53">
        <f t="shared" si="29"/>
        <v>44774257</v>
      </c>
      <c r="FF7" s="53">
        <f t="shared" si="29"/>
        <v>46069366</v>
      </c>
      <c r="FG7" s="53">
        <f t="shared" si="29"/>
        <v>47725874</v>
      </c>
      <c r="FH7" s="53">
        <f t="shared" si="29"/>
        <v>49580743</v>
      </c>
      <c r="FI7" s="53">
        <f t="shared" si="29"/>
        <v>50826859</v>
      </c>
      <c r="FJ7" s="53"/>
    </row>
    <row r="8" spans="1:166" s="54" customFormat="1" x14ac:dyDescent="0.2">
      <c r="A8" s="35"/>
      <c r="B8" s="55">
        <v>2023</v>
      </c>
      <c r="C8" s="55">
        <v>70009</v>
      </c>
      <c r="D8" s="55">
        <v>46</v>
      </c>
      <c r="E8" s="55">
        <v>6</v>
      </c>
      <c r="F8" s="55">
        <v>0</v>
      </c>
      <c r="G8" s="55">
        <v>6</v>
      </c>
      <c r="H8" s="55" t="s">
        <v>200</v>
      </c>
      <c r="I8" s="55" t="s">
        <v>200</v>
      </c>
      <c r="J8" s="55" t="s">
        <v>201</v>
      </c>
      <c r="K8" s="55" t="s">
        <v>202</v>
      </c>
      <c r="L8" s="55" t="s">
        <v>203</v>
      </c>
      <c r="M8" s="55" t="s">
        <v>204</v>
      </c>
      <c r="N8" s="55" t="s">
        <v>205</v>
      </c>
      <c r="O8" s="55" t="s">
        <v>206</v>
      </c>
      <c r="P8" s="55" t="s">
        <v>207</v>
      </c>
      <c r="Q8" s="56">
        <v>6</v>
      </c>
      <c r="R8" s="55" t="s">
        <v>40</v>
      </c>
      <c r="S8" s="55" t="s">
        <v>208</v>
      </c>
      <c r="T8" s="55" t="s">
        <v>209</v>
      </c>
      <c r="U8" s="56">
        <v>1795219</v>
      </c>
      <c r="V8" s="56">
        <v>2205</v>
      </c>
      <c r="W8" s="55" t="s">
        <v>210</v>
      </c>
      <c r="X8" s="55" t="s">
        <v>40</v>
      </c>
      <c r="Y8" s="57" t="s">
        <v>211</v>
      </c>
      <c r="Z8" s="56">
        <v>32</v>
      </c>
      <c r="AA8" s="56" t="s">
        <v>40</v>
      </c>
      <c r="AB8" s="56" t="s">
        <v>40</v>
      </c>
      <c r="AC8" s="56" t="s">
        <v>40</v>
      </c>
      <c r="AD8" s="56" t="s">
        <v>40</v>
      </c>
      <c r="AE8" s="56">
        <v>32</v>
      </c>
      <c r="AF8" s="56">
        <v>15</v>
      </c>
      <c r="AG8" s="56" t="s">
        <v>40</v>
      </c>
      <c r="AH8" s="56">
        <v>15</v>
      </c>
      <c r="AI8" s="58">
        <v>91.8</v>
      </c>
      <c r="AJ8" s="58">
        <v>100.2</v>
      </c>
      <c r="AK8" s="58">
        <v>100.5</v>
      </c>
      <c r="AL8" s="58">
        <v>100</v>
      </c>
      <c r="AM8" s="58">
        <v>99.8</v>
      </c>
      <c r="AN8" s="58">
        <v>96.7</v>
      </c>
      <c r="AO8" s="58">
        <v>98</v>
      </c>
      <c r="AP8" s="58">
        <v>101.9</v>
      </c>
      <c r="AQ8" s="58">
        <v>100.9</v>
      </c>
      <c r="AR8" s="58">
        <v>97.1</v>
      </c>
      <c r="AS8" s="58">
        <v>96.6</v>
      </c>
      <c r="AT8" s="58">
        <v>31.3</v>
      </c>
      <c r="AU8" s="58">
        <v>21.8</v>
      </c>
      <c r="AV8" s="58">
        <v>29.8</v>
      </c>
      <c r="AW8" s="58">
        <v>29.3</v>
      </c>
      <c r="AX8" s="58">
        <v>24.1</v>
      </c>
      <c r="AY8" s="58">
        <v>67.8</v>
      </c>
      <c r="AZ8" s="58">
        <v>65</v>
      </c>
      <c r="BA8" s="58">
        <v>67.599999999999994</v>
      </c>
      <c r="BB8" s="58">
        <v>65.8</v>
      </c>
      <c r="BC8" s="58">
        <v>64.900000000000006</v>
      </c>
      <c r="BD8" s="58">
        <v>86.6</v>
      </c>
      <c r="BE8" s="59">
        <v>26.9</v>
      </c>
      <c r="BF8" s="59">
        <v>21.8</v>
      </c>
      <c r="BG8" s="59">
        <v>26.6</v>
      </c>
      <c r="BH8" s="59">
        <v>24.9</v>
      </c>
      <c r="BI8" s="59">
        <v>23.9</v>
      </c>
      <c r="BJ8" s="59">
        <v>62.9</v>
      </c>
      <c r="BK8" s="59">
        <v>60.3</v>
      </c>
      <c r="BL8" s="59">
        <v>63.2</v>
      </c>
      <c r="BM8" s="59">
        <v>61.4</v>
      </c>
      <c r="BN8" s="59">
        <v>60.8</v>
      </c>
      <c r="BO8" s="59">
        <v>83.9</v>
      </c>
      <c r="BP8" s="58">
        <v>29.4</v>
      </c>
      <c r="BQ8" s="58">
        <v>17.100000000000001</v>
      </c>
      <c r="BR8" s="58">
        <v>17.899999999999999</v>
      </c>
      <c r="BS8" s="58">
        <v>17.7</v>
      </c>
      <c r="BT8" s="58">
        <v>13.6</v>
      </c>
      <c r="BU8" s="58">
        <v>61.4</v>
      </c>
      <c r="BV8" s="58">
        <v>55.9</v>
      </c>
      <c r="BW8" s="58">
        <v>56.5</v>
      </c>
      <c r="BX8" s="58">
        <v>53.9</v>
      </c>
      <c r="BY8" s="58">
        <v>54.9</v>
      </c>
      <c r="BZ8" s="58">
        <v>68.7</v>
      </c>
      <c r="CA8" s="59">
        <v>25712</v>
      </c>
      <c r="CB8" s="59">
        <v>27618</v>
      </c>
      <c r="CC8" s="59">
        <v>29001</v>
      </c>
      <c r="CD8" s="59">
        <v>28681</v>
      </c>
      <c r="CE8" s="59">
        <v>27786</v>
      </c>
      <c r="CF8" s="59">
        <v>27761</v>
      </c>
      <c r="CG8" s="59">
        <v>29162</v>
      </c>
      <c r="CH8" s="59">
        <v>29802</v>
      </c>
      <c r="CI8" s="59">
        <v>30895</v>
      </c>
      <c r="CJ8" s="59">
        <v>31269</v>
      </c>
      <c r="CK8" s="58">
        <v>62428</v>
      </c>
      <c r="CL8" s="59">
        <v>7240</v>
      </c>
      <c r="CM8" s="59">
        <v>7722</v>
      </c>
      <c r="CN8" s="59">
        <v>6678</v>
      </c>
      <c r="CO8" s="59">
        <v>6858</v>
      </c>
      <c r="CP8" s="59">
        <v>7298</v>
      </c>
      <c r="CQ8" s="59">
        <v>8307</v>
      </c>
      <c r="CR8" s="59">
        <v>8904</v>
      </c>
      <c r="CS8" s="59">
        <v>9068</v>
      </c>
      <c r="CT8" s="59">
        <v>9435</v>
      </c>
      <c r="CU8" s="59">
        <v>9319</v>
      </c>
      <c r="CV8" s="58">
        <v>18236</v>
      </c>
      <c r="CW8" s="59">
        <v>193.2</v>
      </c>
      <c r="CX8" s="59">
        <v>258.3</v>
      </c>
      <c r="CY8" s="59">
        <v>183.2</v>
      </c>
      <c r="CZ8" s="59">
        <v>193.9</v>
      </c>
      <c r="DA8" s="59">
        <v>244.2</v>
      </c>
      <c r="DB8" s="59">
        <v>80.099999999999994</v>
      </c>
      <c r="DC8" s="59">
        <v>87.1</v>
      </c>
      <c r="DD8" s="59">
        <v>84.5</v>
      </c>
      <c r="DE8" s="59">
        <v>86</v>
      </c>
      <c r="DF8" s="59">
        <v>87.4</v>
      </c>
      <c r="DG8" s="59">
        <v>56.1</v>
      </c>
      <c r="DH8" s="59">
        <v>14.4</v>
      </c>
      <c r="DI8" s="59">
        <v>19.8</v>
      </c>
      <c r="DJ8" s="59">
        <v>15.4</v>
      </c>
      <c r="DK8" s="59">
        <v>13.7</v>
      </c>
      <c r="DL8" s="59">
        <v>17.899999999999999</v>
      </c>
      <c r="DM8" s="59">
        <v>16</v>
      </c>
      <c r="DN8" s="59">
        <v>15.9</v>
      </c>
      <c r="DO8" s="59">
        <v>14.9</v>
      </c>
      <c r="DP8" s="59">
        <v>15.6</v>
      </c>
      <c r="DQ8" s="59">
        <v>15.4</v>
      </c>
      <c r="DR8" s="59">
        <v>26.4</v>
      </c>
      <c r="DS8" s="59">
        <v>237.8</v>
      </c>
      <c r="DT8" s="59">
        <v>355</v>
      </c>
      <c r="DU8" s="59">
        <v>240.6</v>
      </c>
      <c r="DV8" s="59">
        <v>237</v>
      </c>
      <c r="DW8" s="59">
        <v>293.10000000000002</v>
      </c>
      <c r="DX8" s="59">
        <v>121.7</v>
      </c>
      <c r="DY8" s="59">
        <v>132.30000000000001</v>
      </c>
      <c r="DZ8" s="59">
        <v>141.6</v>
      </c>
      <c r="EA8" s="59">
        <v>141.5</v>
      </c>
      <c r="EB8" s="59">
        <v>147.4</v>
      </c>
      <c r="EC8" s="59">
        <v>54.5</v>
      </c>
      <c r="ED8" s="58">
        <v>71.3</v>
      </c>
      <c r="EE8" s="58">
        <v>73.8</v>
      </c>
      <c r="EF8" s="58">
        <v>76</v>
      </c>
      <c r="EG8" s="58">
        <v>78.2</v>
      </c>
      <c r="EH8" s="58">
        <v>77.7</v>
      </c>
      <c r="EI8" s="58">
        <v>55.4</v>
      </c>
      <c r="EJ8" s="58">
        <v>57.6</v>
      </c>
      <c r="EK8" s="58">
        <v>56.9</v>
      </c>
      <c r="EL8" s="58">
        <v>57.9</v>
      </c>
      <c r="EM8" s="58">
        <v>59.3</v>
      </c>
      <c r="EN8" s="58">
        <v>57</v>
      </c>
      <c r="EO8" s="58">
        <v>67.5</v>
      </c>
      <c r="EP8" s="58">
        <v>71.5</v>
      </c>
      <c r="EQ8" s="58">
        <v>74.900000000000006</v>
      </c>
      <c r="ER8" s="58">
        <v>78.400000000000006</v>
      </c>
      <c r="ES8" s="58">
        <v>75</v>
      </c>
      <c r="ET8" s="58">
        <v>72</v>
      </c>
      <c r="EU8" s="58">
        <v>72.3</v>
      </c>
      <c r="EV8" s="58">
        <v>71.5</v>
      </c>
      <c r="EW8" s="58">
        <v>72.099999999999994</v>
      </c>
      <c r="EX8" s="58">
        <v>71.900000000000006</v>
      </c>
      <c r="EY8" s="58">
        <v>70.400000000000006</v>
      </c>
      <c r="EZ8" s="59">
        <v>35918063</v>
      </c>
      <c r="FA8" s="59">
        <v>36430813</v>
      </c>
      <c r="FB8" s="59">
        <v>35933406</v>
      </c>
      <c r="FC8" s="59">
        <v>36464250</v>
      </c>
      <c r="FD8" s="59">
        <v>34234438</v>
      </c>
      <c r="FE8" s="59">
        <v>44774257</v>
      </c>
      <c r="FF8" s="59">
        <v>46069366</v>
      </c>
      <c r="FG8" s="59">
        <v>47725874</v>
      </c>
      <c r="FH8" s="59">
        <v>49580743</v>
      </c>
      <c r="FI8" s="59">
        <v>50826859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212</v>
      </c>
      <c r="C10" s="62" t="s">
        <v>213</v>
      </c>
      <c r="D10" s="62" t="s">
        <v>214</v>
      </c>
      <c r="E10" s="62" t="s">
        <v>215</v>
      </c>
      <c r="F10" s="62" t="s">
        <v>216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C33B98C8-F0F8-45B9-A944-F1249C821B1C}"/>
</file>

<file path=customXml/itemProps2.xml><?xml version="1.0" encoding="utf-8"?>
<ds:datastoreItem xmlns:ds="http://schemas.openxmlformats.org/officeDocument/2006/customXml" ds:itemID="{87E6F180-976B-4375-A546-D8D4E804A5FC}"/>
</file>

<file path=customXml/itemProps3.xml><?xml version="1.0" encoding="utf-8"?>
<ds:datastoreItem xmlns:ds="http://schemas.openxmlformats.org/officeDocument/2006/customXml" ds:itemID="{F196D9CF-197B-4D7F-81E3-42433600B0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2025-02-13T06:01:58Z</dcterms:created>
  <dcterms:modified xsi:type="dcterms:W3CDTF">2025-02-13T06:02:12Z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