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8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CB45F417-5B0D-44EC-A2D7-7EE363CBEB45}" xr6:coauthVersionLast="47" xr6:coauthVersionMax="47" xr10:uidLastSave="{17EE2821-5A83-49E3-808F-B6BF2CE20B8C}"/>
  <workbookProtection workbookAlgorithmName="SHA-512" workbookHashValue="P9gkXZRNjkqKsfiGswiU4zxUH3I2u0aZ6DTAY5ssqRQpEMKuFbKwllmYBP6H28FFMvUr1dUaNTYOnwcAfwXfnA==" workbookSaltValue="9gFmRbfAnU+u3b8hnbLVfg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H6" i="5"/>
  <c r="CI11" i="5" s="1"/>
  <c r="CG6" i="5"/>
  <c r="EH90" i="4" s="1"/>
  <c r="CF6" i="5"/>
  <c r="CB12" i="5" s="1"/>
  <c r="CE6" i="5"/>
  <c r="CD6" i="5"/>
  <c r="BZ12" i="5" s="1"/>
  <c r="CC6" i="5"/>
  <c r="BY12" i="5" s="1"/>
  <c r="CB6" i="5"/>
  <c r="BX12" i="5" s="1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P6" i="5"/>
  <c r="AQ11" i="5" s="1"/>
  <c r="AO6" i="5"/>
  <c r="AD90" i="4" s="1"/>
  <c r="AN6" i="5"/>
  <c r="AJ12" i="5" s="1"/>
  <c r="AM6" i="5"/>
  <c r="AL6" i="5"/>
  <c r="AH12" i="5" s="1"/>
  <c r="AK6" i="5"/>
  <c r="AG12" i="5" s="1"/>
  <c r="AJ6" i="5"/>
  <c r="AF12" i="5" s="1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DG90" i="4"/>
  <c r="C90" i="4"/>
  <c r="RA81" i="4"/>
  <c r="MW81" i="4"/>
  <c r="KO81" i="4"/>
  <c r="JN81" i="4"/>
  <c r="IM81" i="4"/>
  <c r="HL81" i="4"/>
  <c r="GK81" i="4"/>
  <c r="EC81" i="4"/>
  <c r="CA81" i="4"/>
  <c r="RA80" i="4"/>
  <c r="PZ80" i="4"/>
  <c r="OY80" i="4"/>
  <c r="NX80" i="4"/>
  <c r="KO80" i="4"/>
  <c r="GK80" i="4"/>
  <c r="EC80" i="4"/>
  <c r="DB80" i="4"/>
  <c r="CA80" i="4"/>
  <c r="AZ80" i="4"/>
  <c r="MW79" i="4"/>
  <c r="JN79" i="4"/>
  <c r="DB79" i="4"/>
  <c r="Y79" i="4"/>
  <c r="RH56" i="4"/>
  <c r="QN56" i="4"/>
  <c r="OF56" i="4"/>
  <c r="MN56" i="4"/>
  <c r="LT56" i="4"/>
  <c r="KZ56" i="4"/>
  <c r="KF56" i="4"/>
  <c r="JL56" i="4"/>
  <c r="GF56" i="4"/>
  <c r="FL56" i="4"/>
  <c r="CF56" i="4"/>
  <c r="BL56" i="4"/>
  <c r="AR56" i="4"/>
  <c r="X56" i="4"/>
  <c r="RH55" i="4"/>
  <c r="QN55" i="4"/>
  <c r="OZ55" i="4"/>
  <c r="JL55" i="4"/>
  <c r="GZ55" i="4"/>
  <c r="GF55" i="4"/>
  <c r="BL55" i="4"/>
  <c r="RH54" i="4"/>
  <c r="QN54" i="4"/>
  <c r="OF54" i="4"/>
  <c r="MN54" i="4"/>
  <c r="JL54" i="4"/>
  <c r="GZ54" i="4"/>
  <c r="CF54" i="4"/>
  <c r="X54" i="4"/>
  <c r="RH33" i="4"/>
  <c r="MN33" i="4"/>
  <c r="LT33" i="4"/>
  <c r="KF33" i="4"/>
  <c r="JL33" i="4"/>
  <c r="GF33" i="4"/>
  <c r="BL33" i="4"/>
  <c r="RH32" i="4"/>
  <c r="QN32" i="4"/>
  <c r="OZ32" i="4"/>
  <c r="MN32" i="4"/>
  <c r="JL32" i="4"/>
  <c r="FL32" i="4"/>
  <c r="CF32" i="4"/>
  <c r="BL32" i="4"/>
  <c r="QN31" i="4"/>
  <c r="OF31" i="4"/>
  <c r="MN31" i="4"/>
  <c r="JL31" i="4"/>
  <c r="GZ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IM79" i="4" l="1"/>
  <c r="GF32" i="4"/>
  <c r="AR54" i="4"/>
  <c r="NX79" i="4"/>
  <c r="W10" i="5"/>
  <c r="AR31" i="4"/>
  <c r="RH31" i="4"/>
  <c r="OF32" i="4"/>
  <c r="CZ33" i="4"/>
  <c r="OF33" i="4"/>
  <c r="FL54" i="4"/>
  <c r="OZ54" i="4"/>
  <c r="RA79" i="4"/>
  <c r="JN80" i="4"/>
  <c r="AZ81" i="4"/>
  <c r="AG10" i="5"/>
  <c r="HT31" i="4"/>
  <c r="CZ54" i="4"/>
  <c r="CA79" i="4"/>
  <c r="IM80" i="4"/>
  <c r="Y81" i="4"/>
  <c r="BL31" i="4"/>
  <c r="KF31" i="4"/>
  <c r="FL33" i="4"/>
  <c r="QN33" i="4"/>
  <c r="GF54" i="4"/>
  <c r="PT54" i="4"/>
  <c r="MN55" i="4"/>
  <c r="EC79" i="4"/>
  <c r="Y80" i="4"/>
  <c r="OY81" i="4"/>
  <c r="AH10" i="5"/>
  <c r="FL31" i="4"/>
  <c r="X33" i="4"/>
  <c r="KF54" i="4"/>
  <c r="PT31" i="4"/>
  <c r="AZ79" i="4"/>
  <c r="CF33" i="4"/>
  <c r="OY79" i="4"/>
  <c r="KZ31" i="4"/>
  <c r="OF55" i="4"/>
  <c r="CZ56" i="4"/>
  <c r="HL79" i="4"/>
  <c r="MW80" i="4"/>
  <c r="PZ81" i="4"/>
  <c r="BO10" i="5"/>
  <c r="BZ10" i="5"/>
  <c r="DG10" i="5"/>
  <c r="GF31" i="4"/>
  <c r="OZ31" i="4"/>
  <c r="GZ32" i="4"/>
  <c r="AR33" i="4"/>
  <c r="KZ33" i="4"/>
  <c r="BL54" i="4"/>
  <c r="KZ54" i="4"/>
  <c r="FL55" i="4"/>
  <c r="DR10" i="5"/>
  <c r="AF11" i="5"/>
  <c r="ER32" i="4"/>
  <c r="AJ11" i="5"/>
  <c r="HT32" i="4"/>
  <c r="AI12" i="5"/>
  <c r="GZ33" i="4"/>
  <c r="AR11" i="5"/>
  <c r="KF32" i="4"/>
  <c r="BD11" i="5"/>
  <c r="PT32" i="4"/>
  <c r="BC12" i="5"/>
  <c r="OZ33" i="4"/>
  <c r="BP11" i="5"/>
  <c r="CF55" i="4"/>
  <c r="BX11" i="5"/>
  <c r="ER55" i="4"/>
  <c r="CB11" i="5"/>
  <c r="HT55" i="4"/>
  <c r="CA12" i="5"/>
  <c r="GZ56" i="4"/>
  <c r="CJ11" i="5"/>
  <c r="KF55" i="4"/>
  <c r="CV11" i="5"/>
  <c r="PT55" i="4"/>
  <c r="CU12" i="5"/>
  <c r="OZ56" i="4"/>
  <c r="X32" i="4"/>
  <c r="CZ32" i="4"/>
  <c r="KZ32" i="4"/>
  <c r="X55" i="4"/>
  <c r="CZ55" i="4"/>
  <c r="KZ55" i="4"/>
  <c r="ER31" i="4"/>
  <c r="LT31" i="4"/>
  <c r="AR32" i="4"/>
  <c r="LT32" i="4"/>
  <c r="ER33" i="4"/>
  <c r="HT33" i="4"/>
  <c r="PT33" i="4"/>
  <c r="ER54" i="4"/>
  <c r="HT54" i="4"/>
  <c r="LT54" i="4"/>
  <c r="AR55" i="4"/>
  <c r="LT55" i="4"/>
  <c r="ER56" i="4"/>
  <c r="HT56" i="4"/>
  <c r="PT56" i="4"/>
  <c r="GK79" i="4"/>
  <c r="KO79" i="4"/>
  <c r="PZ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<sst xmlns="http://schemas.openxmlformats.org/spreadsheetml/2006/main" count="262" uniqueCount="106">
  <si>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</si>
  <si>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</si>
  <si>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</si>
  <si>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</si>
  <si>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</si>
  <si>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</si>
  <si>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</si>
  <si>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</si>
  <si>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</si>
  <si>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</si>
  <si>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</si>
  <si>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</si>
  <si>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</si>
  <si>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</si>
  <si>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</si>
  <si>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</si>
  <si>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</si>
  <si>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</si>
  <si>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</si>
  <si>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</si>
  <si>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</si>
  <si>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</si>
  <si>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</si>
  <si>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</si>
  <si>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</si>
  <si>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</si>
  <si>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</si>
  <si>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</si>
  <si>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</si>
  <si>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</si>
  <si>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</si>
  <si>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</si>
  <si>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</si>
  <si>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</si>
  <si>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</si>
  <si>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</si>
  <si>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</si>
  <si>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</si>
  <si>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</si>
  <si>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</si>
  <si>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</si>
  <si>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</si>
  <si>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</si>
  <si>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</si>
  <si>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</si>
  <si>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</si>
  <si>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</si>
  <si>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</si>
  <si>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</si>
  <si>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</si>
  <si>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</si>
  <si>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</si>
  <si>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</si>
  <si>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</si>
  <si>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</si>
  <si>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</si>
  <si>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</si>
  <si>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</si>
  <si>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</si>
  <si>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</si>
  <si>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</si>
  <si>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</si>
  <si>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</si>
  <si>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</si>
  <si>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</si>
  <si>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</si>
  <si>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</si>
  <si>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</si>
  <si>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</si>
  <si>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</si>
  <si>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</si>
  <si>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</si>
  <si>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</si>
  <si>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</si>
  <si>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</si>
  <si>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</si>
  <si>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</si>
  <si>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</si>
  <si>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</si>
  <si>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</si>
  <si>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</si>
  <si>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</si>
  <si>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</si>
  <si>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</si>
  <si>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</si>
  <si>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</si>
  <si>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</si>
  <si>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</si>
  <si>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</si>
  <si>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</si>
  <si>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</si>
  <si>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</si>
  <si>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</si>
  <si>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</si>
  <si>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</si>
  <si>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</si>
  <si>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</si>
  <si>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</si>
  <si>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</si>
  <si>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</si>
  <si>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</si>
  <si>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</si>
  <si>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</si>
  <si>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経営の健全性については、概ね安定的に推移しているが、施設の老朽化等により、今後、費用が増加する見込みである。
効率性については、やや低位で推移していることから。需要の拡大に努めるとともに収益性を高める必要がある。
効率性については、やや低位で推移していることから、需要の拡大に努めるとともに収益性を高める必要がある。
今後、企業局経営戦略（H28～R7年度）に基づき、設備や管路の更新を着実に行うため、経費削減をさらに進めるとともに需要の拡大に努めることで、投資に充てる財源を確保していく。</t>
    <rPh sb="0" eb="2">
      <t>ケイエイ</t>
    </rPh>
    <rPh sb="3" eb="6">
      <t>ケンゼンセイ</t>
    </rPh>
    <rPh sb="12" eb="13">
      <t>オオム</t>
    </rPh>
    <rPh sb="14" eb="17">
      <t>アンテイテキ</t>
    </rPh>
    <rPh sb="18" eb="20">
      <t>スイイ</t>
    </rPh>
    <rPh sb="26" eb="28">
      <t>シセツ</t>
    </rPh>
    <rPh sb="29" eb="32">
      <t>ロウキュウカ</t>
    </rPh>
    <rPh sb="32" eb="33">
      <t>トウ</t>
    </rPh>
    <rPh sb="37" eb="39">
      <t>コンゴ</t>
    </rPh>
    <rPh sb="40" eb="42">
      <t>ヒヨウ</t>
    </rPh>
    <rPh sb="43" eb="45">
      <t>ゾウカ</t>
    </rPh>
    <rPh sb="47" eb="49">
      <t>ミコ</t>
    </rPh>
    <rPh sb="55" eb="58">
      <t>コウリツセイ</t>
    </rPh>
    <rPh sb="66" eb="68">
      <t>テイイ</t>
    </rPh>
    <rPh sb="69" eb="71">
      <t>スイイ</t>
    </rPh>
    <rPh sb="80" eb="82">
      <t>ジュヨウ</t>
    </rPh>
    <rPh sb="83" eb="85">
      <t>カクダイ</t>
    </rPh>
    <rPh sb="86" eb="87">
      <t>ツト</t>
    </rPh>
    <rPh sb="93" eb="95">
      <t>シュウエキ</t>
    </rPh>
    <rPh sb="95" eb="96">
      <t>セイ</t>
    </rPh>
    <rPh sb="97" eb="98">
      <t>タカ</t>
    </rPh>
    <rPh sb="100" eb="102">
      <t>ヒツヨウ</t>
    </rPh>
    <rPh sb="107" eb="110">
      <t>コウリツセイ</t>
    </rPh>
    <rPh sb="118" eb="120">
      <t>テイイ</t>
    </rPh>
    <rPh sb="121" eb="123">
      <t>スイイ</t>
    </rPh>
    <rPh sb="132" eb="134">
      <t>ジュヨウ</t>
    </rPh>
    <rPh sb="135" eb="137">
      <t>カクダイ</t>
    </rPh>
    <rPh sb="138" eb="139">
      <t>ツト</t>
    </rPh>
    <rPh sb="145" eb="148">
      <t>シュウエキセイ</t>
    </rPh>
    <rPh sb="149" eb="150">
      <t>タカ</t>
    </rPh>
    <rPh sb="152" eb="154">
      <t>ヒツヨウ</t>
    </rPh>
    <rPh sb="159" eb="161">
      <t>コンゴ</t>
    </rPh>
    <rPh sb="162" eb="165">
      <t>キギョウキョク</t>
    </rPh>
    <rPh sb="165" eb="167">
      <t>ケイエイ</t>
    </rPh>
    <rPh sb="167" eb="169">
      <t>センリャク</t>
    </rPh>
    <rPh sb="176" eb="178">
      <t>ネンド</t>
    </rPh>
    <rPh sb="180" eb="181">
      <t>モト</t>
    </rPh>
    <rPh sb="184" eb="186">
      <t>セツビ</t>
    </rPh>
    <rPh sb="187" eb="189">
      <t>カンロ</t>
    </rPh>
    <rPh sb="190" eb="192">
      <t>コウシン</t>
    </rPh>
    <rPh sb="193" eb="195">
      <t>チャクジツ</t>
    </rPh>
    <rPh sb="196" eb="197">
      <t>オコナ</t>
    </rPh>
    <rPh sb="201" eb="203">
      <t>ケイヒ</t>
    </rPh>
    <rPh sb="203" eb="205">
      <t>サクゲン</t>
    </rPh>
    <rPh sb="209" eb="210">
      <t>スス</t>
    </rPh>
    <rPh sb="216" eb="218">
      <t>ジュヨウ</t>
    </rPh>
    <rPh sb="219" eb="221">
      <t>カクダイ</t>
    </rPh>
    <rPh sb="222" eb="223">
      <t>ツト</t>
    </rPh>
    <rPh sb="229" eb="231">
      <t>トウシ</t>
    </rPh>
    <rPh sb="232" eb="233">
      <t>ア</t>
    </rPh>
    <rPh sb="235" eb="237">
      <t>ザイゲン</t>
    </rPh>
    <rPh sb="238" eb="240">
      <t>カクホ</t>
    </rPh>
    <phoneticPr fontId="5"/>
  </si>
  <si>
    <t>有形固定資産減価償却率（左表２ー①）は平均値よりも高いが、改良工事等により長寿命化を図るとともに、設備更新等の計画に基づいて更新等を行っている。
管路経年化率（左表２ー②）及び管路更新率（左表２ー③）は、０％となっているが、将来の管路更新を見据え、現状を把握するため劣化調査を実施している。</t>
    <rPh sb="0" eb="2">
      <t>ユウケイ</t>
    </rPh>
    <rPh sb="2" eb="6">
      <t>コテイシサン</t>
    </rPh>
    <rPh sb="6" eb="11">
      <t>ゲンカショウキョクリツ</t>
    </rPh>
    <rPh sb="12" eb="14">
      <t>サヒョウ</t>
    </rPh>
    <rPh sb="19" eb="22">
      <t>ヘイキンチ</t>
    </rPh>
    <rPh sb="25" eb="26">
      <t>タカ</t>
    </rPh>
    <rPh sb="29" eb="31">
      <t>カイリョウ</t>
    </rPh>
    <rPh sb="31" eb="33">
      <t>コウジ</t>
    </rPh>
    <rPh sb="33" eb="34">
      <t>トウ</t>
    </rPh>
    <rPh sb="37" eb="38">
      <t>チョウ</t>
    </rPh>
    <rPh sb="38" eb="40">
      <t>ジュミョウ</t>
    </rPh>
    <rPh sb="40" eb="41">
      <t>カ</t>
    </rPh>
    <rPh sb="42" eb="43">
      <t>ハカ</t>
    </rPh>
    <rPh sb="49" eb="51">
      <t>セツビ</t>
    </rPh>
    <rPh sb="51" eb="53">
      <t>コウシン</t>
    </rPh>
    <rPh sb="53" eb="54">
      <t>ナド</t>
    </rPh>
    <rPh sb="55" eb="57">
      <t>ケイカク</t>
    </rPh>
    <rPh sb="58" eb="59">
      <t>モト</t>
    </rPh>
    <rPh sb="62" eb="64">
      <t>コウシン</t>
    </rPh>
    <rPh sb="64" eb="65">
      <t>ナド</t>
    </rPh>
    <rPh sb="66" eb="67">
      <t>オコナ</t>
    </rPh>
    <rPh sb="73" eb="74">
      <t>カン</t>
    </rPh>
    <rPh sb="74" eb="75">
      <t>ロ</t>
    </rPh>
    <rPh sb="75" eb="77">
      <t>ケイネン</t>
    </rPh>
    <rPh sb="80" eb="82">
      <t>サヒョウ</t>
    </rPh>
    <rPh sb="86" eb="87">
      <t>オヨ</t>
    </rPh>
    <rPh sb="88" eb="89">
      <t>カン</t>
    </rPh>
    <rPh sb="89" eb="90">
      <t>ロ</t>
    </rPh>
    <rPh sb="90" eb="92">
      <t>コウシン</t>
    </rPh>
    <rPh sb="92" eb="93">
      <t>リツ</t>
    </rPh>
    <rPh sb="94" eb="96">
      <t>サヒョウ</t>
    </rPh>
    <rPh sb="112" eb="114">
      <t>ショウライ</t>
    </rPh>
    <rPh sb="115" eb="116">
      <t>カン</t>
    </rPh>
    <rPh sb="116" eb="117">
      <t>ロ</t>
    </rPh>
    <rPh sb="117" eb="119">
      <t>コウシン</t>
    </rPh>
    <rPh sb="120" eb="122">
      <t>ミス</t>
    </rPh>
    <rPh sb="124" eb="126">
      <t>ゲンジョウ</t>
    </rPh>
    <rPh sb="127" eb="129">
      <t>ハアク</t>
    </rPh>
    <rPh sb="133" eb="135">
      <t>レッカ</t>
    </rPh>
    <rPh sb="135" eb="137">
      <t>チョウサ</t>
    </rPh>
    <rPh sb="138" eb="140">
      <t>ジッシ</t>
    </rPh>
    <phoneticPr fontId="5"/>
  </si>
  <si>
    <t>1)経常収支比率（左表１ー①）、累積欠損金比率（左表１ー②）、料金回収率（左表１ー⑤）　　　　　　　経常収支比率及び料金回収率は、目標(100%)を上回り、平均値よりも高い水準で推移している。累積欠損金は０％となっている。
2)流動比率（左表１ー③）流動比率は未払金等の増減により変動はあるが、平均値よりも高い水準で推移している。
3)企業債務残高対給水収益率（１ー④）企業債については、償還により残高がないため、０％となっている。
4)給水原価（左表１ー⑥、施設利用率（１ー⑦）及び契約率（１ー⑧）
給水原価は平均値よりも高い水準で推移し、施設利用率及び契約率は平均値より低い水準で推移している。</t>
    <rPh sb="2" eb="4">
      <t>ケイジョウ</t>
    </rPh>
    <rPh sb="4" eb="6">
      <t>シュウシ</t>
    </rPh>
    <rPh sb="6" eb="8">
      <t>ヒリツ</t>
    </rPh>
    <rPh sb="9" eb="11">
      <t>サヒョウ</t>
    </rPh>
    <rPh sb="16" eb="18">
      <t>ルイセキ</t>
    </rPh>
    <rPh sb="18" eb="21">
      <t>ケッソンキン</t>
    </rPh>
    <rPh sb="21" eb="23">
      <t>ヒリツ</t>
    </rPh>
    <rPh sb="24" eb="26">
      <t>サヒョウ</t>
    </rPh>
    <rPh sb="31" eb="33">
      <t>リョウキン</t>
    </rPh>
    <rPh sb="33" eb="36">
      <t>カイシュウリツ</t>
    </rPh>
    <rPh sb="37" eb="39">
      <t>サヒョウ</t>
    </rPh>
    <rPh sb="50" eb="52">
      <t>ケイジョウ</t>
    </rPh>
    <rPh sb="52" eb="54">
      <t>シュウシ</t>
    </rPh>
    <rPh sb="54" eb="56">
      <t>ヒリツ</t>
    </rPh>
    <rPh sb="56" eb="57">
      <t>オヨ</t>
    </rPh>
    <rPh sb="58" eb="60">
      <t>リョウキン</t>
    </rPh>
    <rPh sb="60" eb="63">
      <t>カイシュウリツ</t>
    </rPh>
    <rPh sb="65" eb="67">
      <t>モクヒョウ</t>
    </rPh>
    <rPh sb="74" eb="76">
      <t>ウワマワ</t>
    </rPh>
    <rPh sb="78" eb="81">
      <t>ヘイキンチ</t>
    </rPh>
    <rPh sb="84" eb="85">
      <t>タカ</t>
    </rPh>
    <rPh sb="86" eb="88">
      <t>スイジュン</t>
    </rPh>
    <rPh sb="89" eb="91">
      <t>スイイ</t>
    </rPh>
    <rPh sb="96" eb="98">
      <t>ルイセキ</t>
    </rPh>
    <rPh sb="98" eb="101">
      <t>ケッソンキン</t>
    </rPh>
    <rPh sb="114" eb="116">
      <t>リュウドウ</t>
    </rPh>
    <rPh sb="116" eb="118">
      <t>ヒリツ</t>
    </rPh>
    <rPh sb="119" eb="121">
      <t>サヒョウ</t>
    </rPh>
    <rPh sb="125" eb="127">
      <t>リュウドウ</t>
    </rPh>
    <rPh sb="127" eb="129">
      <t>ヒリツ</t>
    </rPh>
    <rPh sb="130" eb="133">
      <t>ミハライキン</t>
    </rPh>
    <rPh sb="133" eb="134">
      <t>トウ</t>
    </rPh>
    <rPh sb="135" eb="137">
      <t>ゾウゲン</t>
    </rPh>
    <rPh sb="140" eb="142">
      <t>ヘンドウ</t>
    </rPh>
    <rPh sb="147" eb="150">
      <t>ヘイキンチ</t>
    </rPh>
    <rPh sb="153" eb="154">
      <t>タカ</t>
    </rPh>
    <rPh sb="155" eb="157">
      <t>スイジュン</t>
    </rPh>
    <rPh sb="158" eb="160">
      <t>スイイ</t>
    </rPh>
    <rPh sb="167" eb="169">
      <t>キギョウ</t>
    </rPh>
    <rPh sb="169" eb="171">
      <t>サイム</t>
    </rPh>
    <rPh sb="171" eb="173">
      <t>ザンダカ</t>
    </rPh>
    <rPh sb="173" eb="174">
      <t>タイ</t>
    </rPh>
    <rPh sb="174" eb="176">
      <t>キュウスイ</t>
    </rPh>
    <rPh sb="176" eb="179">
      <t>シュウエキリツ</t>
    </rPh>
    <rPh sb="184" eb="187">
      <t>キギョウサイ</t>
    </rPh>
    <rPh sb="193" eb="195">
      <t>ショウカン</t>
    </rPh>
    <rPh sb="198" eb="200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</si>
</sst>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66.25</c:v>
                </c:pt>
                <c:pt idx="1">
                  <c:v>65.44</c:v>
                </c:pt>
                <c:pt idx="2">
                  <c:v>66.55</c:v>
                </c:pt>
                <c:pt idx="3">
                  <c:v>68.44</c:v>
                </c:pt>
                <c:pt idx="4">
                  <c:v>69.989999999999995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DB1-B4A1-47547E8A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DB1-B4A1-47547E8A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6-4375-8795-173FDA7D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6-4375-8795-173FDA7D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B6C-846C-2F76F5E4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2-4B6C-846C-2F76F5E4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823.41</c:v>
                </c:pt>
                <c:pt idx="1">
                  <c:v>1288.02</c:v>
                </c:pt>
                <c:pt idx="2">
                  <c:v>1363.28</c:v>
                </c:pt>
                <c:pt idx="3">
                  <c:v>1742.61</c:v>
                </c:pt>
                <c:pt idx="4">
                  <c:v>1949.47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D-4594-8CFD-30984916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594-8CFD-30984916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3.48</c:v>
                </c:pt>
                <c:pt idx="1">
                  <c:v>1.76</c:v>
                </c:pt>
                <c:pt idx="2">
                  <c:v>0.38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9-4554-8862-3D10217E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9-4554-8862-3D10217E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110.24</c:v>
                </c:pt>
                <c:pt idx="1">
                  <c:v>102.03</c:v>
                </c:pt>
                <c:pt idx="2">
                  <c:v>93.06</c:v>
                </c:pt>
                <c:pt idx="3">
                  <c:v>103.51</c:v>
                </c:pt>
                <c:pt idx="4">
                  <c:v>103.34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6-42FC-A197-A00ACC35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6-42FC-A197-A00ACC35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50.98</c:v>
                </c:pt>
                <c:pt idx="1">
                  <c:v>54.49</c:v>
                </c:pt>
                <c:pt idx="2">
                  <c:v>60.06</c:v>
                </c:pt>
                <c:pt idx="3">
                  <c:v>54.05</c:v>
                </c:pt>
                <c:pt idx="4">
                  <c:v>54.12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A-4994-A21E-2D7B5992A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A-4994-A21E-2D7B5992A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20.71</c:v>
                </c:pt>
                <c:pt idx="1">
                  <c:v>19.34</c:v>
                </c:pt>
                <c:pt idx="2">
                  <c:v>20.03</c:v>
                </c:pt>
                <c:pt idx="3">
                  <c:v>20.329999999999998</c:v>
                </c:pt>
                <c:pt idx="4">
                  <c:v>20.239999999999998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C-454B-8C0E-3604B469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C-454B-8C0E-3604B469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33.369999999999997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9-4126-BECB-F3AA632A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9-4126-BECB-F3AA632A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3-4E66-9D31-B9090F49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3-4E66-9D31-B9090F49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122.18</c:v>
                </c:pt>
                <c:pt idx="1">
                  <c:v>114.82</c:v>
                </c:pt>
                <c:pt idx="2">
                  <c:v>109.26</c:v>
                </c:pt>
                <c:pt idx="3">
                  <c:v>121.16</c:v>
                </c:pt>
                <c:pt idx="4">
                  <c:v>121.12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B-43B3-AD05-BCD8D76A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B-43B3-AD05-BCD8D76A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93" zoomScaleNormal="93" workbookViewId="0">
      <selection activeCell="B5" sqref="B5:KT5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栃木県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73550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14883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88.6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50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24588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105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122.18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114.82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109.26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121.16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121.12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823.41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1288.02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1363.28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1742.61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1949.47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3.48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1.76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0.38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117.47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115.38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113.53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111.03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112.45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51.91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53.86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75.17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164.95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124.74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578.19000000000005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638.35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521.36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549.66999999999996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599.1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204.31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214.2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242.32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256.39999999999998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254.62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110.24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102.03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93.06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103.51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103.34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50.98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54.49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60.06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54.05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54.12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20.71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19.34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20.03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20.329999999999998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20.239999999999998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33.369999999999997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33.33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33.33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33.33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33.43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106.98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100.74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95.67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106.76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26.08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26.92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27.33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27.25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24.35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41.59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40.29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40.409999999999997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41.58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42.67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62.75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61.99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62.26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63.81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103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66.25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65.44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66.55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68.44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69.989999999999995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57.57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57.63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58.13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59.87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56.74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52.33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53.69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56.59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54.73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0.77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0.24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0.52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3" t="str">
        <f>データ!AD6</f>
        <v>【114.39】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【23.61】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【494.95】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【229.84】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【110.13】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【19.72】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06fBDd3qnpBP4vZLeG3r5ZFv+0sEp0d+GXvVlw6hnyTm5ICTfcDiyL5QEykJYPF3xPDi5SxlmgBfm15eSX7wxg==" saltValue="UJtlsxJHsgilhgTqItZuq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2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122.18</v>
      </c>
      <c r="U6" s="35">
        <f>U7</f>
        <v>114.82</v>
      </c>
      <c r="V6" s="35">
        <f>V7</f>
        <v>109.26</v>
      </c>
      <c r="W6" s="35">
        <f>W7</f>
        <v>121.16</v>
      </c>
      <c r="X6" s="35">
        <f t="shared" si="3"/>
        <v>121.12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823.41</v>
      </c>
      <c r="AQ6" s="35">
        <f>AQ7</f>
        <v>1288.02</v>
      </c>
      <c r="AR6" s="35">
        <f>AR7</f>
        <v>1363.28</v>
      </c>
      <c r="AS6" s="35">
        <f>AS7</f>
        <v>1742.61</v>
      </c>
      <c r="AT6" s="35">
        <f t="shared" si="3"/>
        <v>1949.47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3.48</v>
      </c>
      <c r="BB6" s="35">
        <f>BB7</f>
        <v>1.76</v>
      </c>
      <c r="BC6" s="35">
        <f>BC7</f>
        <v>0.38</v>
      </c>
      <c r="BD6" s="35">
        <f>BD7</f>
        <v>0</v>
      </c>
      <c r="BE6" s="35">
        <f t="shared" si="3"/>
        <v>0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110.24</v>
      </c>
      <c r="BM6" s="35">
        <f>BM7</f>
        <v>102.03</v>
      </c>
      <c r="BN6" s="35">
        <f>BN7</f>
        <v>93.06</v>
      </c>
      <c r="BO6" s="35">
        <f>BO7</f>
        <v>103.51</v>
      </c>
      <c r="BP6" s="35">
        <f t="shared" si="3"/>
        <v>103.34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50.98</v>
      </c>
      <c r="BX6" s="35">
        <f>BX7</f>
        <v>54.49</v>
      </c>
      <c r="BY6" s="35">
        <f>BY7</f>
        <v>60.06</v>
      </c>
      <c r="BZ6" s="35">
        <f>BZ7</f>
        <v>54.05</v>
      </c>
      <c r="CA6" s="35">
        <f t="shared" si="3"/>
        <v>54.12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20.71</v>
      </c>
      <c r="CI6" s="35">
        <f>CI7</f>
        <v>19.34</v>
      </c>
      <c r="CJ6" s="35">
        <f>CJ7</f>
        <v>20.03</v>
      </c>
      <c r="CK6" s="35">
        <f>CK7</f>
        <v>20.329999999999998</v>
      </c>
      <c r="CL6" s="35">
        <f t="shared" si="5"/>
        <v>20.239999999999998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33.369999999999997</v>
      </c>
      <c r="CT6" s="35">
        <f>CT7</f>
        <v>33.33</v>
      </c>
      <c r="CU6" s="35">
        <f>CU7</f>
        <v>33.33</v>
      </c>
      <c r="CV6" s="35">
        <f>CV7</f>
        <v>33.33</v>
      </c>
      <c r="CW6" s="35">
        <f t="shared" si="6"/>
        <v>33.43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66.25</v>
      </c>
      <c r="DE6" s="35">
        <f>DE7</f>
        <v>65.44</v>
      </c>
      <c r="DF6" s="35">
        <f>DF7</f>
        <v>66.55</v>
      </c>
      <c r="DG6" s="35">
        <f>DG7</f>
        <v>68.44</v>
      </c>
      <c r="DH6" s="35">
        <f t="shared" si="7"/>
        <v>69.989999999999995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73550</v>
      </c>
      <c r="L7" s="37" t="s">
        <v>95</v>
      </c>
      <c r="M7" s="38">
        <v>1</v>
      </c>
      <c r="N7" s="38">
        <v>14883</v>
      </c>
      <c r="O7" s="39" t="s">
        <v>96</v>
      </c>
      <c r="P7" s="39">
        <v>88.6</v>
      </c>
      <c r="Q7" s="38">
        <v>50</v>
      </c>
      <c r="R7" s="38">
        <v>24588</v>
      </c>
      <c r="S7" s="37" t="s">
        <v>97</v>
      </c>
      <c r="T7" s="40">
        <v>122.18</v>
      </c>
      <c r="U7" s="40">
        <v>114.82</v>
      </c>
      <c r="V7" s="40">
        <v>109.26</v>
      </c>
      <c r="W7" s="40">
        <v>121.16</v>
      </c>
      <c r="X7" s="40">
        <v>121.12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823.41</v>
      </c>
      <c r="AQ7" s="40">
        <v>1288.02</v>
      </c>
      <c r="AR7" s="40">
        <v>1363.28</v>
      </c>
      <c r="AS7" s="40">
        <v>1742.61</v>
      </c>
      <c r="AT7" s="40">
        <v>1949.47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3.48</v>
      </c>
      <c r="BB7" s="40">
        <v>1.76</v>
      </c>
      <c r="BC7" s="40">
        <v>0.38</v>
      </c>
      <c r="BD7" s="40">
        <v>0</v>
      </c>
      <c r="BE7" s="40">
        <v>0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110.24</v>
      </c>
      <c r="BM7" s="40">
        <v>102.03</v>
      </c>
      <c r="BN7" s="40">
        <v>93.06</v>
      </c>
      <c r="BO7" s="40">
        <v>103.51</v>
      </c>
      <c r="BP7" s="40">
        <v>103.34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50.98</v>
      </c>
      <c r="BX7" s="40">
        <v>54.49</v>
      </c>
      <c r="BY7" s="40">
        <v>60.06</v>
      </c>
      <c r="BZ7" s="40">
        <v>54.05</v>
      </c>
      <c r="CA7" s="40">
        <v>54.12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20.71</v>
      </c>
      <c r="CI7" s="40">
        <v>19.34</v>
      </c>
      <c r="CJ7" s="40">
        <v>20.03</v>
      </c>
      <c r="CK7" s="40">
        <v>20.329999999999998</v>
      </c>
      <c r="CL7" s="40">
        <v>20.239999999999998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33.369999999999997</v>
      </c>
      <c r="CT7" s="40">
        <v>33.33</v>
      </c>
      <c r="CU7" s="40">
        <v>33.33</v>
      </c>
      <c r="CV7" s="40">
        <v>33.33</v>
      </c>
      <c r="CW7" s="40">
        <v>33.43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66.25</v>
      </c>
      <c r="DE7" s="40">
        <v>65.44</v>
      </c>
      <c r="DF7" s="40">
        <v>66.55</v>
      </c>
      <c r="DG7" s="40">
        <v>68.44</v>
      </c>
      <c r="DH7" s="40">
        <v>69.989999999999995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122.18</v>
      </c>
      <c r="V11" s="48">
        <f>IF(U6="-",NA(),U6)</f>
        <v>114.82</v>
      </c>
      <c r="W11" s="48">
        <f>IF(V6="-",NA(),V6)</f>
        <v>109.26</v>
      </c>
      <c r="X11" s="48">
        <f>IF(W6="-",NA(),W6)</f>
        <v>121.16</v>
      </c>
      <c r="Y11" s="48">
        <f>IF(X6="-",NA(),X6)</f>
        <v>121.12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823.41</v>
      </c>
      <c r="AR11" s="48">
        <f>IF(AQ6="-",NA(),AQ6)</f>
        <v>1288.02</v>
      </c>
      <c r="AS11" s="48">
        <f>IF(AR6="-",NA(),AR6)</f>
        <v>1363.28</v>
      </c>
      <c r="AT11" s="48">
        <f>IF(AS6="-",NA(),AS6)</f>
        <v>1742.61</v>
      </c>
      <c r="AU11" s="48">
        <f>IF(AT6="-",NA(),AT6)</f>
        <v>1949.47</v>
      </c>
      <c r="BA11" s="47" t="s">
        <v>23</v>
      </c>
      <c r="BB11" s="48">
        <f>IF(BA6="-",NA(),BA6)</f>
        <v>3.48</v>
      </c>
      <c r="BC11" s="48">
        <f>IF(BB6="-",NA(),BB6)</f>
        <v>1.76</v>
      </c>
      <c r="BD11" s="48">
        <f>IF(BC6="-",NA(),BC6)</f>
        <v>0.38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110.24</v>
      </c>
      <c r="BN11" s="48">
        <f>IF(BM6="-",NA(),BM6)</f>
        <v>102.03</v>
      </c>
      <c r="BO11" s="48">
        <f>IF(BN6="-",NA(),BN6)</f>
        <v>93.06</v>
      </c>
      <c r="BP11" s="48">
        <f>IF(BO6="-",NA(),BO6)</f>
        <v>103.51</v>
      </c>
      <c r="BQ11" s="48">
        <f>IF(BP6="-",NA(),BP6)</f>
        <v>103.34</v>
      </c>
      <c r="BW11" s="47" t="s">
        <v>23</v>
      </c>
      <c r="BX11" s="48">
        <f>IF(BW6="-",NA(),BW6)</f>
        <v>50.98</v>
      </c>
      <c r="BY11" s="48">
        <f>IF(BX6="-",NA(),BX6)</f>
        <v>54.49</v>
      </c>
      <c r="BZ11" s="48">
        <f>IF(BY6="-",NA(),BY6)</f>
        <v>60.06</v>
      </c>
      <c r="CA11" s="48">
        <f>IF(BZ6="-",NA(),BZ6)</f>
        <v>54.05</v>
      </c>
      <c r="CB11" s="48">
        <f>IF(CA6="-",NA(),CA6)</f>
        <v>54.12</v>
      </c>
      <c r="CH11" s="47" t="s">
        <v>23</v>
      </c>
      <c r="CI11" s="48">
        <f>IF(CH6="-",NA(),CH6)</f>
        <v>20.71</v>
      </c>
      <c r="CJ11" s="48">
        <f>IF(CI6="-",NA(),CI6)</f>
        <v>19.34</v>
      </c>
      <c r="CK11" s="48">
        <f>IF(CJ6="-",NA(),CJ6)</f>
        <v>20.03</v>
      </c>
      <c r="CL11" s="48">
        <f>IF(CK6="-",NA(),CK6)</f>
        <v>20.329999999999998</v>
      </c>
      <c r="CM11" s="48">
        <f>IF(CL6="-",NA(),CL6)</f>
        <v>20.239999999999998</v>
      </c>
      <c r="CS11" s="47" t="s">
        <v>23</v>
      </c>
      <c r="CT11" s="48">
        <f>IF(CS6="-",NA(),CS6)</f>
        <v>33.369999999999997</v>
      </c>
      <c r="CU11" s="48">
        <f>IF(CT6="-",NA(),CT6)</f>
        <v>33.33</v>
      </c>
      <c r="CV11" s="48">
        <f>IF(CU6="-",NA(),CU6)</f>
        <v>33.33</v>
      </c>
      <c r="CW11" s="48">
        <f>IF(CV6="-",NA(),CV6)</f>
        <v>33.33</v>
      </c>
      <c r="CX11" s="48">
        <f>IF(CW6="-",NA(),CW6)</f>
        <v>33.43</v>
      </c>
      <c r="DD11" s="47" t="s">
        <v>23</v>
      </c>
      <c r="DE11" s="48">
        <f>IF(DD6="-",NA(),DD6)</f>
        <v>66.25</v>
      </c>
      <c r="DF11" s="48">
        <f>IF(DE6="-",NA(),DE6)</f>
        <v>65.44</v>
      </c>
      <c r="DG11" s="48">
        <f>IF(DF6="-",NA(),DF6)</f>
        <v>66.55</v>
      </c>
      <c r="DH11" s="48">
        <f>IF(DG6="-",NA(),DG6)</f>
        <v>68.44</v>
      </c>
      <c r="DI11" s="48">
        <f>IF(DH6="-",NA(),DH6)</f>
        <v>69.989999999999995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49CA43B-5618-445C-8255-9F4DF71E6B78}"/>
</file>

<file path=customXml/itemProps2.xml><?xml version="1.0" encoding="utf-8"?>
<ds:datastoreItem xmlns:ds="http://schemas.openxmlformats.org/officeDocument/2006/customXml" ds:itemID="{6C62B833-67DF-4E0E-813F-A2F595CE2708}"/>
</file>

<file path=customXml/itemProps3.xml><?xml version="1.0" encoding="utf-8"?>
<ds:datastoreItem xmlns:ds="http://schemas.openxmlformats.org/officeDocument/2006/customXml" ds:itemID="{9B4C1DE1-8705-4E86-8704-3306617AA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