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3_ncr:1_{58E3CCE5-7F76-4D03-8068-687C9B639805}" xr6:coauthVersionLast="47" xr6:coauthVersionMax="47" xr10:uidLastSave="{444D8009-F159-46B2-BA2F-961C85D81250}"/>
  <workbookProtection workbookAlgorithmName="SHA-512" workbookHashValue="OzXCJpeTGVsub9RerDjMD/rQ/A8mpVbeKahrkBGsFoVYHfDXcyNtNAlgIvaCux/nM8eojpgzzo8EzEa0tVuytg==" workbookSaltValue="46RUWmD6cRsAd3o/ut3Otw=="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I85" i="4"/>
  <c r="F85" i="4"/>
  <c r="E85" i="4"/>
  <c r="AT10" i="4"/>
  <c r="AL10" i="4"/>
  <c r="I10" i="4"/>
  <c r="AL8" i="4"/>
  <c r="P8" i="4"/>
</calcChain>
</file>

<file path=xl/sharedStrings.xml><?xml version="1.0" encoding="utf-8"?>
<sst xmlns="http://schemas.openxmlformats.org/spreadsheetml/2006/main" count="253" uniqueCount="118">
  <si>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</si>
  <si>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</si>
  <si>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</si>
  <si>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</si>
  <si>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</si>
  <si>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</si>
  <si>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</si>
  <si>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</si>
  <si>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</si>
  <si>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</si>
  <si>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</si>
  <si>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</si>
  <si>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</si>
  <si>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</si>
  <si>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</si>
  <si>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</si>
  <si>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</si>
  <si>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</si>
  <si>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</si>
  <si>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</si>
  <si>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</si>
  <si>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</si>
  <si>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</si>
  <si>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</si>
  <si>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</si>
  <si>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</si>
  <si>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</si>
  <si>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</si>
  <si>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</si>
  <si>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</si>
  <si>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</si>
  <si>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</si>
  <si>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</si>
  <si>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</si>
  <si>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</si>
  <si>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</si>
  <si>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</si>
  <si>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</si>
  <si>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</si>
  <si>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</si>
  <si>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</si>
  <si>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</si>
  <si>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</si>
  <si>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</si>
  <si>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</si>
  <si>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</si>
  <si>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</si>
  <si>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</si>
  <si>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</si>
  <si>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</si>
  <si>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</si>
  <si>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</si>
  <si>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</si>
  <si>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</si>
  <si>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</si>
  <si>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</si>
  <si>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</si>
  <si>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</si>
  <si>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</si>
  <si>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</si>
  <si>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</si>
  <si>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</si>
  <si>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</si>
  <si>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</si>
  <si>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</si>
  <si>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</si>
  <si>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</si>
  <si>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</si>
  <si>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</si>
  <si>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</si>
  <si>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</si>
  <si>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</si>
  <si>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</si>
  <si>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</si>
  <si>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</si>
  <si>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</si>
  <si>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</si>
  <si>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</si>
  <si>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</si>
  <si>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</si>
  <si>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</si>
  <si>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</si>
  <si>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</si>
  <si>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</si>
  <si>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</si>
  <si>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</si>
  <si>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</si>
  <si>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</si>
  <si>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</si>
  <si>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</si>
  <si>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</si>
  <si>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</si>
  <si>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</si>
  <si>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</si>
  <si>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</si>
  <si>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</si>
  <si>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</si>
  <si>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</si>
  <si>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</si>
  <si>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</si>
  <si>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</si>
  <si>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</si>
  <si>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</si>
  <si>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</si>
  <si>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</si>
  <si>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</si>
  <si>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</si>
  <si>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</si>
  <si>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</si>
  <si>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</si>
  <si>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</si>
  <si>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</si>
  <si>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</si>
  <si>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</si>
  <si>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</si>
  <si>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 xml:space="preserve"> 令和５年度は、予算時に電気料金等の高騰を見込み、市町負担金を増額したが、電気料金が当初の想定を下回ったことから①経常収支比率は100％を上回っており、②累積欠損金を解消したため累積欠損金比率はO％となっている。
③流動比率
　100％を上回っていることから、支払能力に問題はない状況である。
④企業債残高対事業規模比率
　令和元年度以前に発行した企業債の償還財源は一般会計負担であることから、当該指標は類似団体と比較して低い水準となっている。
⑥汚水処理原価
　前年度と近似値となっており、類似団体と比較すると依然として高い水準にあることから、経営効率が悪い処理区に係る要因分析を進めていく必要がある。
⑦施設利用率
　類似団体平均値と同水準で推移しており、一日最大処理水量の実績を考慮すれば、施設規模は過大ではないと言える。
⑧水洗化率
　流域関連市町と連携した水洗化率向上のための取組等により、類似団体平均値と同程度の水準を維持している。
</t>
    <phoneticPr fontId="4"/>
  </si>
  <si>
    <t>①有形固定資産減価償却率
　地方公営企業へ移行したのは令和２年度であるため、減価償却累計額が依然少なく、類似団体平均値と比較して低い水準であるが、徐々に平均値に近づいてきている。
②管渠老朽化率・③管渠改善率
　本県では法定耐用年数（50年）を超過した管渠はないことから、当該指標は該当なしとなっている。
　本県においては昭和51年度に流域下水道事業に着手し、幹線管渠は平成25年度に概成している。今後５年以内に幹線管渠が順次耐用年数を迎えることから、ストックマネジメント計画に基づき、計画的かつ効果的に修繕・改築を行っていく必要がある。</t>
    <phoneticPr fontId="4"/>
  </si>
  <si>
    <t>・各経営指標の状況から、令和５年度時点における経営状況は概ね健全であると言える。
・流域関連市町における人口減少等に伴う収入の減少や老朽化対策に伴う支出の増加等により、経営環境はより厳しくなっていくことが見込まれる。
・今後も電気料金等の予想が困難な状況が続くため、引き続き、経営戦略に基づいた計画的な経営管理を行うとともに、徹底した経営健全化及び効率化に努めていく。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</si>
</sst>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6CA-451A-B6B6-BA596ED714A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1.87</c:v>
                </c:pt>
                <c:pt idx="2">
                  <c:v>0.1</c:v>
                </c:pt>
                <c:pt idx="3">
                  <c:v>0.09</c:v>
                </c:pt>
                <c:pt idx="4">
                  <c:v>0.06</c:v>
                </c:pt>
              </c:numCache>
            </c:numRef>
          </c:val>
          <c:smooth val="0"/>
          <c:extLst>
            <c:ext xmlns:c16="http://schemas.microsoft.com/office/drawing/2014/chart" uri="{C3380CC4-5D6E-409C-BE32-E72D297353CC}">
              <c16:uniqueId val="{00000001-66CA-451A-B6B6-BA596ED714A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69.040000000000006</c:v>
                </c:pt>
                <c:pt idx="2">
                  <c:v>72.42</c:v>
                </c:pt>
                <c:pt idx="3">
                  <c:v>70.98</c:v>
                </c:pt>
                <c:pt idx="4">
                  <c:v>70.430000000000007</c:v>
                </c:pt>
              </c:numCache>
            </c:numRef>
          </c:val>
          <c:extLst>
            <c:ext xmlns:c16="http://schemas.microsoft.com/office/drawing/2014/chart" uri="{C3380CC4-5D6E-409C-BE32-E72D297353CC}">
              <c16:uniqueId val="{00000000-58B3-4447-908F-3AE5BCB2C9F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68.2</c:v>
                </c:pt>
                <c:pt idx="2">
                  <c:v>68.05</c:v>
                </c:pt>
                <c:pt idx="3">
                  <c:v>67.099999999999994</c:v>
                </c:pt>
                <c:pt idx="4">
                  <c:v>71.900000000000006</c:v>
                </c:pt>
              </c:numCache>
            </c:numRef>
          </c:val>
          <c:smooth val="0"/>
          <c:extLst>
            <c:ext xmlns:c16="http://schemas.microsoft.com/office/drawing/2014/chart" uri="{C3380CC4-5D6E-409C-BE32-E72D297353CC}">
              <c16:uniqueId val="{00000001-58B3-4447-908F-3AE5BCB2C9F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94.52</c:v>
                </c:pt>
                <c:pt idx="2">
                  <c:v>94</c:v>
                </c:pt>
                <c:pt idx="3">
                  <c:v>94.2</c:v>
                </c:pt>
                <c:pt idx="4">
                  <c:v>94.19</c:v>
                </c:pt>
              </c:numCache>
            </c:numRef>
          </c:val>
          <c:extLst>
            <c:ext xmlns:c16="http://schemas.microsoft.com/office/drawing/2014/chart" uri="{C3380CC4-5D6E-409C-BE32-E72D297353CC}">
              <c16:uniqueId val="{00000000-3EDF-4053-8955-A3DA8786A55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94.01</c:v>
                </c:pt>
                <c:pt idx="2">
                  <c:v>94.14</c:v>
                </c:pt>
                <c:pt idx="3">
                  <c:v>94.02</c:v>
                </c:pt>
                <c:pt idx="4">
                  <c:v>94.43</c:v>
                </c:pt>
              </c:numCache>
            </c:numRef>
          </c:val>
          <c:smooth val="0"/>
          <c:extLst>
            <c:ext xmlns:c16="http://schemas.microsoft.com/office/drawing/2014/chart" uri="{C3380CC4-5D6E-409C-BE32-E72D297353CC}">
              <c16:uniqueId val="{00000001-3EDF-4053-8955-A3DA8786A55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102.22</c:v>
                </c:pt>
                <c:pt idx="2">
                  <c:v>98.03</c:v>
                </c:pt>
                <c:pt idx="3">
                  <c:v>95.89</c:v>
                </c:pt>
                <c:pt idx="4">
                  <c:v>110.2</c:v>
                </c:pt>
              </c:numCache>
            </c:numRef>
          </c:val>
          <c:extLst>
            <c:ext xmlns:c16="http://schemas.microsoft.com/office/drawing/2014/chart" uri="{C3380CC4-5D6E-409C-BE32-E72D297353CC}">
              <c16:uniqueId val="{00000000-A564-4CCA-8BA2-7DCD234E19A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101.63</c:v>
                </c:pt>
                <c:pt idx="2">
                  <c:v>100.14</c:v>
                </c:pt>
                <c:pt idx="3">
                  <c:v>99.22</c:v>
                </c:pt>
                <c:pt idx="4">
                  <c:v>100.31</c:v>
                </c:pt>
              </c:numCache>
            </c:numRef>
          </c:val>
          <c:smooth val="0"/>
          <c:extLst>
            <c:ext xmlns:c16="http://schemas.microsoft.com/office/drawing/2014/chart" uri="{C3380CC4-5D6E-409C-BE32-E72D297353CC}">
              <c16:uniqueId val="{00000001-A564-4CCA-8BA2-7DCD234E19A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7.68</c:v>
                </c:pt>
                <c:pt idx="2">
                  <c:v>15.16</c:v>
                </c:pt>
                <c:pt idx="3">
                  <c:v>21.39</c:v>
                </c:pt>
                <c:pt idx="4">
                  <c:v>26.09</c:v>
                </c:pt>
              </c:numCache>
            </c:numRef>
          </c:val>
          <c:extLst>
            <c:ext xmlns:c16="http://schemas.microsoft.com/office/drawing/2014/chart" uri="{C3380CC4-5D6E-409C-BE32-E72D297353CC}">
              <c16:uniqueId val="{00000000-4775-4170-9A0D-AB4B5100292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31.96</c:v>
                </c:pt>
                <c:pt idx="2">
                  <c:v>34.17</c:v>
                </c:pt>
                <c:pt idx="3">
                  <c:v>36.770000000000003</c:v>
                </c:pt>
                <c:pt idx="4">
                  <c:v>41.04</c:v>
                </c:pt>
              </c:numCache>
            </c:numRef>
          </c:val>
          <c:smooth val="0"/>
          <c:extLst>
            <c:ext xmlns:c16="http://schemas.microsoft.com/office/drawing/2014/chart" uri="{C3380CC4-5D6E-409C-BE32-E72D297353CC}">
              <c16:uniqueId val="{00000001-4775-4170-9A0D-AB4B5100292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F5A-47FF-B8E6-A3E71669371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0.93</c:v>
                </c:pt>
                <c:pt idx="2">
                  <c:v>1.04</c:v>
                </c:pt>
                <c:pt idx="3">
                  <c:v>1.26</c:v>
                </c:pt>
                <c:pt idx="4">
                  <c:v>1.64</c:v>
                </c:pt>
              </c:numCache>
            </c:numRef>
          </c:val>
          <c:smooth val="0"/>
          <c:extLst>
            <c:ext xmlns:c16="http://schemas.microsoft.com/office/drawing/2014/chart" uri="{C3380CC4-5D6E-409C-BE32-E72D297353CC}">
              <c16:uniqueId val="{00000001-1F5A-47FF-B8E6-A3E71669371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formatCode="#,##0.00;&quot;△&quot;#,##0.00;&quot;-&quot;">
                  <c:v>0.65</c:v>
                </c:pt>
                <c:pt idx="3" formatCode="#,##0.00;&quot;△&quot;#,##0.00;&quot;-&quot;">
                  <c:v>11.01</c:v>
                </c:pt>
                <c:pt idx="4">
                  <c:v>0</c:v>
                </c:pt>
              </c:numCache>
            </c:numRef>
          </c:val>
          <c:extLst>
            <c:ext xmlns:c16="http://schemas.microsoft.com/office/drawing/2014/chart" uri="{C3380CC4-5D6E-409C-BE32-E72D297353CC}">
              <c16:uniqueId val="{00000000-7CC4-4933-ABD5-4C513655E7E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9.1</c:v>
                </c:pt>
                <c:pt idx="2">
                  <c:v>10.71</c:v>
                </c:pt>
                <c:pt idx="3">
                  <c:v>11.46</c:v>
                </c:pt>
                <c:pt idx="4">
                  <c:v>9.85</c:v>
                </c:pt>
              </c:numCache>
            </c:numRef>
          </c:val>
          <c:smooth val="0"/>
          <c:extLst>
            <c:ext xmlns:c16="http://schemas.microsoft.com/office/drawing/2014/chart" uri="{C3380CC4-5D6E-409C-BE32-E72D297353CC}">
              <c16:uniqueId val="{00000001-7CC4-4933-ABD5-4C513655E7E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186.56</c:v>
                </c:pt>
                <c:pt idx="2">
                  <c:v>145.29</c:v>
                </c:pt>
                <c:pt idx="3">
                  <c:v>138.46</c:v>
                </c:pt>
                <c:pt idx="4">
                  <c:v>149.30000000000001</c:v>
                </c:pt>
              </c:numCache>
            </c:numRef>
          </c:val>
          <c:extLst>
            <c:ext xmlns:c16="http://schemas.microsoft.com/office/drawing/2014/chart" uri="{C3380CC4-5D6E-409C-BE32-E72D297353CC}">
              <c16:uniqueId val="{00000000-15CF-4814-BDF3-BC8CC7B801E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101.14</c:v>
                </c:pt>
                <c:pt idx="2">
                  <c:v>104.74</c:v>
                </c:pt>
                <c:pt idx="3">
                  <c:v>104.74</c:v>
                </c:pt>
                <c:pt idx="4">
                  <c:v>104.66</c:v>
                </c:pt>
              </c:numCache>
            </c:numRef>
          </c:val>
          <c:smooth val="0"/>
          <c:extLst>
            <c:ext xmlns:c16="http://schemas.microsoft.com/office/drawing/2014/chart" uri="{C3380CC4-5D6E-409C-BE32-E72D297353CC}">
              <c16:uniqueId val="{00000001-15CF-4814-BDF3-BC8CC7B801E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18.63</c:v>
                </c:pt>
                <c:pt idx="2">
                  <c:v>18.91</c:v>
                </c:pt>
                <c:pt idx="3">
                  <c:v>19.32</c:v>
                </c:pt>
                <c:pt idx="4">
                  <c:v>15.19</c:v>
                </c:pt>
              </c:numCache>
            </c:numRef>
          </c:val>
          <c:extLst>
            <c:ext xmlns:c16="http://schemas.microsoft.com/office/drawing/2014/chart" uri="{C3380CC4-5D6E-409C-BE32-E72D297353CC}">
              <c16:uniqueId val="{00000000-2BFD-43A4-8B8C-814CA3E3B68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255.67</c:v>
                </c:pt>
                <c:pt idx="2">
                  <c:v>242.44</c:v>
                </c:pt>
                <c:pt idx="3">
                  <c:v>228.09</c:v>
                </c:pt>
                <c:pt idx="4">
                  <c:v>223.54</c:v>
                </c:pt>
              </c:numCache>
            </c:numRef>
          </c:val>
          <c:smooth val="0"/>
          <c:extLst>
            <c:ext xmlns:c16="http://schemas.microsoft.com/office/drawing/2014/chart" uri="{C3380CC4-5D6E-409C-BE32-E72D297353CC}">
              <c16:uniqueId val="{00000001-2BFD-43A4-8B8C-814CA3E3B68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DB9-4365-8438-B93532426E4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ADB9-4365-8438-B93532426E4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83.44</c:v>
                </c:pt>
                <c:pt idx="2">
                  <c:v>64.209999999999994</c:v>
                </c:pt>
                <c:pt idx="3">
                  <c:v>65.67</c:v>
                </c:pt>
                <c:pt idx="4">
                  <c:v>65.62</c:v>
                </c:pt>
              </c:numCache>
            </c:numRef>
          </c:val>
          <c:extLst>
            <c:ext xmlns:c16="http://schemas.microsoft.com/office/drawing/2014/chart" uri="{C3380CC4-5D6E-409C-BE32-E72D297353CC}">
              <c16:uniqueId val="{00000000-08EE-4005-8262-27160EBBF12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50.67</c:v>
                </c:pt>
                <c:pt idx="2">
                  <c:v>48.7</c:v>
                </c:pt>
                <c:pt idx="3">
                  <c:v>52.53</c:v>
                </c:pt>
                <c:pt idx="4">
                  <c:v>52.75</c:v>
                </c:pt>
              </c:numCache>
            </c:numRef>
          </c:val>
          <c:smooth val="0"/>
          <c:extLst>
            <c:ext xmlns:c16="http://schemas.microsoft.com/office/drawing/2014/chart" uri="{C3380CC4-5D6E-409C-BE32-E72D297353CC}">
              <c16:uniqueId val="{00000001-08EE-4005-8262-27160EBBF12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【225.90】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【52.93】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I10" sqref="I10:O10"/>
    </sheetView>
  </sheetViews>
  <sheetFormatPr defaultColWidth="2.625" defaultRowHeight="13.5" x14ac:dyDescent="0.15"/>
  <cols>
    <col min="1" max="1" width="2.625" customWidth="1"/>
    <col min="2" max="62" width="3.8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栃木県</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流域下水道</v>
      </c>
      <c r="Q8" s="64"/>
      <c r="R8" s="64"/>
      <c r="S8" s="64"/>
      <c r="T8" s="64"/>
      <c r="U8" s="64"/>
      <c r="V8" s="64"/>
      <c r="W8" s="64" t="str">
        <f>データ!L6</f>
        <v>E1</v>
      </c>
      <c r="X8" s="64"/>
      <c r="Y8" s="64"/>
      <c r="Z8" s="64"/>
      <c r="AA8" s="64"/>
      <c r="AB8" s="64"/>
      <c r="AC8" s="64"/>
      <c r="AD8" s="65" t="str">
        <f>データ!$M$6</f>
        <v>非設置</v>
      </c>
      <c r="AE8" s="65"/>
      <c r="AF8" s="65"/>
      <c r="AG8" s="65"/>
      <c r="AH8" s="65"/>
      <c r="AI8" s="65"/>
      <c r="AJ8" s="65"/>
      <c r="AK8" s="3"/>
      <c r="AL8" s="45">
        <f>データ!S6</f>
        <v>1916787</v>
      </c>
      <c r="AM8" s="45"/>
      <c r="AN8" s="45"/>
      <c r="AO8" s="45"/>
      <c r="AP8" s="45"/>
      <c r="AQ8" s="45"/>
      <c r="AR8" s="45"/>
      <c r="AS8" s="45"/>
      <c r="AT8" s="44">
        <f>データ!T6</f>
        <v>6408.09</v>
      </c>
      <c r="AU8" s="44"/>
      <c r="AV8" s="44"/>
      <c r="AW8" s="44"/>
      <c r="AX8" s="44"/>
      <c r="AY8" s="44"/>
      <c r="AZ8" s="44"/>
      <c r="BA8" s="44"/>
      <c r="BB8" s="44">
        <f>データ!U6</f>
        <v>299.12</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84.95</v>
      </c>
      <c r="J10" s="44"/>
      <c r="K10" s="44"/>
      <c r="L10" s="44"/>
      <c r="M10" s="44"/>
      <c r="N10" s="44"/>
      <c r="O10" s="44"/>
      <c r="P10" s="44">
        <f>データ!P6</f>
        <v>33.69</v>
      </c>
      <c r="Q10" s="44"/>
      <c r="R10" s="44"/>
      <c r="S10" s="44"/>
      <c r="T10" s="44"/>
      <c r="U10" s="44"/>
      <c r="V10" s="44"/>
      <c r="W10" s="44">
        <f>データ!Q6</f>
        <v>99.21</v>
      </c>
      <c r="X10" s="44"/>
      <c r="Y10" s="44"/>
      <c r="Z10" s="44"/>
      <c r="AA10" s="44"/>
      <c r="AB10" s="44"/>
      <c r="AC10" s="44"/>
      <c r="AD10" s="45">
        <f>データ!R6</f>
        <v>0</v>
      </c>
      <c r="AE10" s="45"/>
      <c r="AF10" s="45"/>
      <c r="AG10" s="45"/>
      <c r="AH10" s="45"/>
      <c r="AI10" s="45"/>
      <c r="AJ10" s="45"/>
      <c r="AK10" s="2"/>
      <c r="AL10" s="45">
        <f>データ!V6</f>
        <v>420782</v>
      </c>
      <c r="AM10" s="45"/>
      <c r="AN10" s="45"/>
      <c r="AO10" s="45"/>
      <c r="AP10" s="45"/>
      <c r="AQ10" s="45"/>
      <c r="AR10" s="45"/>
      <c r="AS10" s="45"/>
      <c r="AT10" s="44">
        <f>データ!W6</f>
        <v>122.43</v>
      </c>
      <c r="AU10" s="44"/>
      <c r="AV10" s="44"/>
      <c r="AW10" s="44"/>
      <c r="AX10" s="44"/>
      <c r="AY10" s="44"/>
      <c r="AZ10" s="44"/>
      <c r="BA10" s="44"/>
      <c r="BB10" s="44">
        <f>データ!X6</f>
        <v>3436.92</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【100.34】</v>
      </c>
      <c r="F85" s="12" t="str">
        <f>データ!AT6</f>
        <v>【9.79】</v>
      </c>
      <c r="G85" s="12" t="str">
        <f>データ!BE6</f>
        <v>【104.39】</v>
      </c>
      <c r="H85" s="12" t="str">
        <f>データ!BP6</f>
        <v>【225.90】</v>
      </c>
      <c r="I85" s="12" t="str">
        <f>データ!CA6</f>
        <v>【0.00】</v>
      </c>
      <c r="J85" s="12" t="str">
        <f>データ!CL6</f>
        <v>【52.93】</v>
      </c>
      <c r="K85" s="12" t="str">
        <f>データ!CW6</f>
        <v>【71.88】</v>
      </c>
      <c r="L85" s="12" t="str">
        <f>データ!DH6</f>
        <v>【94.36】</v>
      </c>
      <c r="M85" s="12" t="str">
        <f>データ!DS6</f>
        <v>【40.81】</v>
      </c>
      <c r="N85" s="12" t="str">
        <f>データ!ED6</f>
        <v>【1.62】</v>
      </c>
      <c r="O85" s="12" t="str">
        <f>データ!EO6</f>
        <v>【0.06】</v>
      </c>
    </row>
  </sheetData>
  <sheetProtection algorithmName="SHA-512" hashValue="7NqLh4NsP4Ao2X20BVO90eqvbm1aD3Pc+7T5o8HDWISXZyb7oAE14DFrCnD949y5LveiFEgdo/rpqOyhJ2dZdA==" saltValue="oBMiG280khrbqj+5WfRzw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90000</v>
      </c>
      <c r="D6" s="19">
        <f t="shared" si="3"/>
        <v>46</v>
      </c>
      <c r="E6" s="19">
        <f t="shared" si="3"/>
        <v>17</v>
      </c>
      <c r="F6" s="19">
        <f t="shared" si="3"/>
        <v>3</v>
      </c>
      <c r="G6" s="19">
        <f t="shared" si="3"/>
        <v>0</v>
      </c>
      <c r="H6" s="19" t="str">
        <f t="shared" si="3"/>
        <v>栃木県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84.95</v>
      </c>
      <c r="P6" s="20">
        <f t="shared" si="3"/>
        <v>33.69</v>
      </c>
      <c r="Q6" s="20">
        <f t="shared" si="3"/>
        <v>99.21</v>
      </c>
      <c r="R6" s="20">
        <f t="shared" si="3"/>
        <v>0</v>
      </c>
      <c r="S6" s="20">
        <f t="shared" si="3"/>
        <v>1916787</v>
      </c>
      <c r="T6" s="20">
        <f t="shared" si="3"/>
        <v>6408.09</v>
      </c>
      <c r="U6" s="20">
        <f t="shared" si="3"/>
        <v>299.12</v>
      </c>
      <c r="V6" s="20">
        <f t="shared" si="3"/>
        <v>420782</v>
      </c>
      <c r="W6" s="20">
        <f t="shared" si="3"/>
        <v>122.43</v>
      </c>
      <c r="X6" s="20">
        <f t="shared" si="3"/>
        <v>3436.92</v>
      </c>
      <c r="Y6" s="21" t="str">
        <f>IF(Y7="",NA(),Y7)</f>
        <v>-</v>
      </c>
      <c r="Z6" s="21">
        <f t="shared" ref="Z6:AH6" si="4">IF(Z7="",NA(),Z7)</f>
        <v>102.22</v>
      </c>
      <c r="AA6" s="21">
        <f t="shared" si="4"/>
        <v>98.03</v>
      </c>
      <c r="AB6" s="21">
        <f t="shared" si="4"/>
        <v>95.89</v>
      </c>
      <c r="AC6" s="21">
        <f t="shared" si="4"/>
        <v>110.2</v>
      </c>
      <c r="AD6" s="21" t="str">
        <f t="shared" si="4"/>
        <v>-</v>
      </c>
      <c r="AE6" s="21">
        <f t="shared" si="4"/>
        <v>101.63</v>
      </c>
      <c r="AF6" s="21">
        <f t="shared" si="4"/>
        <v>100.14</v>
      </c>
      <c r="AG6" s="21">
        <f t="shared" si="4"/>
        <v>99.22</v>
      </c>
      <c r="AH6" s="21">
        <f t="shared" si="4"/>
        <v>100.31</v>
      </c>
      <c r="AI6" s="20" t="str">
        <f>IF(AI7="","",IF(AI7="-","【-】","【"&amp;SUBSTITUTE(TEXT(AI7,"#,##0.00"),"-","△")&amp;"】"))</f>
        <v>【100.34】</v>
      </c>
      <c r="AJ6" s="21" t="str">
        <f>IF(AJ7="",NA(),AJ7)</f>
        <v>-</v>
      </c>
      <c r="AK6" s="20">
        <f t="shared" ref="AK6:AS6" si="5">IF(AK7="",NA(),AK7)</f>
        <v>0</v>
      </c>
      <c r="AL6" s="21">
        <f t="shared" si="5"/>
        <v>0.65</v>
      </c>
      <c r="AM6" s="21">
        <f t="shared" si="5"/>
        <v>11.01</v>
      </c>
      <c r="AN6" s="20">
        <f t="shared" si="5"/>
        <v>0</v>
      </c>
      <c r="AO6" s="21" t="str">
        <f t="shared" si="5"/>
        <v>-</v>
      </c>
      <c r="AP6" s="21">
        <f t="shared" si="5"/>
        <v>9.1</v>
      </c>
      <c r="AQ6" s="21">
        <f t="shared" si="5"/>
        <v>10.71</v>
      </c>
      <c r="AR6" s="21">
        <f t="shared" si="5"/>
        <v>11.46</v>
      </c>
      <c r="AS6" s="21">
        <f t="shared" si="5"/>
        <v>9.85</v>
      </c>
      <c r="AT6" s="20" t="str">
        <f>IF(AT7="","",IF(AT7="-","【-】","【"&amp;SUBSTITUTE(TEXT(AT7,"#,##0.00"),"-","△")&amp;"】"))</f>
        <v>【9.79】</v>
      </c>
      <c r="AU6" s="21" t="str">
        <f>IF(AU7="",NA(),AU7)</f>
        <v>-</v>
      </c>
      <c r="AV6" s="21">
        <f t="shared" ref="AV6:BD6" si="6">IF(AV7="",NA(),AV7)</f>
        <v>186.56</v>
      </c>
      <c r="AW6" s="21">
        <f t="shared" si="6"/>
        <v>145.29</v>
      </c>
      <c r="AX6" s="21">
        <f t="shared" si="6"/>
        <v>138.46</v>
      </c>
      <c r="AY6" s="21">
        <f t="shared" si="6"/>
        <v>149.30000000000001</v>
      </c>
      <c r="AZ6" s="21" t="str">
        <f t="shared" si="6"/>
        <v>-</v>
      </c>
      <c r="BA6" s="21">
        <f t="shared" si="6"/>
        <v>101.14</v>
      </c>
      <c r="BB6" s="21">
        <f t="shared" si="6"/>
        <v>104.74</v>
      </c>
      <c r="BC6" s="21">
        <f t="shared" si="6"/>
        <v>104.74</v>
      </c>
      <c r="BD6" s="21">
        <f t="shared" si="6"/>
        <v>104.66</v>
      </c>
      <c r="BE6" s="20" t="str">
        <f>IF(BE7="","",IF(BE7="-","【-】","【"&amp;SUBSTITUTE(TEXT(BE7,"#,##0.00"),"-","△")&amp;"】"))</f>
        <v>【104.39】</v>
      </c>
      <c r="BF6" s="21" t="str">
        <f>IF(BF7="",NA(),BF7)</f>
        <v>-</v>
      </c>
      <c r="BG6" s="21">
        <f t="shared" ref="BG6:BO6" si="7">IF(BG7="",NA(),BG7)</f>
        <v>18.63</v>
      </c>
      <c r="BH6" s="21">
        <f t="shared" si="7"/>
        <v>18.91</v>
      </c>
      <c r="BI6" s="21">
        <f t="shared" si="7"/>
        <v>19.32</v>
      </c>
      <c r="BJ6" s="21">
        <f t="shared" si="7"/>
        <v>15.19</v>
      </c>
      <c r="BK6" s="21" t="str">
        <f t="shared" si="7"/>
        <v>-</v>
      </c>
      <c r="BL6" s="21">
        <f t="shared" si="7"/>
        <v>255.67</v>
      </c>
      <c r="BM6" s="21">
        <f t="shared" si="7"/>
        <v>242.44</v>
      </c>
      <c r="BN6" s="21">
        <f t="shared" si="7"/>
        <v>228.09</v>
      </c>
      <c r="BO6" s="21">
        <f t="shared" si="7"/>
        <v>223.54</v>
      </c>
      <c r="BP6" s="20" t="str">
        <f>IF(BP7="","",IF(BP7="-","【-】","【"&amp;SUBSTITUTE(TEXT(BP7,"#,##0.00"),"-","△")&amp;"】"))</f>
        <v>【225.90】</v>
      </c>
      <c r="BQ6" s="21" t="str">
        <f>IF(BQ7="",NA(),BQ7)</f>
        <v>-</v>
      </c>
      <c r="BR6" s="20">
        <f t="shared" ref="BR6:BZ6" si="8">IF(BR7="",NA(),BR7)</f>
        <v>0</v>
      </c>
      <c r="BS6" s="20">
        <f t="shared" si="8"/>
        <v>0</v>
      </c>
      <c r="BT6" s="20">
        <f t="shared" si="8"/>
        <v>0</v>
      </c>
      <c r="BU6" s="20">
        <f t="shared" si="8"/>
        <v>0</v>
      </c>
      <c r="BV6" s="21" t="str">
        <f t="shared" si="8"/>
        <v>-</v>
      </c>
      <c r="BW6" s="20">
        <f t="shared" si="8"/>
        <v>0</v>
      </c>
      <c r="BX6" s="20">
        <f t="shared" si="8"/>
        <v>0</v>
      </c>
      <c r="BY6" s="20">
        <f t="shared" si="8"/>
        <v>0</v>
      </c>
      <c r="BZ6" s="20">
        <f t="shared" si="8"/>
        <v>0</v>
      </c>
      <c r="CA6" s="20" t="str">
        <f>IF(CA7="","",IF(CA7="-","【-】","【"&amp;SUBSTITUTE(TEXT(CA7,"#,##0.00"),"-","△")&amp;"】"))</f>
        <v>【0.00】</v>
      </c>
      <c r="CB6" s="21" t="str">
        <f>IF(CB7="",NA(),CB7)</f>
        <v>-</v>
      </c>
      <c r="CC6" s="21">
        <f t="shared" ref="CC6:CK6" si="9">IF(CC7="",NA(),CC7)</f>
        <v>83.44</v>
      </c>
      <c r="CD6" s="21">
        <f t="shared" si="9"/>
        <v>64.209999999999994</v>
      </c>
      <c r="CE6" s="21">
        <f t="shared" si="9"/>
        <v>65.67</v>
      </c>
      <c r="CF6" s="21">
        <f t="shared" si="9"/>
        <v>65.62</v>
      </c>
      <c r="CG6" s="21" t="str">
        <f t="shared" si="9"/>
        <v>-</v>
      </c>
      <c r="CH6" s="21">
        <f t="shared" si="9"/>
        <v>50.67</v>
      </c>
      <c r="CI6" s="21">
        <f t="shared" si="9"/>
        <v>48.7</v>
      </c>
      <c r="CJ6" s="21">
        <f t="shared" si="9"/>
        <v>52.53</v>
      </c>
      <c r="CK6" s="21">
        <f t="shared" si="9"/>
        <v>52.75</v>
      </c>
      <c r="CL6" s="20" t="str">
        <f>IF(CL7="","",IF(CL7="-","【-】","【"&amp;SUBSTITUTE(TEXT(CL7,"#,##0.00"),"-","△")&amp;"】"))</f>
        <v>【52.93】</v>
      </c>
      <c r="CM6" s="21" t="str">
        <f>IF(CM7="",NA(),CM7)</f>
        <v>-</v>
      </c>
      <c r="CN6" s="21">
        <f t="shared" ref="CN6:CV6" si="10">IF(CN7="",NA(),CN7)</f>
        <v>69.040000000000006</v>
      </c>
      <c r="CO6" s="21">
        <f t="shared" si="10"/>
        <v>72.42</v>
      </c>
      <c r="CP6" s="21">
        <f t="shared" si="10"/>
        <v>70.98</v>
      </c>
      <c r="CQ6" s="21">
        <f t="shared" si="10"/>
        <v>70.430000000000007</v>
      </c>
      <c r="CR6" s="21" t="str">
        <f t="shared" si="10"/>
        <v>-</v>
      </c>
      <c r="CS6" s="21">
        <f t="shared" si="10"/>
        <v>68.2</v>
      </c>
      <c r="CT6" s="21">
        <f t="shared" si="10"/>
        <v>68.05</v>
      </c>
      <c r="CU6" s="21">
        <f t="shared" si="10"/>
        <v>67.099999999999994</v>
      </c>
      <c r="CV6" s="21">
        <f t="shared" si="10"/>
        <v>71.900000000000006</v>
      </c>
      <c r="CW6" s="20" t="str">
        <f>IF(CW7="","",IF(CW7="-","【-】","【"&amp;SUBSTITUTE(TEXT(CW7,"#,##0.00"),"-","△")&amp;"】"))</f>
        <v>【71.88】</v>
      </c>
      <c r="CX6" s="21" t="str">
        <f>IF(CX7="",NA(),CX7)</f>
        <v>-</v>
      </c>
      <c r="CY6" s="21">
        <f t="shared" ref="CY6:DG6" si="11">IF(CY7="",NA(),CY7)</f>
        <v>94.52</v>
      </c>
      <c r="CZ6" s="21">
        <f t="shared" si="11"/>
        <v>94</v>
      </c>
      <c r="DA6" s="21">
        <f t="shared" si="11"/>
        <v>94.2</v>
      </c>
      <c r="DB6" s="21">
        <f t="shared" si="11"/>
        <v>94.19</v>
      </c>
      <c r="DC6" s="21" t="str">
        <f t="shared" si="11"/>
        <v>-</v>
      </c>
      <c r="DD6" s="21">
        <f t="shared" si="11"/>
        <v>94.01</v>
      </c>
      <c r="DE6" s="21">
        <f t="shared" si="11"/>
        <v>94.14</v>
      </c>
      <c r="DF6" s="21">
        <f t="shared" si="11"/>
        <v>94.02</v>
      </c>
      <c r="DG6" s="21">
        <f t="shared" si="11"/>
        <v>94.43</v>
      </c>
      <c r="DH6" s="20" t="str">
        <f>IF(DH7="","",IF(DH7="-","【-】","【"&amp;SUBSTITUTE(TEXT(DH7,"#,##0.00"),"-","△")&amp;"】"))</f>
        <v>【94.36】</v>
      </c>
      <c r="DI6" s="21" t="str">
        <f>IF(DI7="",NA(),DI7)</f>
        <v>-</v>
      </c>
      <c r="DJ6" s="21">
        <f t="shared" ref="DJ6:DR6" si="12">IF(DJ7="",NA(),DJ7)</f>
        <v>7.68</v>
      </c>
      <c r="DK6" s="21">
        <f t="shared" si="12"/>
        <v>15.16</v>
      </c>
      <c r="DL6" s="21">
        <f t="shared" si="12"/>
        <v>21.39</v>
      </c>
      <c r="DM6" s="21">
        <f t="shared" si="12"/>
        <v>26.09</v>
      </c>
      <c r="DN6" s="21" t="str">
        <f t="shared" si="12"/>
        <v>-</v>
      </c>
      <c r="DO6" s="21">
        <f t="shared" si="12"/>
        <v>31.96</v>
      </c>
      <c r="DP6" s="21">
        <f t="shared" si="12"/>
        <v>34.17</v>
      </c>
      <c r="DQ6" s="21">
        <f t="shared" si="12"/>
        <v>36.770000000000003</v>
      </c>
      <c r="DR6" s="21">
        <f t="shared" si="12"/>
        <v>41.04</v>
      </c>
      <c r="DS6" s="20" t="str">
        <f>IF(DS7="","",IF(DS7="-","【-】","【"&amp;SUBSTITUTE(TEXT(DS7,"#,##0.00"),"-","△")&amp;"】"))</f>
        <v>【40.81】</v>
      </c>
      <c r="DT6" s="21" t="str">
        <f>IF(DT7="",NA(),DT7)</f>
        <v>-</v>
      </c>
      <c r="DU6" s="20">
        <f t="shared" ref="DU6:EC6" si="13">IF(DU7="",NA(),DU7)</f>
        <v>0</v>
      </c>
      <c r="DV6" s="20">
        <f t="shared" si="13"/>
        <v>0</v>
      </c>
      <c r="DW6" s="20">
        <f t="shared" si="13"/>
        <v>0</v>
      </c>
      <c r="DX6" s="20">
        <f t="shared" si="13"/>
        <v>0</v>
      </c>
      <c r="DY6" s="21" t="str">
        <f t="shared" si="13"/>
        <v>-</v>
      </c>
      <c r="DZ6" s="21">
        <f t="shared" si="13"/>
        <v>0.93</v>
      </c>
      <c r="EA6" s="21">
        <f t="shared" si="13"/>
        <v>1.04</v>
      </c>
      <c r="EB6" s="21">
        <f t="shared" si="13"/>
        <v>1.26</v>
      </c>
      <c r="EC6" s="21">
        <f t="shared" si="13"/>
        <v>1.64</v>
      </c>
      <c r="ED6" s="20" t="str">
        <f>IF(ED7="","",IF(ED7="-","【-】","【"&amp;SUBSTITUTE(TEXT(ED7,"#,##0.00"),"-","△")&amp;"】"))</f>
        <v>【1.62】</v>
      </c>
      <c r="EE6" s="21" t="str">
        <f>IF(EE7="",NA(),EE7)</f>
        <v>-</v>
      </c>
      <c r="EF6" s="20">
        <f t="shared" ref="EF6:EN6" si="14">IF(EF7="",NA(),EF7)</f>
        <v>0</v>
      </c>
      <c r="EG6" s="20">
        <f t="shared" si="14"/>
        <v>0</v>
      </c>
      <c r="EH6" s="20">
        <f t="shared" si="14"/>
        <v>0</v>
      </c>
      <c r="EI6" s="20">
        <f t="shared" si="14"/>
        <v>0</v>
      </c>
      <c r="EJ6" s="21" t="str">
        <f t="shared" si="14"/>
        <v>-</v>
      </c>
      <c r="EK6" s="21">
        <f t="shared" si="14"/>
        <v>1.87</v>
      </c>
      <c r="EL6" s="21">
        <f t="shared" si="14"/>
        <v>0.1</v>
      </c>
      <c r="EM6" s="21">
        <f t="shared" si="14"/>
        <v>0.09</v>
      </c>
      <c r="EN6" s="21">
        <f t="shared" si="14"/>
        <v>0.06</v>
      </c>
      <c r="EO6" s="20" t="str">
        <f>IF(EO7="","",IF(EO7="-","【-】","【"&amp;SUBSTITUTE(TEXT(EO7,"#,##0.00"),"-","△")&amp;"】"))</f>
        <v>【0.06】</v>
      </c>
    </row>
    <row r="7" spans="1:148" s="22" customFormat="1" x14ac:dyDescent="0.15">
      <c r="A7" s="14"/>
      <c r="B7" s="23">
        <v>2023</v>
      </c>
      <c r="C7" s="23">
        <v>90000</v>
      </c>
      <c r="D7" s="23">
        <v>46</v>
      </c>
      <c r="E7" s="23">
        <v>17</v>
      </c>
      <c r="F7" s="23">
        <v>3</v>
      </c>
      <c r="G7" s="23">
        <v>0</v>
      </c>
      <c r="H7" s="23" t="s">
        <v>96</v>
      </c>
      <c r="I7" s="23" t="s">
        <v>97</v>
      </c>
      <c r="J7" s="23" t="s">
        <v>98</v>
      </c>
      <c r="K7" s="23" t="s">
        <v>99</v>
      </c>
      <c r="L7" s="23" t="s">
        <v>100</v>
      </c>
      <c r="M7" s="23" t="s">
        <v>101</v>
      </c>
      <c r="N7" s="24" t="s">
        <v>102</v>
      </c>
      <c r="O7" s="24">
        <v>84.95</v>
      </c>
      <c r="P7" s="24">
        <v>33.69</v>
      </c>
      <c r="Q7" s="24">
        <v>99.21</v>
      </c>
      <c r="R7" s="24">
        <v>0</v>
      </c>
      <c r="S7" s="24">
        <v>1916787</v>
      </c>
      <c r="T7" s="24">
        <v>6408.09</v>
      </c>
      <c r="U7" s="24">
        <v>299.12</v>
      </c>
      <c r="V7" s="24">
        <v>420782</v>
      </c>
      <c r="W7" s="24">
        <v>122.43</v>
      </c>
      <c r="X7" s="24">
        <v>3436.92</v>
      </c>
      <c r="Y7" s="24" t="s">
        <v>102</v>
      </c>
      <c r="Z7" s="24">
        <v>102.22</v>
      </c>
      <c r="AA7" s="24">
        <v>98.03</v>
      </c>
      <c r="AB7" s="24">
        <v>95.89</v>
      </c>
      <c r="AC7" s="24">
        <v>110.2</v>
      </c>
      <c r="AD7" s="24" t="s">
        <v>102</v>
      </c>
      <c r="AE7" s="24">
        <v>101.63</v>
      </c>
      <c r="AF7" s="24">
        <v>100.14</v>
      </c>
      <c r="AG7" s="24">
        <v>99.22</v>
      </c>
      <c r="AH7" s="24">
        <v>100.31</v>
      </c>
      <c r="AI7" s="24">
        <v>100.34</v>
      </c>
      <c r="AJ7" s="24" t="s">
        <v>102</v>
      </c>
      <c r="AK7" s="24">
        <v>0</v>
      </c>
      <c r="AL7" s="24">
        <v>0.65</v>
      </c>
      <c r="AM7" s="24">
        <v>11.01</v>
      </c>
      <c r="AN7" s="24">
        <v>0</v>
      </c>
      <c r="AO7" s="24" t="s">
        <v>102</v>
      </c>
      <c r="AP7" s="24">
        <v>9.1</v>
      </c>
      <c r="AQ7" s="24">
        <v>10.71</v>
      </c>
      <c r="AR7" s="24">
        <v>11.46</v>
      </c>
      <c r="AS7" s="24">
        <v>9.85</v>
      </c>
      <c r="AT7" s="24">
        <v>9.7899999999999991</v>
      </c>
      <c r="AU7" s="24" t="s">
        <v>102</v>
      </c>
      <c r="AV7" s="24">
        <v>186.56</v>
      </c>
      <c r="AW7" s="24">
        <v>145.29</v>
      </c>
      <c r="AX7" s="24">
        <v>138.46</v>
      </c>
      <c r="AY7" s="24">
        <v>149.30000000000001</v>
      </c>
      <c r="AZ7" s="24" t="s">
        <v>102</v>
      </c>
      <c r="BA7" s="24">
        <v>101.14</v>
      </c>
      <c r="BB7" s="24">
        <v>104.74</v>
      </c>
      <c r="BC7" s="24">
        <v>104.74</v>
      </c>
      <c r="BD7" s="24">
        <v>104.66</v>
      </c>
      <c r="BE7" s="24">
        <v>104.39</v>
      </c>
      <c r="BF7" s="24" t="s">
        <v>102</v>
      </c>
      <c r="BG7" s="24">
        <v>18.63</v>
      </c>
      <c r="BH7" s="24">
        <v>18.91</v>
      </c>
      <c r="BI7" s="24">
        <v>19.32</v>
      </c>
      <c r="BJ7" s="24">
        <v>15.19</v>
      </c>
      <c r="BK7" s="24" t="s">
        <v>102</v>
      </c>
      <c r="BL7" s="24">
        <v>255.67</v>
      </c>
      <c r="BM7" s="24">
        <v>242.44</v>
      </c>
      <c r="BN7" s="24">
        <v>228.09</v>
      </c>
      <c r="BO7" s="24">
        <v>223.54</v>
      </c>
      <c r="BP7" s="24">
        <v>225.9</v>
      </c>
      <c r="BQ7" s="24" t="s">
        <v>102</v>
      </c>
      <c r="BR7" s="24">
        <v>0</v>
      </c>
      <c r="BS7" s="24">
        <v>0</v>
      </c>
      <c r="BT7" s="24">
        <v>0</v>
      </c>
      <c r="BU7" s="24">
        <v>0</v>
      </c>
      <c r="BV7" s="24" t="s">
        <v>102</v>
      </c>
      <c r="BW7" s="24">
        <v>0</v>
      </c>
      <c r="BX7" s="24">
        <v>0</v>
      </c>
      <c r="BY7" s="24">
        <v>0</v>
      </c>
      <c r="BZ7" s="24">
        <v>0</v>
      </c>
      <c r="CA7" s="24">
        <v>0</v>
      </c>
      <c r="CB7" s="24" t="s">
        <v>102</v>
      </c>
      <c r="CC7" s="24">
        <v>83.44</v>
      </c>
      <c r="CD7" s="24">
        <v>64.209999999999994</v>
      </c>
      <c r="CE7" s="24">
        <v>65.67</v>
      </c>
      <c r="CF7" s="24">
        <v>65.62</v>
      </c>
      <c r="CG7" s="24" t="s">
        <v>102</v>
      </c>
      <c r="CH7" s="24">
        <v>50.67</v>
      </c>
      <c r="CI7" s="24">
        <v>48.7</v>
      </c>
      <c r="CJ7" s="24">
        <v>52.53</v>
      </c>
      <c r="CK7" s="24">
        <v>52.75</v>
      </c>
      <c r="CL7" s="24">
        <v>52.93</v>
      </c>
      <c r="CM7" s="24" t="s">
        <v>102</v>
      </c>
      <c r="CN7" s="24">
        <v>69.040000000000006</v>
      </c>
      <c r="CO7" s="24">
        <v>72.42</v>
      </c>
      <c r="CP7" s="24">
        <v>70.98</v>
      </c>
      <c r="CQ7" s="24">
        <v>70.430000000000007</v>
      </c>
      <c r="CR7" s="24" t="s">
        <v>102</v>
      </c>
      <c r="CS7" s="24">
        <v>68.2</v>
      </c>
      <c r="CT7" s="24">
        <v>68.05</v>
      </c>
      <c r="CU7" s="24">
        <v>67.099999999999994</v>
      </c>
      <c r="CV7" s="24">
        <v>71.900000000000006</v>
      </c>
      <c r="CW7" s="24">
        <v>71.88</v>
      </c>
      <c r="CX7" s="24" t="s">
        <v>102</v>
      </c>
      <c r="CY7" s="24">
        <v>94.52</v>
      </c>
      <c r="CZ7" s="24">
        <v>94</v>
      </c>
      <c r="DA7" s="24">
        <v>94.2</v>
      </c>
      <c r="DB7" s="24">
        <v>94.19</v>
      </c>
      <c r="DC7" s="24" t="s">
        <v>102</v>
      </c>
      <c r="DD7" s="24">
        <v>94.01</v>
      </c>
      <c r="DE7" s="24">
        <v>94.14</v>
      </c>
      <c r="DF7" s="24">
        <v>94.02</v>
      </c>
      <c r="DG7" s="24">
        <v>94.43</v>
      </c>
      <c r="DH7" s="24">
        <v>94.36</v>
      </c>
      <c r="DI7" s="24" t="s">
        <v>102</v>
      </c>
      <c r="DJ7" s="24">
        <v>7.68</v>
      </c>
      <c r="DK7" s="24">
        <v>15.16</v>
      </c>
      <c r="DL7" s="24">
        <v>21.39</v>
      </c>
      <c r="DM7" s="24">
        <v>26.09</v>
      </c>
      <c r="DN7" s="24" t="s">
        <v>102</v>
      </c>
      <c r="DO7" s="24">
        <v>31.96</v>
      </c>
      <c r="DP7" s="24">
        <v>34.17</v>
      </c>
      <c r="DQ7" s="24">
        <v>36.770000000000003</v>
      </c>
      <c r="DR7" s="24">
        <v>41.04</v>
      </c>
      <c r="DS7" s="24">
        <v>40.81</v>
      </c>
      <c r="DT7" s="24" t="s">
        <v>102</v>
      </c>
      <c r="DU7" s="24">
        <v>0</v>
      </c>
      <c r="DV7" s="24">
        <v>0</v>
      </c>
      <c r="DW7" s="24">
        <v>0</v>
      </c>
      <c r="DX7" s="24">
        <v>0</v>
      </c>
      <c r="DY7" s="24" t="s">
        <v>102</v>
      </c>
      <c r="DZ7" s="24">
        <v>0.93</v>
      </c>
      <c r="EA7" s="24">
        <v>1.04</v>
      </c>
      <c r="EB7" s="24">
        <v>1.26</v>
      </c>
      <c r="EC7" s="24">
        <v>1.64</v>
      </c>
      <c r="ED7" s="24">
        <v>1.62</v>
      </c>
      <c r="EE7" s="24" t="s">
        <v>102</v>
      </c>
      <c r="EF7" s="24">
        <v>0</v>
      </c>
      <c r="EG7" s="24">
        <v>0</v>
      </c>
      <c r="EH7" s="24">
        <v>0</v>
      </c>
      <c r="EI7" s="24">
        <v>0</v>
      </c>
      <c r="EJ7" s="24" t="s">
        <v>102</v>
      </c>
      <c r="EK7" s="24">
        <v>1.87</v>
      </c>
      <c r="EL7" s="24">
        <v>0.1</v>
      </c>
      <c r="EM7" s="24">
        <v>0.09</v>
      </c>
      <c r="EN7" s="24">
        <v>0.06</v>
      </c>
      <c r="EO7" s="24">
        <v>0.06</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CCDB7BA5-E76C-4BA7-B3E9-0A7813CB1047}"/>
</file>

<file path=customXml/itemProps2.xml><?xml version="1.0" encoding="utf-8"?>
<ds:datastoreItem xmlns:ds="http://schemas.openxmlformats.org/officeDocument/2006/customXml" ds:itemID="{B281EC96-0957-422D-BB3C-CDA5D36E89A1}"/>
</file>

<file path=customXml/itemProps3.xml><?xml version="1.0" encoding="utf-8"?>
<ds:datastoreItem xmlns:ds="http://schemas.openxmlformats.org/officeDocument/2006/customXml" ds:itemID="{2CB335F5-31D0-4813-B630-908BFAE56DB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2025-02-15T05:26:07Z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