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A21C1483-2A3C-4D28-8823-B3839C4F5792}" xr6:coauthVersionLast="47" xr6:coauthVersionMax="47" xr10:uidLastSave="{00000000-0000-0000-0000-000000000000}"/>
  <workbookProtection workbookAlgorithmName="SHA-512" workbookHashValue="q4pb9g4bCWvOer+Of55liW1lH+Y4odlS9LYrEvhs5/aUKx3v6zNiBTmLBWnB2CUPi67JLw8cObqRK6IgMB9k7w==" workbookSaltValue="EMbS9AnTufNuIOGg9J1lD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<sst xmlns="http://schemas.openxmlformats.org/spreadsheetml/2006/main" count="253" uniqueCount="114">
  <si>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</si>
  <si>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</si>
  <si>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</si>
  <si>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</si>
  <si>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</si>
  <si>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</si>
  <si>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</si>
  <si>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</si>
  <si>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</si>
  <si>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</si>
  <si>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</si>
  <si>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</si>
  <si>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</si>
  <si>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</si>
  <si>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</si>
  <si>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</si>
  <si>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</si>
  <si>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</si>
  <si>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</si>
  <si>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</si>
  <si>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</si>
  <si>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</si>
  <si>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</si>
  <si>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</si>
  <si>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</si>
  <si>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</si>
  <si>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</si>
  <si>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</si>
  <si>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①有形固定資産減価償却率については、公営企業会計へ移行して間もないことから低い数値となっている。
②管渠老朽化率及び③管渠改善率については、管渠の更新時期が到来していないため、低い数値となっている。</t>
    <phoneticPr fontId="4"/>
  </si>
  <si>
    <t>2. 老朽化の状況</t>
    <phoneticPr fontId="4"/>
  </si>
  <si>
    <t>全体総括</t>
    <rPh sb="0" eb="2">
      <t>ゼンタイ</t>
    </rPh>
    <rPh sb="2" eb="4">
      <t>ソウカツ</t>
    </rPh>
    <phoneticPr fontId="4"/>
  </si>
  <si>
    <t>・各経営指標の状況から経営はおおむね健全である。
・経営面の問題としては、公共下水道整備が完了していないこと及び接続率の低さがあり、それが各数値に影響を与えていると考えられる。行政部門との連携を図り、関係市町村の公共下水道整備を促進することで接続率の向上につなげて有収水量を増加させる必要がある。
・管渠については、将来の更新時期の到来を見据え長寿命化計画により更新事業費の平準化を図っていく必要がある。</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</si>
  <si>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</si>
  <si>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</si>
  <si>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</si>
  <si>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</si>
  <si>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</si>
  <si>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</si>
  <si>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</si>
  <si>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</si>
  <si>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</si>
  <si>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</si>
  <si>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</si>
  <si>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</si>
  <si>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</si>
  <si>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</si>
  <si>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</si>
  <si>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</si>
  <si>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</si>
  <si>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</si>
  <si>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</si>
  <si>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</si>
  <si>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</si>
  <si>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</si>
  <si>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</si>
  <si>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</si>
  <si>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</si>
  <si>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</si>
  <si>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</si>
  <si>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</si>
  <si>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</si>
  <si>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</si>
  <si>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</si>
  <si>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</si>
  <si>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</si>
  <si>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</si>
  <si>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</si>
  <si>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</si>
  <si>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</si>
  <si>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</si>
  <si>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</si>
  <si>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</si>
  <si>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</si>
  <si>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</si>
  <si>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</si>
  <si>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</si>
  <si>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</si>
  <si>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</si>
  <si>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</si>
  <si>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</si>
  <si>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</si>
  <si>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</si>
  <si>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</si>
  <si>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</si>
  <si>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</si>
  <si>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</si>
  <si>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</si>
  <si>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</si>
  <si>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</si>
  <si>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</si>
  <si>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</si>
  <si>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</si>
  <si>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</si>
  <si>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</si>
  <si>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</si>
  <si>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</si>
  <si>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</si>
  <si>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</si>
  <si>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</si>
  <si>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</si>
  <si>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</si>
  <si>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</si>
  <si>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</si>
  <si>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</si>
  <si>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</si>
  <si>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</si>
  <si>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</si>
  <si>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</si>
  <si>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</si>
  <si>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</si>
  <si>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</si>
  <si>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</si>
  <si>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</si>
  <si>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①経常収支比率は僅かに100％を下回ったが、昨年度と比較して営業収益は増加、営業費用は減少するなど堅調であり、②累積欠損金も生じていない。
③流動比率は100％を下回っているが毎年改善されている。流動負債は建設改良費等の財源に充てるための企業債が過半を占めており支払能力に懸念は生じていない。
④企業債残高対事業規模比率は、類似団体と比較すると下回っている。建設が一段落したことから、今後も軽微な増減で推移する見込みである。
⑥汚水処理原価については、一部処理区を除きスケールメリットが得にくい接続率であること等により投資効率が悪いため、類似団体と比較すると高くなっている。また、⑦施設利用率については類似団体と比較して10％以上低く、⑧水洗化率も類似団体よりも低い状況にある。これは主に一部処理区において、供用開始からそれほど年数を経ておらず、市町村が実施する公共下水道の整備がすべて終わっていないことや接続率が低い状況にあることが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</si>
</sst>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8E-4E00-90D7-44C9EE5DB0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128E-4E00-90D7-44C9EE5DB0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55.79</c:v>
                </c:pt>
                <c:pt idx="2">
                  <c:v>55.78</c:v>
                </c:pt>
                <c:pt idx="3">
                  <c:v>56.62</c:v>
                </c:pt>
                <c:pt idx="4">
                  <c:v>56.82</c:v>
                </c:pt>
              </c:numCache>
            </c:numRef>
          </c:val>
          <c:extLst>
            <c:ext xmlns:c16="http://schemas.microsoft.com/office/drawing/2014/chart" uri="{C3380CC4-5D6E-409C-BE32-E72D297353CC}">
              <c16:uniqueId val="{00000000-8E32-429A-939C-5FA54FC793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8E32-429A-939C-5FA54FC793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86.46</c:v>
                </c:pt>
                <c:pt idx="2">
                  <c:v>87.49</c:v>
                </c:pt>
                <c:pt idx="3">
                  <c:v>87.96</c:v>
                </c:pt>
                <c:pt idx="4">
                  <c:v>88.93</c:v>
                </c:pt>
              </c:numCache>
            </c:numRef>
          </c:val>
          <c:extLst>
            <c:ext xmlns:c16="http://schemas.microsoft.com/office/drawing/2014/chart" uri="{C3380CC4-5D6E-409C-BE32-E72D297353CC}">
              <c16:uniqueId val="{00000000-33A2-435F-8A88-3AA350E1D1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33A2-435F-8A88-3AA350E1D1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101.33</c:v>
                </c:pt>
                <c:pt idx="2">
                  <c:v>101.79</c:v>
                </c:pt>
                <c:pt idx="3">
                  <c:v>101.51</c:v>
                </c:pt>
                <c:pt idx="4">
                  <c:v>99.99</c:v>
                </c:pt>
              </c:numCache>
            </c:numRef>
          </c:val>
          <c:extLst>
            <c:ext xmlns:c16="http://schemas.microsoft.com/office/drawing/2014/chart" uri="{C3380CC4-5D6E-409C-BE32-E72D297353CC}">
              <c16:uniqueId val="{00000000-9B4F-41F8-ADE1-A240942A87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9B4F-41F8-ADE1-A240942A87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4.84</c:v>
                </c:pt>
                <c:pt idx="2">
                  <c:v>9.42</c:v>
                </c:pt>
                <c:pt idx="3">
                  <c:v>13.25</c:v>
                </c:pt>
                <c:pt idx="4">
                  <c:v>17.010000000000002</c:v>
                </c:pt>
              </c:numCache>
            </c:numRef>
          </c:val>
          <c:extLst>
            <c:ext xmlns:c16="http://schemas.microsoft.com/office/drawing/2014/chart" uri="{C3380CC4-5D6E-409C-BE32-E72D297353CC}">
              <c16:uniqueId val="{00000000-BB37-45C3-8F77-F81B8854DE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BB37-45C3-8F77-F81B8854DE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76-4401-8B50-DE96EA1D2A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8876-4401-8B50-DE96EA1D2A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CDA-4CD5-9D53-55CBC91247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CCDA-4CD5-9D53-55CBC91247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58.85</c:v>
                </c:pt>
                <c:pt idx="2">
                  <c:v>81.5</c:v>
                </c:pt>
                <c:pt idx="3">
                  <c:v>89.5</c:v>
                </c:pt>
                <c:pt idx="4">
                  <c:v>94.83</c:v>
                </c:pt>
              </c:numCache>
            </c:numRef>
          </c:val>
          <c:extLst>
            <c:ext xmlns:c16="http://schemas.microsoft.com/office/drawing/2014/chart" uri="{C3380CC4-5D6E-409C-BE32-E72D297353CC}">
              <c16:uniqueId val="{00000000-CED6-4025-B973-3F5CD174CC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CED6-4025-B973-3F5CD174CC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191.15</c:v>
                </c:pt>
                <c:pt idx="2">
                  <c:v>179.31</c:v>
                </c:pt>
                <c:pt idx="3">
                  <c:v>184.69</c:v>
                </c:pt>
                <c:pt idx="4">
                  <c:v>186.29</c:v>
                </c:pt>
              </c:numCache>
            </c:numRef>
          </c:val>
          <c:extLst>
            <c:ext xmlns:c16="http://schemas.microsoft.com/office/drawing/2014/chart" uri="{C3380CC4-5D6E-409C-BE32-E72D297353CC}">
              <c16:uniqueId val="{00000000-E8B9-4D95-8EDE-4A8C26BC1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E8B9-4D95-8EDE-4A8C26BC1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E7-4C0F-9F44-5D393F91E9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AE7-4C0F-9F44-5D393F91E9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67.150000000000006</c:v>
                </c:pt>
                <c:pt idx="2">
                  <c:v>68.61</c:v>
                </c:pt>
                <c:pt idx="3">
                  <c:v>70.819999999999993</c:v>
                </c:pt>
                <c:pt idx="4">
                  <c:v>69.319999999999993</c:v>
                </c:pt>
              </c:numCache>
            </c:numRef>
          </c:val>
          <c:extLst>
            <c:ext xmlns:c16="http://schemas.microsoft.com/office/drawing/2014/chart" uri="{C3380CC4-5D6E-409C-BE32-E72D297353CC}">
              <c16:uniqueId val="{00000000-1A18-45B0-A1FC-76B945EC30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1A18-45B0-A1FC-76B945EC30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N21" sqref="CN21"/>
    </sheetView>
  </sheetViews>
  <sheetFormatPr defaultColWidth="2.625" defaultRowHeight="13.5" x14ac:dyDescent="0.15"/>
  <cols>
    <col min="1" max="1" width="2.625" customWidth="1"/>
    <col min="2" max="62" width="3.62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群馬県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4">
        <f>データ!S6</f>
        <v>1919232</v>
      </c>
      <c r="AM8" s="44"/>
      <c r="AN8" s="44"/>
      <c r="AO8" s="44"/>
      <c r="AP8" s="44"/>
      <c r="AQ8" s="44"/>
      <c r="AR8" s="44"/>
      <c r="AS8" s="44"/>
      <c r="AT8" s="45">
        <f>データ!T6</f>
        <v>6362.28</v>
      </c>
      <c r="AU8" s="45"/>
      <c r="AV8" s="45"/>
      <c r="AW8" s="45"/>
      <c r="AX8" s="45"/>
      <c r="AY8" s="45"/>
      <c r="AZ8" s="45"/>
      <c r="BA8" s="45"/>
      <c r="BB8" s="45">
        <f>データ!U6</f>
        <v>301.66000000000003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85.08</v>
      </c>
      <c r="J10" s="45"/>
      <c r="K10" s="45"/>
      <c r="L10" s="45"/>
      <c r="M10" s="45"/>
      <c r="N10" s="45"/>
      <c r="O10" s="45"/>
      <c r="P10" s="45">
        <f>データ!P6</f>
        <v>39.299999999999997</v>
      </c>
      <c r="Q10" s="45"/>
      <c r="R10" s="45"/>
      <c r="S10" s="45"/>
      <c r="T10" s="45"/>
      <c r="U10" s="45"/>
      <c r="V10" s="45"/>
      <c r="W10" s="45">
        <f>データ!Q6</f>
        <v>93.46</v>
      </c>
      <c r="X10" s="45"/>
      <c r="Y10" s="45"/>
      <c r="Z10" s="45"/>
      <c r="AA10" s="45"/>
      <c r="AB10" s="45"/>
      <c r="AC10" s="45"/>
      <c r="AD10" s="44">
        <f>データ!R6</f>
        <v>0</v>
      </c>
      <c r="AE10" s="44"/>
      <c r="AF10" s="44"/>
      <c r="AG10" s="44"/>
      <c r="AH10" s="44"/>
      <c r="AI10" s="44"/>
      <c r="AJ10" s="44"/>
      <c r="AK10" s="2"/>
      <c r="AL10" s="44">
        <f>データ!V6</f>
        <v>682454</v>
      </c>
      <c r="AM10" s="44"/>
      <c r="AN10" s="44"/>
      <c r="AO10" s="44"/>
      <c r="AP10" s="44"/>
      <c r="AQ10" s="44"/>
      <c r="AR10" s="44"/>
      <c r="AS10" s="44"/>
      <c r="AT10" s="45">
        <f>データ!W6</f>
        <v>196.8</v>
      </c>
      <c r="AU10" s="45"/>
      <c r="AV10" s="45"/>
      <c r="AW10" s="45"/>
      <c r="AX10" s="45"/>
      <c r="AY10" s="45"/>
      <c r="AZ10" s="45"/>
      <c r="BA10" s="45"/>
      <c r="BB10" s="45">
        <f>データ!X6</f>
        <v>3467.75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29</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30</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31</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32</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33</v>
      </c>
      <c r="C84" s="12"/>
      <c r="D84" s="12"/>
      <c r="E84" s="12" t="s">
        <v>34</v>
      </c>
      <c r="F84" s="12" t="s">
        <v>35</v>
      </c>
      <c r="G84" s="12" t="s">
        <v>36</v>
      </c>
      <c r="H84" s="12" t="s">
        <v>37</v>
      </c>
      <c r="I84" s="12" t="s">
        <v>38</v>
      </c>
      <c r="J84" s="12" t="s">
        <v>39</v>
      </c>
      <c r="K84" s="12" t="s">
        <v>40</v>
      </c>
      <c r="L84" s="12" t="s">
        <v>41</v>
      </c>
      <c r="M84" s="12" t="s">
        <v>42</v>
      </c>
      <c r="N84" s="12" t="s">
        <v>43</v>
      </c>
      <c r="O84" s="12" t="s">
        <v>44</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jUqMGi+tD4OxBflpk8gEi4NDFm9l8l5J10a3RNP8PCH0gc9Ery8dTt3iQ98pygIVQ/8DFTTKJbBgAuiWFquhWg==" saltValue="RQw8mVrXGOxefPRV7yzv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29</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8"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33</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8" s="22" customFormat="1" x14ac:dyDescent="0.15">
      <c r="A6" s="14" t="s">
        <v>96</v>
      </c>
      <c r="B6" s="19">
        <f>B7</f>
        <v>2023</v>
      </c>
      <c r="C6" s="19">
        <f t="shared" ref="C6:X6" si="3">C7</f>
        <v>100005</v>
      </c>
      <c r="D6" s="19">
        <f t="shared" si="3"/>
        <v>46</v>
      </c>
      <c r="E6" s="19">
        <f t="shared" si="3"/>
        <v>17</v>
      </c>
      <c r="F6" s="19">
        <f t="shared" si="3"/>
        <v>3</v>
      </c>
      <c r="G6" s="19">
        <f t="shared" si="3"/>
        <v>0</v>
      </c>
      <c r="H6" s="19" t="str">
        <f t="shared" si="3"/>
        <v>群馬県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85.08</v>
      </c>
      <c r="P6" s="20">
        <f t="shared" si="3"/>
        <v>39.299999999999997</v>
      </c>
      <c r="Q6" s="20">
        <f t="shared" si="3"/>
        <v>93.46</v>
      </c>
      <c r="R6" s="20">
        <f t="shared" si="3"/>
        <v>0</v>
      </c>
      <c r="S6" s="20">
        <f t="shared" si="3"/>
        <v>1919232</v>
      </c>
      <c r="T6" s="20">
        <f t="shared" si="3"/>
        <v>6362.28</v>
      </c>
      <c r="U6" s="20">
        <f t="shared" si="3"/>
        <v>301.66000000000003</v>
      </c>
      <c r="V6" s="20">
        <f t="shared" si="3"/>
        <v>682454</v>
      </c>
      <c r="W6" s="20">
        <f t="shared" si="3"/>
        <v>196.8</v>
      </c>
      <c r="X6" s="20">
        <f t="shared" si="3"/>
        <v>3467.75</v>
      </c>
      <c r="Y6" s="21" t="str">
        <f>IF(Y7="",NA(),Y7)</f>
        <v>-</v>
      </c>
      <c r="Z6" s="21">
        <f t="shared" ref="Z6:AH6" si="4">IF(Z7="",NA(),Z7)</f>
        <v>101.33</v>
      </c>
      <c r="AA6" s="21">
        <f t="shared" si="4"/>
        <v>101.79</v>
      </c>
      <c r="AB6" s="21">
        <f t="shared" si="4"/>
        <v>101.51</v>
      </c>
      <c r="AC6" s="21">
        <f t="shared" si="4"/>
        <v>99.99</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58.85</v>
      </c>
      <c r="AW6" s="21">
        <f t="shared" si="6"/>
        <v>81.5</v>
      </c>
      <c r="AX6" s="21">
        <f t="shared" si="6"/>
        <v>89.5</v>
      </c>
      <c r="AY6" s="21">
        <f t="shared" si="6"/>
        <v>94.83</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191.15</v>
      </c>
      <c r="BH6" s="21">
        <f t="shared" si="7"/>
        <v>179.31</v>
      </c>
      <c r="BI6" s="21">
        <f t="shared" si="7"/>
        <v>184.69</v>
      </c>
      <c r="BJ6" s="21">
        <f t="shared" si="7"/>
        <v>186.29</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67.150000000000006</v>
      </c>
      <c r="CD6" s="21">
        <f t="shared" si="9"/>
        <v>68.61</v>
      </c>
      <c r="CE6" s="21">
        <f t="shared" si="9"/>
        <v>70.819999999999993</v>
      </c>
      <c r="CF6" s="21">
        <f t="shared" si="9"/>
        <v>69.319999999999993</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55.79</v>
      </c>
      <c r="CO6" s="21">
        <f t="shared" si="10"/>
        <v>55.78</v>
      </c>
      <c r="CP6" s="21">
        <f t="shared" si="10"/>
        <v>56.62</v>
      </c>
      <c r="CQ6" s="21">
        <f t="shared" si="10"/>
        <v>56.82</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86.46</v>
      </c>
      <c r="CZ6" s="21">
        <f t="shared" si="11"/>
        <v>87.49</v>
      </c>
      <c r="DA6" s="21">
        <f t="shared" si="11"/>
        <v>87.96</v>
      </c>
      <c r="DB6" s="21">
        <f t="shared" si="11"/>
        <v>88.93</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4.84</v>
      </c>
      <c r="DK6" s="21">
        <f t="shared" si="12"/>
        <v>9.42</v>
      </c>
      <c r="DL6" s="21">
        <f t="shared" si="12"/>
        <v>13.25</v>
      </c>
      <c r="DM6" s="21">
        <f t="shared" si="12"/>
        <v>17.010000000000002</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100005</v>
      </c>
      <c r="D7" s="23">
        <v>46</v>
      </c>
      <c r="E7" s="23">
        <v>17</v>
      </c>
      <c r="F7" s="23">
        <v>3</v>
      </c>
      <c r="G7" s="23">
        <v>0</v>
      </c>
      <c r="H7" s="23" t="s">
        <v>97</v>
      </c>
      <c r="I7" s="23" t="s">
        <v>98</v>
      </c>
      <c r="J7" s="23" t="s">
        <v>99</v>
      </c>
      <c r="K7" s="23" t="s">
        <v>100</v>
      </c>
      <c r="L7" s="23" t="s">
        <v>101</v>
      </c>
      <c r="M7" s="23" t="s">
        <v>102</v>
      </c>
      <c r="N7" s="24" t="s">
        <v>103</v>
      </c>
      <c r="O7" s="24">
        <v>85.08</v>
      </c>
      <c r="P7" s="24">
        <v>39.299999999999997</v>
      </c>
      <c r="Q7" s="24">
        <v>93.46</v>
      </c>
      <c r="R7" s="24">
        <v>0</v>
      </c>
      <c r="S7" s="24">
        <v>1919232</v>
      </c>
      <c r="T7" s="24">
        <v>6362.28</v>
      </c>
      <c r="U7" s="24">
        <v>301.66000000000003</v>
      </c>
      <c r="V7" s="24">
        <v>682454</v>
      </c>
      <c r="W7" s="24">
        <v>196.8</v>
      </c>
      <c r="X7" s="24">
        <v>3467.75</v>
      </c>
      <c r="Y7" s="24" t="s">
        <v>103</v>
      </c>
      <c r="Z7" s="24">
        <v>101.33</v>
      </c>
      <c r="AA7" s="24">
        <v>101.79</v>
      </c>
      <c r="AB7" s="24">
        <v>101.51</v>
      </c>
      <c r="AC7" s="24">
        <v>99.99</v>
      </c>
      <c r="AD7" s="24" t="s">
        <v>103</v>
      </c>
      <c r="AE7" s="24">
        <v>101.63</v>
      </c>
      <c r="AF7" s="24">
        <v>100.14</v>
      </c>
      <c r="AG7" s="24">
        <v>99.22</v>
      </c>
      <c r="AH7" s="24">
        <v>100.31</v>
      </c>
      <c r="AI7" s="24">
        <v>100.34</v>
      </c>
      <c r="AJ7" s="24" t="s">
        <v>103</v>
      </c>
      <c r="AK7" s="24">
        <v>0</v>
      </c>
      <c r="AL7" s="24">
        <v>0</v>
      </c>
      <c r="AM7" s="24">
        <v>0</v>
      </c>
      <c r="AN7" s="24">
        <v>0</v>
      </c>
      <c r="AO7" s="24" t="s">
        <v>103</v>
      </c>
      <c r="AP7" s="24">
        <v>9.1</v>
      </c>
      <c r="AQ7" s="24">
        <v>10.71</v>
      </c>
      <c r="AR7" s="24">
        <v>11.46</v>
      </c>
      <c r="AS7" s="24">
        <v>9.85</v>
      </c>
      <c r="AT7" s="24">
        <v>9.7899999999999991</v>
      </c>
      <c r="AU7" s="24" t="s">
        <v>103</v>
      </c>
      <c r="AV7" s="24">
        <v>58.85</v>
      </c>
      <c r="AW7" s="24">
        <v>81.5</v>
      </c>
      <c r="AX7" s="24">
        <v>89.5</v>
      </c>
      <c r="AY7" s="24">
        <v>94.83</v>
      </c>
      <c r="AZ7" s="24" t="s">
        <v>103</v>
      </c>
      <c r="BA7" s="24">
        <v>101.14</v>
      </c>
      <c r="BB7" s="24">
        <v>104.74</v>
      </c>
      <c r="BC7" s="24">
        <v>104.74</v>
      </c>
      <c r="BD7" s="24">
        <v>104.66</v>
      </c>
      <c r="BE7" s="24">
        <v>104.39</v>
      </c>
      <c r="BF7" s="24" t="s">
        <v>103</v>
      </c>
      <c r="BG7" s="24">
        <v>191.15</v>
      </c>
      <c r="BH7" s="24">
        <v>179.31</v>
      </c>
      <c r="BI7" s="24">
        <v>184.69</v>
      </c>
      <c r="BJ7" s="24">
        <v>186.29</v>
      </c>
      <c r="BK7" s="24" t="s">
        <v>103</v>
      </c>
      <c r="BL7" s="24">
        <v>255.67</v>
      </c>
      <c r="BM7" s="24">
        <v>242.44</v>
      </c>
      <c r="BN7" s="24">
        <v>228.09</v>
      </c>
      <c r="BO7" s="24">
        <v>223.54</v>
      </c>
      <c r="BP7" s="24">
        <v>225.9</v>
      </c>
      <c r="BQ7" s="24" t="s">
        <v>103</v>
      </c>
      <c r="BR7" s="24">
        <v>0</v>
      </c>
      <c r="BS7" s="24">
        <v>0</v>
      </c>
      <c r="BT7" s="24">
        <v>0</v>
      </c>
      <c r="BU7" s="24">
        <v>0</v>
      </c>
      <c r="BV7" s="24" t="s">
        <v>103</v>
      </c>
      <c r="BW7" s="24">
        <v>0</v>
      </c>
      <c r="BX7" s="24">
        <v>0</v>
      </c>
      <c r="BY7" s="24">
        <v>0</v>
      </c>
      <c r="BZ7" s="24">
        <v>0</v>
      </c>
      <c r="CA7" s="24">
        <v>0</v>
      </c>
      <c r="CB7" s="24" t="s">
        <v>103</v>
      </c>
      <c r="CC7" s="24">
        <v>67.150000000000006</v>
      </c>
      <c r="CD7" s="24">
        <v>68.61</v>
      </c>
      <c r="CE7" s="24">
        <v>70.819999999999993</v>
      </c>
      <c r="CF7" s="24">
        <v>69.319999999999993</v>
      </c>
      <c r="CG7" s="24" t="s">
        <v>103</v>
      </c>
      <c r="CH7" s="24">
        <v>50.67</v>
      </c>
      <c r="CI7" s="24">
        <v>48.7</v>
      </c>
      <c r="CJ7" s="24">
        <v>52.53</v>
      </c>
      <c r="CK7" s="24">
        <v>52.75</v>
      </c>
      <c r="CL7" s="24">
        <v>52.93</v>
      </c>
      <c r="CM7" s="24" t="s">
        <v>103</v>
      </c>
      <c r="CN7" s="24">
        <v>55.79</v>
      </c>
      <c r="CO7" s="24">
        <v>55.78</v>
      </c>
      <c r="CP7" s="24">
        <v>56.62</v>
      </c>
      <c r="CQ7" s="24">
        <v>56.82</v>
      </c>
      <c r="CR7" s="24" t="s">
        <v>103</v>
      </c>
      <c r="CS7" s="24">
        <v>68.2</v>
      </c>
      <c r="CT7" s="24">
        <v>68.05</v>
      </c>
      <c r="CU7" s="24">
        <v>67.099999999999994</v>
      </c>
      <c r="CV7" s="24">
        <v>71.900000000000006</v>
      </c>
      <c r="CW7" s="24">
        <v>71.88</v>
      </c>
      <c r="CX7" s="24" t="s">
        <v>103</v>
      </c>
      <c r="CY7" s="24">
        <v>86.46</v>
      </c>
      <c r="CZ7" s="24">
        <v>87.49</v>
      </c>
      <c r="DA7" s="24">
        <v>87.96</v>
      </c>
      <c r="DB7" s="24">
        <v>88.93</v>
      </c>
      <c r="DC7" s="24" t="s">
        <v>103</v>
      </c>
      <c r="DD7" s="24">
        <v>94.01</v>
      </c>
      <c r="DE7" s="24">
        <v>94.14</v>
      </c>
      <c r="DF7" s="24">
        <v>94.02</v>
      </c>
      <c r="DG7" s="24">
        <v>94.43</v>
      </c>
      <c r="DH7" s="24">
        <v>94.36</v>
      </c>
      <c r="DI7" s="24" t="s">
        <v>103</v>
      </c>
      <c r="DJ7" s="24">
        <v>4.84</v>
      </c>
      <c r="DK7" s="24">
        <v>9.42</v>
      </c>
      <c r="DL7" s="24">
        <v>13.25</v>
      </c>
      <c r="DM7" s="24">
        <v>17.010000000000002</v>
      </c>
      <c r="DN7" s="24" t="s">
        <v>103</v>
      </c>
      <c r="DO7" s="24">
        <v>31.96</v>
      </c>
      <c r="DP7" s="24">
        <v>34.17</v>
      </c>
      <c r="DQ7" s="24">
        <v>36.770000000000003</v>
      </c>
      <c r="DR7" s="24">
        <v>41.04</v>
      </c>
      <c r="DS7" s="24">
        <v>40.81</v>
      </c>
      <c r="DT7" s="24" t="s">
        <v>103</v>
      </c>
      <c r="DU7" s="24">
        <v>0</v>
      </c>
      <c r="DV7" s="24">
        <v>0</v>
      </c>
      <c r="DW7" s="24">
        <v>0</v>
      </c>
      <c r="DX7" s="24">
        <v>0</v>
      </c>
      <c r="DY7" s="24" t="s">
        <v>103</v>
      </c>
      <c r="DZ7" s="24">
        <v>0.93</v>
      </c>
      <c r="EA7" s="24">
        <v>1.04</v>
      </c>
      <c r="EB7" s="24">
        <v>1.26</v>
      </c>
      <c r="EC7" s="24">
        <v>1.64</v>
      </c>
      <c r="ED7" s="24">
        <v>1.62</v>
      </c>
      <c r="EE7" s="24" t="s">
        <v>103</v>
      </c>
      <c r="EF7" s="24">
        <v>0</v>
      </c>
      <c r="EG7" s="24">
        <v>0</v>
      </c>
      <c r="EH7" s="24">
        <v>0</v>
      </c>
      <c r="EI7" s="24">
        <v>0</v>
      </c>
      <c r="EJ7" s="24" t="s">
        <v>103</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AD4B5CB7-8654-4CB0-9A47-E4DC61E0B4E0}"/>
</file>

<file path=customXml/itemProps2.xml><?xml version="1.0" encoding="utf-8"?>
<ds:datastoreItem xmlns:ds="http://schemas.openxmlformats.org/officeDocument/2006/customXml" ds:itemID="{225E7D99-184D-43A2-ACAD-ECB2279EEF6C}"/>
</file>

<file path=customXml/itemProps3.xml><?xml version="1.0" encoding="utf-8"?>
<ds:datastoreItem xmlns:ds="http://schemas.openxmlformats.org/officeDocument/2006/customXml" ds:itemID="{FD7D19AB-AAAB-45B2-B5A8-268051E4D0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2025-02-15T05:30:09Z</dcterms:created>
  <dcterms:modified xsi:type="dcterms:W3CDTF">2025-02-15T05:30:36Z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