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xr:revisionPtr revIDLastSave="3" documentId="11_9E368DCD1D7CE57258157F2DD9B4DCED14D9A1D0" xr6:coauthVersionLast="47" xr6:coauthVersionMax="47" xr10:uidLastSave="{D4118F9E-5E11-4D03-91D3-36C097B273E3}"/>
  <workbookProtection workbookAlgorithmName="SHA-512" workbookHashValue="b64BvIGpszuzBw+IqkPIa/Q8W4ujI2+vlcKCvITJ0IexmwGvjQ//arGf9+ZHdjjpKsIyIsxsiDHchR0zIec5yw==" workbookSaltValue="vjud92fdcRcXPeXobc64sw==" workbookSpinCount="100000" lockStructure="1"/>
  <bookViews>
    <workbookView xWindow="28680" yWindow="-120" windowWidth="29040" windowHeight="1572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J85" i="4" s="1"/>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F85" i="4" s="1"/>
  <c r="AR6" i="5"/>
  <c r="AQ6" i="5"/>
  <c r="AP6" i="5"/>
  <c r="AO6" i="5"/>
  <c r="AN6" i="5"/>
  <c r="AM6" i="5"/>
  <c r="AL6" i="5"/>
  <c r="AK6" i="5"/>
  <c r="AJ6" i="5"/>
  <c r="AI6" i="5"/>
  <c r="AH6" i="5"/>
  <c r="AG6" i="5"/>
  <c r="AF6" i="5"/>
  <c r="AE6" i="5"/>
  <c r="AD6" i="5"/>
  <c r="AC6" i="5"/>
  <c r="AB6" i="5"/>
  <c r="AA6" i="5"/>
  <c r="Z6" i="5"/>
  <c r="Y6" i="5"/>
  <c r="X6" i="5"/>
  <c r="W6" i="5"/>
  <c r="BB10" i="4" s="1"/>
  <c r="V6" i="5"/>
  <c r="AT10" i="4" s="1"/>
  <c r="U6" i="5"/>
  <c r="AL10" i="4" s="1"/>
  <c r="T6" i="5"/>
  <c r="BB8" i="4" s="1"/>
  <c r="S6" i="5"/>
  <c r="R6" i="5"/>
  <c r="Q6" i="5"/>
  <c r="P6" i="5"/>
  <c r="P10" i="4" s="1"/>
  <c r="O6" i="5"/>
  <c r="N6" i="5"/>
  <c r="M6" i="5"/>
  <c r="L6" i="5"/>
  <c r="K6" i="5"/>
  <c r="J6" i="5"/>
  <c r="I8" i="4" s="1"/>
  <c r="I6" i="5"/>
  <c r="B8" i="4" s="1"/>
  <c r="H6" i="5"/>
  <c r="B6" i="4" s="1"/>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L85" i="4"/>
  <c r="I85" i="4"/>
  <c r="H85" i="4"/>
  <c r="E85" i="4"/>
  <c r="W10" i="4"/>
  <c r="I10" i="4"/>
  <c r="B10" i="4"/>
  <c r="AT8" i="4"/>
  <c r="AL8" i="4"/>
  <c r="AD8" i="4"/>
  <c r="W8" i="4"/>
  <c r="P8" i="4"/>
</calcChain>
</file>

<file path=xl/sharedStrings.xml><?xml version="1.0" encoding="utf-8"?>
<sst xmlns="http://schemas.openxmlformats.org/spreadsheetml/2006/main" count="228" uniqueCount="112">
  <si>
    <t>経営比較分析表（令和5年度決算）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</si>
  <si>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</si>
  <si>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</si>
  <si>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</si>
  <si>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</si>
  <si>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</si>
  <si>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</si>
  <si>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</si>
  <si>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</si>
  <si>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</si>
  <si>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</si>
  <si>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</si>
  <si>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</si>
  <si>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</si>
  <si>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</si>
  <si>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</si>
  <si>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</si>
  <si>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</si>
  <si>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</si>
  <si>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</si>
  <si>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</si>
  <si>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</si>
  <si>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</si>
  <si>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</si>
  <si>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</si>
  <si>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</si>
  <si>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</si>
  <si>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</si>
  <si>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</si>
  <si>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</si>
  <si>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</si>
  <si>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</si>
  <si>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</si>
  <si>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</si>
  <si>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</si>
  <si>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</si>
  <si>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</si>
  <si>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</si>
  <si>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</si>
  <si>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</si>
  <si>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</si>
  <si>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</si>
  <si>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</si>
  <si>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</si>
  <si>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</si>
  <si>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</si>
  <si>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</si>
  <si>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</si>
  <si>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</si>
  <si>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</si>
  <si>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</si>
  <si>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</si>
  <si>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</si>
  <si>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</si>
  <si>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</si>
  <si>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</si>
  <si>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</si>
  <si>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</si>
  <si>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</si>
  <si>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</si>
  <si>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</si>
  <si>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</si>
  <si>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</si>
  <si>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</si>
  <si>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</si>
  <si>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</si>
  <si>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</si>
  <si>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</si>
  <si>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</si>
  <si>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</si>
  <si>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</si>
  <si>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</si>
  <si>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</si>
  <si>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</si>
  <si>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</si>
  <si>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</si>
  <si>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</si>
  <si>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</si>
  <si>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</si>
  <si>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</si>
  <si>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</si>
  <si>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</si>
  <si>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</si>
  <si>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</si>
  <si>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</si>
  <si>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</si>
  <si>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</si>
  <si>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</si>
  <si>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</si>
  <si>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</si>
  <si>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</si>
  <si>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</si>
  <si>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神奈川県</t>
  </si>
  <si>
    <t>法適用</t>
  </si>
  <si>
    <t>水道事業</t>
  </si>
  <si>
    <t>末端給水事業</t>
  </si>
  <si>
    <t>A1</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</si>
  <si>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</si>
  <si>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</si>
  <si>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</si>
  <si>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</si>
  <si>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</si>
  <si>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</si>
  <si>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</si>
  <si>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</si>
  <si>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</si>
  <si>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</si>
  <si>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</si>
  <si>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</si>
  <si>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 xml:space="preserve">　「①有形固定資産減価償却率」及び「②管路経年化率」は、類似団体と同様に上昇傾向にある中で、平均値を上回っています。
　この要因は、我が国最初の広域水道として昭和８年に発足して以降、市町村の施設の移管を受けながら給水区域を拡大してきた経緯があり、近年まで、これらの地域の安定供給を図るために管路整備を優先して行ってきたことによるものです。
　管路の更新については、現在、送水管や配水本管などの基幹管路や、災害拠点病院などの重要給水施設への供給管路などから重点的・優先的に実施しているところです。
　また、「③管路更新率」は、令和５年度末時点で年間管路更新率を１％以上とする前経営計画の目標を達成しました。
</t>
    <phoneticPr fontId="4"/>
  </si>
  <si>
    <t>　県営水道の給水区域は、12市６町の広範囲に及び、効率性が発揮しにくい中において、経営の健全性の確保に努めているところです。
　今後は、人口減少等に伴い水需要が減少する一方で、水道施設の老朽化や激甚化・頻発化する自然災害への対応を着実かつ迅速に図る必要があるなど、経営環境は一段と厳しさを増すことが見込まれます。
　現在、令和６年度からの「神奈川県営水道長期構想」及び「神奈川県営水道事業経営計画」に基づき、水道施設の維持更新や災害対策等に計画的に取り組んでおり、今後も、生活に欠かすことのできない水道を、100年先も安全に、安心してお使いいただける、持続可能な水道事業であり続けるための取組を進めてまいります。</t>
    <phoneticPr fontId="4"/>
  </si>
  <si>
    <t>　「①経常収支比率」は、100％を上回りましたが、類似団体の平均値を下回っています。
　「②累積欠損金比率」は、単年度収支が黒字のため０％を継続しました。
　「③流動比率」は、100％を大きく下回っていることから、短期的な債務に対する支払能力を高めるための経営改善を図っていく必要があります。
　「④企業債残高対給水収益比率」は、類似団体の平均値を下回っていますが、他会計借入金を含めて借入残高を適切に管理していく必要があります。
　「⑤料金回収率」は、類似団体の平均値より低い率となっています。これは、給水費用を給水収益だけでなく、水道利用加入金等の付帯収益により補う収入構造にあることによるものです。
　「⑥給水原価」は、年間有収水量の減少及び物価・人件費の高騰を背景とした費用の増加による原価の上昇が続いており、類似団体の平均をやや上回りました。
　「⑦施設利用率」は、類似団体の平均値よりやや低いものの、全国平均と同程度となっています。
 　｢⑧有収率｣は、類似団体と概ね同水準となっています。</t>
    <rPh sb="193" eb="195">
      <t>カリイレ</t>
    </rPh>
    <rPh sb="195" eb="197">
      <t>ザンダカ</t>
    </rPh>
    <rPh sb="198" eb="200">
      <t>テキセツ</t>
    </rPh>
    <rPh sb="201" eb="203">
      <t>カンリ</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</si>
</sst>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quot;△ &quot;#,##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Fill="1" applyBorder="1" applyAlignment="1" applyProtection="1">
      <alignment horizontal="left" vertical="top" wrapText="1"/>
      <protection locked="0"/>
    </xf>
    <xf numFmtId="0" fontId="5" fillId="0" borderId="0" xfId="0" applyFont="1" applyFill="1" applyAlignment="1" applyProtection="1">
      <alignment horizontal="left" vertical="top" wrapText="1"/>
      <protection locked="0"/>
    </xf>
    <xf numFmtId="0" fontId="5" fillId="0" borderId="10" xfId="0" applyFont="1" applyFill="1" applyBorder="1" applyAlignment="1" applyProtection="1">
      <alignment horizontal="left" vertical="top" wrapText="1"/>
      <protection locked="0"/>
    </xf>
    <xf numFmtId="0" fontId="5" fillId="0" borderId="11" xfId="0" applyFont="1" applyFill="1" applyBorder="1" applyAlignment="1" applyProtection="1">
      <alignment horizontal="left" vertical="top" wrapText="1"/>
      <protection locked="0"/>
    </xf>
    <xf numFmtId="0" fontId="5" fillId="0" borderId="1" xfId="0" applyFont="1" applyFill="1" applyBorder="1" applyAlignment="1" applyProtection="1">
      <alignment horizontal="left" vertical="top" wrapText="1"/>
      <protection locked="0"/>
    </xf>
    <xf numFmtId="0" fontId="5" fillId="0" borderId="12" xfId="0" applyFont="1" applyFill="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2" borderId="6" xfId="0" applyFont="1" applyFill="1" applyBorder="1" applyAlignment="1">
      <alignment horizontal="left" vertical="center"/>
    </xf>
    <xf numFmtId="0" fontId="12" fillId="2" borderId="7" xfId="0" applyFont="1" applyFill="1" applyBorder="1" applyAlignment="1">
      <alignment horizontal="left" vertical="center"/>
    </xf>
    <xf numFmtId="0" fontId="12" fillId="2" borderId="8" xfId="0" applyFont="1" applyFill="1" applyBorder="1" applyAlignment="1">
      <alignment horizontal="left" vertical="center"/>
    </xf>
    <xf numFmtId="0" fontId="12" fillId="2" borderId="9" xfId="0" applyFont="1" applyFill="1" applyBorder="1" applyAlignment="1">
      <alignment horizontal="left" vertical="center"/>
    </xf>
    <xf numFmtId="0" fontId="12" fillId="2" borderId="0" xfId="0" applyFont="1" applyFill="1" applyAlignment="1">
      <alignment horizontal="left" vertical="center"/>
    </xf>
    <xf numFmtId="0" fontId="12" fillId="2" borderId="10" xfId="0" applyFont="1" applyFill="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colors>
    <mruColors>
      <color rgb="FFFCD5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0.73</c:v>
                </c:pt>
                <c:pt idx="1">
                  <c:v>0.8</c:v>
                </c:pt>
                <c:pt idx="2">
                  <c:v>0.84</c:v>
                </c:pt>
                <c:pt idx="3">
                  <c:v>0.91</c:v>
                </c:pt>
                <c:pt idx="4">
                  <c:v>1.02</c:v>
                </c:pt>
              </c:numCache>
            </c:numRef>
          </c:val>
          <c:extLst>
            <c:ext xmlns:c16="http://schemas.microsoft.com/office/drawing/2014/chart" uri="{C3380CC4-5D6E-409C-BE32-E72D297353CC}">
              <c16:uniqueId val="{00000000-2586-416A-9944-A97671C405D6}"/>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0.73</c:v>
                </c:pt>
                <c:pt idx="1">
                  <c:v>0.79</c:v>
                </c:pt>
                <c:pt idx="2">
                  <c:v>0.75</c:v>
                </c:pt>
                <c:pt idx="3">
                  <c:v>0.78</c:v>
                </c:pt>
                <c:pt idx="4">
                  <c:v>0.73</c:v>
                </c:pt>
              </c:numCache>
            </c:numRef>
          </c:val>
          <c:smooth val="0"/>
          <c:extLst>
            <c:ext xmlns:c16="http://schemas.microsoft.com/office/drawing/2014/chart" uri="{C3380CC4-5D6E-409C-BE32-E72D297353CC}">
              <c16:uniqueId val="{00000001-2586-416A-9944-A97671C405D6}"/>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R&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110.15</c:v>
                </c:pt>
                <c:pt idx="1">
                  <c:v>106.45</c:v>
                </c:pt>
                <c:pt idx="2">
                  <c:v>108.33</c:v>
                </c:pt>
                <c:pt idx="3">
                  <c:v>103.57</c:v>
                </c:pt>
                <c:pt idx="4">
                  <c:v>101.36</c:v>
                </c:pt>
              </c:numCache>
            </c:numRef>
          </c:val>
          <c:extLst>
            <c:ext xmlns:c16="http://schemas.microsoft.com/office/drawing/2014/chart" uri="{C3380CC4-5D6E-409C-BE32-E72D297353CC}">
              <c16:uniqueId val="{00000000-4156-429E-A53D-50B44C8636FD}"/>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113.57</c:v>
                </c:pt>
                <c:pt idx="1">
                  <c:v>112.59</c:v>
                </c:pt>
                <c:pt idx="2">
                  <c:v>113.87</c:v>
                </c:pt>
                <c:pt idx="3">
                  <c:v>109.87</c:v>
                </c:pt>
                <c:pt idx="4">
                  <c:v>109.81</c:v>
                </c:pt>
              </c:numCache>
            </c:numRef>
          </c:val>
          <c:smooth val="0"/>
          <c:extLst>
            <c:ext xmlns:c16="http://schemas.microsoft.com/office/drawing/2014/chart" uri="{C3380CC4-5D6E-409C-BE32-E72D297353CC}">
              <c16:uniqueId val="{00000001-4156-429E-A53D-50B44C8636FD}"/>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R&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54.67</c:v>
                </c:pt>
                <c:pt idx="1">
                  <c:v>55.19</c:v>
                </c:pt>
                <c:pt idx="2">
                  <c:v>55.5</c:v>
                </c:pt>
                <c:pt idx="3">
                  <c:v>55.9</c:v>
                </c:pt>
                <c:pt idx="4">
                  <c:v>56.07</c:v>
                </c:pt>
              </c:numCache>
            </c:numRef>
          </c:val>
          <c:extLst>
            <c:ext xmlns:c16="http://schemas.microsoft.com/office/drawing/2014/chart" uri="{C3380CC4-5D6E-409C-BE32-E72D297353CC}">
              <c16:uniqueId val="{00000000-92DB-4244-965F-2DEF91F6ACF0}"/>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51.13</c:v>
                </c:pt>
                <c:pt idx="1">
                  <c:v>51.62</c:v>
                </c:pt>
                <c:pt idx="2">
                  <c:v>52.16</c:v>
                </c:pt>
                <c:pt idx="3">
                  <c:v>52.59</c:v>
                </c:pt>
                <c:pt idx="4">
                  <c:v>52.74</c:v>
                </c:pt>
              </c:numCache>
            </c:numRef>
          </c:val>
          <c:smooth val="0"/>
          <c:extLst>
            <c:ext xmlns:c16="http://schemas.microsoft.com/office/drawing/2014/chart" uri="{C3380CC4-5D6E-409C-BE32-E72D297353CC}">
              <c16:uniqueId val="{00000001-92DB-4244-965F-2DEF91F6ACF0}"/>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R&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27.82</c:v>
                </c:pt>
                <c:pt idx="1">
                  <c:v>29</c:v>
                </c:pt>
                <c:pt idx="2">
                  <c:v>29.81</c:v>
                </c:pt>
                <c:pt idx="3">
                  <c:v>30.67</c:v>
                </c:pt>
                <c:pt idx="4">
                  <c:v>31.65</c:v>
                </c:pt>
              </c:numCache>
            </c:numRef>
          </c:val>
          <c:extLst>
            <c:ext xmlns:c16="http://schemas.microsoft.com/office/drawing/2014/chart" uri="{C3380CC4-5D6E-409C-BE32-E72D297353CC}">
              <c16:uniqueId val="{00000000-A8E9-4EAA-AC35-BA7EA071220A}"/>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22.41</c:v>
                </c:pt>
                <c:pt idx="1">
                  <c:v>23.68</c:v>
                </c:pt>
                <c:pt idx="2">
                  <c:v>25.76</c:v>
                </c:pt>
                <c:pt idx="3">
                  <c:v>27.51</c:v>
                </c:pt>
                <c:pt idx="4">
                  <c:v>28.57</c:v>
                </c:pt>
              </c:numCache>
            </c:numRef>
          </c:val>
          <c:smooth val="0"/>
          <c:extLst>
            <c:ext xmlns:c16="http://schemas.microsoft.com/office/drawing/2014/chart" uri="{C3380CC4-5D6E-409C-BE32-E72D297353CC}">
              <c16:uniqueId val="{00000001-A8E9-4EAA-AC35-BA7EA071220A}"/>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R&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AC0-443C-8C58-335A8A404BF3}"/>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CAC0-443C-8C58-335A8A404BF3}"/>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R&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114.95</c:v>
                </c:pt>
                <c:pt idx="1">
                  <c:v>114.27</c:v>
                </c:pt>
                <c:pt idx="2">
                  <c:v>120.34</c:v>
                </c:pt>
                <c:pt idx="3">
                  <c:v>99.8</c:v>
                </c:pt>
                <c:pt idx="4">
                  <c:v>87.25</c:v>
                </c:pt>
              </c:numCache>
            </c:numRef>
          </c:val>
          <c:extLst>
            <c:ext xmlns:c16="http://schemas.microsoft.com/office/drawing/2014/chart" uri="{C3380CC4-5D6E-409C-BE32-E72D297353CC}">
              <c16:uniqueId val="{00000000-A4CD-44A5-9FB0-CA0BA24F86CE}"/>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250.03</c:v>
                </c:pt>
                <c:pt idx="1">
                  <c:v>239.45</c:v>
                </c:pt>
                <c:pt idx="2">
                  <c:v>246.01</c:v>
                </c:pt>
                <c:pt idx="3">
                  <c:v>228.89</c:v>
                </c:pt>
                <c:pt idx="4">
                  <c:v>232.66</c:v>
                </c:pt>
              </c:numCache>
            </c:numRef>
          </c:val>
          <c:smooth val="0"/>
          <c:extLst>
            <c:ext xmlns:c16="http://schemas.microsoft.com/office/drawing/2014/chart" uri="{C3380CC4-5D6E-409C-BE32-E72D297353CC}">
              <c16:uniqueId val="{00000001-A4CD-44A5-9FB0-CA0BA24F86CE}"/>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R&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224.71</c:v>
                </c:pt>
                <c:pt idx="1">
                  <c:v>224.3</c:v>
                </c:pt>
                <c:pt idx="2">
                  <c:v>216.21</c:v>
                </c:pt>
                <c:pt idx="3">
                  <c:v>217.37</c:v>
                </c:pt>
                <c:pt idx="4">
                  <c:v>223.24</c:v>
                </c:pt>
              </c:numCache>
            </c:numRef>
          </c:val>
          <c:extLst>
            <c:ext xmlns:c16="http://schemas.microsoft.com/office/drawing/2014/chart" uri="{C3380CC4-5D6E-409C-BE32-E72D297353CC}">
              <c16:uniqueId val="{00000000-ABDC-4D1E-ABA7-86AEDA0673B2}"/>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254.19</c:v>
                </c:pt>
                <c:pt idx="1">
                  <c:v>259.56</c:v>
                </c:pt>
                <c:pt idx="2">
                  <c:v>248.92</c:v>
                </c:pt>
                <c:pt idx="3">
                  <c:v>251.26</c:v>
                </c:pt>
                <c:pt idx="4">
                  <c:v>255.84</c:v>
                </c:pt>
              </c:numCache>
            </c:numRef>
          </c:val>
          <c:smooth val="0"/>
          <c:extLst>
            <c:ext xmlns:c16="http://schemas.microsoft.com/office/drawing/2014/chart" uri="{C3380CC4-5D6E-409C-BE32-E72D297353CC}">
              <c16:uniqueId val="{00000001-ABDC-4D1E-ABA7-86AEDA0673B2}"/>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R&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100.91</c:v>
                </c:pt>
                <c:pt idx="1">
                  <c:v>97.36</c:v>
                </c:pt>
                <c:pt idx="2">
                  <c:v>99.29</c:v>
                </c:pt>
                <c:pt idx="3">
                  <c:v>93.96</c:v>
                </c:pt>
                <c:pt idx="4">
                  <c:v>92.51</c:v>
                </c:pt>
              </c:numCache>
            </c:numRef>
          </c:val>
          <c:extLst>
            <c:ext xmlns:c16="http://schemas.microsoft.com/office/drawing/2014/chart" uri="{C3380CC4-5D6E-409C-BE32-E72D297353CC}">
              <c16:uniqueId val="{00000000-7AB1-4178-98D3-792F45E36467}"/>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107.42</c:v>
                </c:pt>
                <c:pt idx="1">
                  <c:v>105.07</c:v>
                </c:pt>
                <c:pt idx="2">
                  <c:v>107.54</c:v>
                </c:pt>
                <c:pt idx="3">
                  <c:v>101.93</c:v>
                </c:pt>
                <c:pt idx="4">
                  <c:v>102.36</c:v>
                </c:pt>
              </c:numCache>
            </c:numRef>
          </c:val>
          <c:smooth val="0"/>
          <c:extLst>
            <c:ext xmlns:c16="http://schemas.microsoft.com/office/drawing/2014/chart" uri="{C3380CC4-5D6E-409C-BE32-E72D297353CC}">
              <c16:uniqueId val="{00000001-7AB1-4178-98D3-792F45E36467}"/>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R&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155.21</c:v>
                </c:pt>
                <c:pt idx="1">
                  <c:v>152.03</c:v>
                </c:pt>
                <c:pt idx="2">
                  <c:v>154.08000000000001</c:v>
                </c:pt>
                <c:pt idx="3">
                  <c:v>163.31</c:v>
                </c:pt>
                <c:pt idx="4">
                  <c:v>166.61</c:v>
                </c:pt>
              </c:numCache>
            </c:numRef>
          </c:val>
          <c:extLst>
            <c:ext xmlns:c16="http://schemas.microsoft.com/office/drawing/2014/chart" uri="{C3380CC4-5D6E-409C-BE32-E72D297353CC}">
              <c16:uniqueId val="{00000000-2708-4944-B65F-D0834990D297}"/>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157.19</c:v>
                </c:pt>
                <c:pt idx="1">
                  <c:v>153.71</c:v>
                </c:pt>
                <c:pt idx="2">
                  <c:v>155.9</c:v>
                </c:pt>
                <c:pt idx="3">
                  <c:v>162.47</c:v>
                </c:pt>
                <c:pt idx="4">
                  <c:v>165.52</c:v>
                </c:pt>
              </c:numCache>
            </c:numRef>
          </c:val>
          <c:smooth val="0"/>
          <c:extLst>
            <c:ext xmlns:c16="http://schemas.microsoft.com/office/drawing/2014/chart" uri="{C3380CC4-5D6E-409C-BE32-E72D297353CC}">
              <c16:uniqueId val="{00000001-2708-4944-B65F-D0834990D297}"/>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R&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59.9</c:v>
                </c:pt>
                <c:pt idx="1">
                  <c:v>61.17</c:v>
                </c:pt>
                <c:pt idx="2">
                  <c:v>60.88</c:v>
                </c:pt>
                <c:pt idx="3">
                  <c:v>60.3</c:v>
                </c:pt>
                <c:pt idx="4">
                  <c:v>60.27</c:v>
                </c:pt>
              </c:numCache>
            </c:numRef>
          </c:val>
          <c:extLst>
            <c:ext xmlns:c16="http://schemas.microsoft.com/office/drawing/2014/chart" uri="{C3380CC4-5D6E-409C-BE32-E72D297353CC}">
              <c16:uniqueId val="{00000000-C454-4F4B-BAE8-99878DECE7EF}"/>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63.16</c:v>
                </c:pt>
                <c:pt idx="1">
                  <c:v>64.41</c:v>
                </c:pt>
                <c:pt idx="2">
                  <c:v>64.11</c:v>
                </c:pt>
                <c:pt idx="3">
                  <c:v>63.81</c:v>
                </c:pt>
                <c:pt idx="4">
                  <c:v>63.58</c:v>
                </c:pt>
              </c:numCache>
            </c:numRef>
          </c:val>
          <c:smooth val="0"/>
          <c:extLst>
            <c:ext xmlns:c16="http://schemas.microsoft.com/office/drawing/2014/chart" uri="{C3380CC4-5D6E-409C-BE32-E72D297353CC}">
              <c16:uniqueId val="{00000001-C454-4F4B-BAE8-99878DECE7EF}"/>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R&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91.37</c:v>
                </c:pt>
                <c:pt idx="1">
                  <c:v>91.64</c:v>
                </c:pt>
                <c:pt idx="2">
                  <c:v>91.61</c:v>
                </c:pt>
                <c:pt idx="3">
                  <c:v>91.34</c:v>
                </c:pt>
                <c:pt idx="4">
                  <c:v>90.79</c:v>
                </c:pt>
              </c:numCache>
            </c:numRef>
          </c:val>
          <c:extLst>
            <c:ext xmlns:c16="http://schemas.microsoft.com/office/drawing/2014/chart" uri="{C3380CC4-5D6E-409C-BE32-E72D297353CC}">
              <c16:uniqueId val="{00000000-DBE6-44A2-BA47-D210597B6CF4}"/>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91.48</c:v>
                </c:pt>
                <c:pt idx="1">
                  <c:v>91.64</c:v>
                </c:pt>
                <c:pt idx="2">
                  <c:v>92.09</c:v>
                </c:pt>
                <c:pt idx="3">
                  <c:v>91.76</c:v>
                </c:pt>
                <c:pt idx="4">
                  <c:v>91.22</c:v>
                </c:pt>
              </c:numCache>
            </c:numRef>
          </c:val>
          <c:smooth val="0"/>
          <c:extLst>
            <c:ext xmlns:c16="http://schemas.microsoft.com/office/drawing/2014/chart" uri="{C3380CC4-5D6E-409C-BE32-E72D297353CC}">
              <c16:uniqueId val="{00000001-DBE6-44A2-BA47-D210597B6CF4}"/>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R&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【108.24】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【243.36】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【89.42】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【59.81】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【177.56】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【52.02】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85" zoomScaleNormal="85" workbookViewId="0"/>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30" t="s">
        <v>0</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0"/>
      <c r="BX2" s="30"/>
      <c r="BY2" s="30"/>
      <c r="BZ2" s="30"/>
    </row>
    <row r="3" spans="1:78" ht="9.75" customHeight="1" x14ac:dyDescent="0.2">
      <c r="A3" s="2"/>
      <c r="B3" s="30"/>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0"/>
      <c r="BX3" s="30"/>
      <c r="BY3" s="30"/>
      <c r="BZ3" s="30"/>
    </row>
    <row r="4" spans="1:78" ht="9.75" customHeight="1" x14ac:dyDescent="0.2">
      <c r="A4" s="2"/>
      <c r="B4" s="30"/>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0"/>
      <c r="BX4" s="30"/>
      <c r="BY4" s="30"/>
      <c r="BZ4" s="30"/>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31" t="str">
        <f>データ!H6</f>
        <v>神奈川県</v>
      </c>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32"/>
      <c r="AE6" s="32"/>
      <c r="AF6" s="32"/>
      <c r="AG6" s="3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3" t="s">
        <v>1</v>
      </c>
      <c r="C7" s="34"/>
      <c r="D7" s="34"/>
      <c r="E7" s="34"/>
      <c r="F7" s="34"/>
      <c r="G7" s="34"/>
      <c r="H7" s="34"/>
      <c r="I7" s="33" t="s">
        <v>2</v>
      </c>
      <c r="J7" s="34"/>
      <c r="K7" s="34"/>
      <c r="L7" s="34"/>
      <c r="M7" s="34"/>
      <c r="N7" s="34"/>
      <c r="O7" s="35"/>
      <c r="P7" s="36" t="s">
        <v>3</v>
      </c>
      <c r="Q7" s="36"/>
      <c r="R7" s="36"/>
      <c r="S7" s="36"/>
      <c r="T7" s="36"/>
      <c r="U7" s="36"/>
      <c r="V7" s="36"/>
      <c r="W7" s="36" t="s">
        <v>4</v>
      </c>
      <c r="X7" s="36"/>
      <c r="Y7" s="36"/>
      <c r="Z7" s="36"/>
      <c r="AA7" s="36"/>
      <c r="AB7" s="36"/>
      <c r="AC7" s="36"/>
      <c r="AD7" s="36" t="s">
        <v>5</v>
      </c>
      <c r="AE7" s="36"/>
      <c r="AF7" s="36"/>
      <c r="AG7" s="36"/>
      <c r="AH7" s="36"/>
      <c r="AI7" s="36"/>
      <c r="AJ7" s="36"/>
      <c r="AK7" s="2"/>
      <c r="AL7" s="36" t="s">
        <v>6</v>
      </c>
      <c r="AM7" s="36"/>
      <c r="AN7" s="36"/>
      <c r="AO7" s="36"/>
      <c r="AP7" s="36"/>
      <c r="AQ7" s="36"/>
      <c r="AR7" s="36"/>
      <c r="AS7" s="36"/>
      <c r="AT7" s="33" t="s">
        <v>7</v>
      </c>
      <c r="AU7" s="34"/>
      <c r="AV7" s="34"/>
      <c r="AW7" s="34"/>
      <c r="AX7" s="34"/>
      <c r="AY7" s="34"/>
      <c r="AZ7" s="34"/>
      <c r="BA7" s="34"/>
      <c r="BB7" s="36" t="s">
        <v>8</v>
      </c>
      <c r="BC7" s="36"/>
      <c r="BD7" s="36"/>
      <c r="BE7" s="36"/>
      <c r="BF7" s="36"/>
      <c r="BG7" s="36"/>
      <c r="BH7" s="36"/>
      <c r="BI7" s="36"/>
      <c r="BJ7" s="3"/>
      <c r="BK7" s="3"/>
      <c r="BL7" s="37" t="s">
        <v>9</v>
      </c>
      <c r="BM7" s="38"/>
      <c r="BN7" s="38"/>
      <c r="BO7" s="38"/>
      <c r="BP7" s="38"/>
      <c r="BQ7" s="38"/>
      <c r="BR7" s="38"/>
      <c r="BS7" s="38"/>
      <c r="BT7" s="38"/>
      <c r="BU7" s="38"/>
      <c r="BV7" s="38"/>
      <c r="BW7" s="38"/>
      <c r="BX7" s="38"/>
      <c r="BY7" s="39"/>
    </row>
    <row r="8" spans="1:78" ht="18.75" customHeight="1" x14ac:dyDescent="0.2">
      <c r="A8" s="2"/>
      <c r="B8" s="40" t="str">
        <f>データ!$I$6</f>
        <v>法適用</v>
      </c>
      <c r="C8" s="41"/>
      <c r="D8" s="41"/>
      <c r="E8" s="41"/>
      <c r="F8" s="41"/>
      <c r="G8" s="41"/>
      <c r="H8" s="41"/>
      <c r="I8" s="40" t="str">
        <f>データ!$J$6</f>
        <v>水道事業</v>
      </c>
      <c r="J8" s="41"/>
      <c r="K8" s="41"/>
      <c r="L8" s="41"/>
      <c r="M8" s="41"/>
      <c r="N8" s="41"/>
      <c r="O8" s="42"/>
      <c r="P8" s="43" t="str">
        <f>データ!$K$6</f>
        <v>末端給水事業</v>
      </c>
      <c r="Q8" s="43"/>
      <c r="R8" s="43"/>
      <c r="S8" s="43"/>
      <c r="T8" s="43"/>
      <c r="U8" s="43"/>
      <c r="V8" s="43"/>
      <c r="W8" s="43" t="str">
        <f>データ!$L$6</f>
        <v>A1</v>
      </c>
      <c r="X8" s="43"/>
      <c r="Y8" s="43"/>
      <c r="Z8" s="43"/>
      <c r="AA8" s="43"/>
      <c r="AB8" s="43"/>
      <c r="AC8" s="43"/>
      <c r="AD8" s="43" t="str">
        <f>データ!$M$6</f>
        <v>自治体職員</v>
      </c>
      <c r="AE8" s="43"/>
      <c r="AF8" s="43"/>
      <c r="AG8" s="43"/>
      <c r="AH8" s="43"/>
      <c r="AI8" s="43"/>
      <c r="AJ8" s="43"/>
      <c r="AK8" s="2"/>
      <c r="AL8" s="44">
        <f>データ!$R$6</f>
        <v>9208688</v>
      </c>
      <c r="AM8" s="44"/>
      <c r="AN8" s="44"/>
      <c r="AO8" s="44"/>
      <c r="AP8" s="44"/>
      <c r="AQ8" s="44"/>
      <c r="AR8" s="44"/>
      <c r="AS8" s="44"/>
      <c r="AT8" s="45">
        <f>データ!$S$6</f>
        <v>113.04</v>
      </c>
      <c r="AU8" s="46"/>
      <c r="AV8" s="46"/>
      <c r="AW8" s="46"/>
      <c r="AX8" s="46"/>
      <c r="AY8" s="46"/>
      <c r="AZ8" s="46"/>
      <c r="BA8" s="46"/>
      <c r="BB8" s="47">
        <f>データ!$T$6</f>
        <v>81463.98</v>
      </c>
      <c r="BC8" s="47"/>
      <c r="BD8" s="47"/>
      <c r="BE8" s="47"/>
      <c r="BF8" s="47"/>
      <c r="BG8" s="47"/>
      <c r="BH8" s="47"/>
      <c r="BI8" s="47"/>
      <c r="BJ8" s="3"/>
      <c r="BK8" s="3"/>
      <c r="BL8" s="48" t="s">
        <v>10</v>
      </c>
      <c r="BM8" s="49"/>
      <c r="BN8" s="50" t="s">
        <v>11</v>
      </c>
      <c r="BO8" s="50"/>
      <c r="BP8" s="50"/>
      <c r="BQ8" s="50"/>
      <c r="BR8" s="50"/>
      <c r="BS8" s="50"/>
      <c r="BT8" s="50"/>
      <c r="BU8" s="50"/>
      <c r="BV8" s="50"/>
      <c r="BW8" s="50"/>
      <c r="BX8" s="50"/>
      <c r="BY8" s="51"/>
    </row>
    <row r="9" spans="1:78" ht="18.75" customHeight="1" x14ac:dyDescent="0.2">
      <c r="A9" s="2"/>
      <c r="B9" s="33" t="s">
        <v>12</v>
      </c>
      <c r="C9" s="34"/>
      <c r="D9" s="34"/>
      <c r="E9" s="34"/>
      <c r="F9" s="34"/>
      <c r="G9" s="34"/>
      <c r="H9" s="34"/>
      <c r="I9" s="33" t="s">
        <v>13</v>
      </c>
      <c r="J9" s="34"/>
      <c r="K9" s="34"/>
      <c r="L9" s="34"/>
      <c r="M9" s="34"/>
      <c r="N9" s="34"/>
      <c r="O9" s="35"/>
      <c r="P9" s="36" t="s">
        <v>14</v>
      </c>
      <c r="Q9" s="36"/>
      <c r="R9" s="36"/>
      <c r="S9" s="36"/>
      <c r="T9" s="36"/>
      <c r="U9" s="36"/>
      <c r="V9" s="36"/>
      <c r="W9" s="36" t="s">
        <v>15</v>
      </c>
      <c r="X9" s="36"/>
      <c r="Y9" s="36"/>
      <c r="Z9" s="36"/>
      <c r="AA9" s="36"/>
      <c r="AB9" s="36"/>
      <c r="AC9" s="36"/>
      <c r="AD9" s="2"/>
      <c r="AE9" s="2"/>
      <c r="AF9" s="2"/>
      <c r="AG9" s="2"/>
      <c r="AH9" s="2"/>
      <c r="AI9" s="2"/>
      <c r="AJ9" s="2"/>
      <c r="AK9" s="2"/>
      <c r="AL9" s="36" t="s">
        <v>16</v>
      </c>
      <c r="AM9" s="36"/>
      <c r="AN9" s="36"/>
      <c r="AO9" s="36"/>
      <c r="AP9" s="36"/>
      <c r="AQ9" s="36"/>
      <c r="AR9" s="36"/>
      <c r="AS9" s="36"/>
      <c r="AT9" s="33" t="s">
        <v>17</v>
      </c>
      <c r="AU9" s="34"/>
      <c r="AV9" s="34"/>
      <c r="AW9" s="34"/>
      <c r="AX9" s="34"/>
      <c r="AY9" s="34"/>
      <c r="AZ9" s="34"/>
      <c r="BA9" s="34"/>
      <c r="BB9" s="36" t="s">
        <v>18</v>
      </c>
      <c r="BC9" s="36"/>
      <c r="BD9" s="36"/>
      <c r="BE9" s="36"/>
      <c r="BF9" s="36"/>
      <c r="BG9" s="36"/>
      <c r="BH9" s="36"/>
      <c r="BI9" s="36"/>
      <c r="BJ9" s="3"/>
      <c r="BK9" s="3"/>
      <c r="BL9" s="52" t="s">
        <v>19</v>
      </c>
      <c r="BM9" s="53"/>
      <c r="BN9" s="54" t="s">
        <v>20</v>
      </c>
      <c r="BO9" s="54"/>
      <c r="BP9" s="54"/>
      <c r="BQ9" s="54"/>
      <c r="BR9" s="54"/>
      <c r="BS9" s="54"/>
      <c r="BT9" s="54"/>
      <c r="BU9" s="54"/>
      <c r="BV9" s="54"/>
      <c r="BW9" s="54"/>
      <c r="BX9" s="54"/>
      <c r="BY9" s="55"/>
    </row>
    <row r="10" spans="1:78" ht="18.75" customHeight="1" x14ac:dyDescent="0.2">
      <c r="A10" s="2"/>
      <c r="B10" s="45" t="str">
        <f>データ!$N$6</f>
        <v>-</v>
      </c>
      <c r="C10" s="46"/>
      <c r="D10" s="46"/>
      <c r="E10" s="46"/>
      <c r="F10" s="46"/>
      <c r="G10" s="46"/>
      <c r="H10" s="46"/>
      <c r="I10" s="45">
        <f>データ!$O$6</f>
        <v>58.19</v>
      </c>
      <c r="J10" s="46"/>
      <c r="K10" s="46"/>
      <c r="L10" s="46"/>
      <c r="M10" s="46"/>
      <c r="N10" s="46"/>
      <c r="O10" s="80"/>
      <c r="P10" s="47">
        <f>データ!$P$6</f>
        <v>92.98</v>
      </c>
      <c r="Q10" s="47"/>
      <c r="R10" s="47"/>
      <c r="S10" s="47"/>
      <c r="T10" s="47"/>
      <c r="U10" s="47"/>
      <c r="V10" s="47"/>
      <c r="W10" s="44">
        <f>データ!$Q$6</f>
        <v>2509</v>
      </c>
      <c r="X10" s="44"/>
      <c r="Y10" s="44"/>
      <c r="Z10" s="44"/>
      <c r="AA10" s="44"/>
      <c r="AB10" s="44"/>
      <c r="AC10" s="44"/>
      <c r="AD10" s="2"/>
      <c r="AE10" s="2"/>
      <c r="AF10" s="2"/>
      <c r="AG10" s="2"/>
      <c r="AH10" s="2"/>
      <c r="AI10" s="2"/>
      <c r="AJ10" s="2"/>
      <c r="AK10" s="2"/>
      <c r="AL10" s="44">
        <f>データ!$U$6</f>
        <v>2847775</v>
      </c>
      <c r="AM10" s="44"/>
      <c r="AN10" s="44"/>
      <c r="AO10" s="44"/>
      <c r="AP10" s="44"/>
      <c r="AQ10" s="44"/>
      <c r="AR10" s="44"/>
      <c r="AS10" s="44"/>
      <c r="AT10" s="45">
        <f>データ!$V$6</f>
        <v>808.42</v>
      </c>
      <c r="AU10" s="46"/>
      <c r="AV10" s="46"/>
      <c r="AW10" s="46"/>
      <c r="AX10" s="46"/>
      <c r="AY10" s="46"/>
      <c r="AZ10" s="46"/>
      <c r="BA10" s="46"/>
      <c r="BB10" s="47">
        <f>データ!$W$6</f>
        <v>3522.64</v>
      </c>
      <c r="BC10" s="47"/>
      <c r="BD10" s="47"/>
      <c r="BE10" s="47"/>
      <c r="BF10" s="47"/>
      <c r="BG10" s="47"/>
      <c r="BH10" s="47"/>
      <c r="BI10" s="47"/>
      <c r="BJ10" s="2"/>
      <c r="BK10" s="2"/>
      <c r="BL10" s="62" t="s">
        <v>21</v>
      </c>
      <c r="BM10" s="63"/>
      <c r="BN10" s="64" t="s">
        <v>22</v>
      </c>
      <c r="BO10" s="64"/>
      <c r="BP10" s="64"/>
      <c r="BQ10" s="64"/>
      <c r="BR10" s="64"/>
      <c r="BS10" s="64"/>
      <c r="BT10" s="64"/>
      <c r="BU10" s="64"/>
      <c r="BV10" s="64"/>
      <c r="BW10" s="64"/>
      <c r="BX10" s="64"/>
      <c r="BY10" s="6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6" t="s">
        <v>23</v>
      </c>
      <c r="BM11" s="66"/>
      <c r="BN11" s="66"/>
      <c r="BO11" s="66"/>
      <c r="BP11" s="66"/>
      <c r="BQ11" s="66"/>
      <c r="BR11" s="66"/>
      <c r="BS11" s="66"/>
      <c r="BT11" s="66"/>
      <c r="BU11" s="66"/>
      <c r="BV11" s="66"/>
      <c r="BW11" s="66"/>
      <c r="BX11" s="66"/>
      <c r="BY11" s="66"/>
      <c r="BZ11" s="6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6"/>
      <c r="BM12" s="66"/>
      <c r="BN12" s="66"/>
      <c r="BO12" s="66"/>
      <c r="BP12" s="66"/>
      <c r="BQ12" s="66"/>
      <c r="BR12" s="66"/>
      <c r="BS12" s="66"/>
      <c r="BT12" s="66"/>
      <c r="BU12" s="66"/>
      <c r="BV12" s="66"/>
      <c r="BW12" s="66"/>
      <c r="BX12" s="66"/>
      <c r="BY12" s="66"/>
      <c r="BZ12" s="6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7"/>
      <c r="BM13" s="67"/>
      <c r="BN13" s="67"/>
      <c r="BO13" s="67"/>
      <c r="BP13" s="67"/>
      <c r="BQ13" s="67"/>
      <c r="BR13" s="67"/>
      <c r="BS13" s="67"/>
      <c r="BT13" s="67"/>
      <c r="BU13" s="67"/>
      <c r="BV13" s="67"/>
      <c r="BW13" s="67"/>
      <c r="BX13" s="67"/>
      <c r="BY13" s="67"/>
      <c r="BZ13" s="67"/>
    </row>
    <row r="14" spans="1:78" ht="13.5" customHeight="1" x14ac:dyDescent="0.2">
      <c r="A14" s="2"/>
      <c r="B14" s="68" t="s">
        <v>24</v>
      </c>
      <c r="C14" s="69"/>
      <c r="D14" s="69"/>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70"/>
      <c r="BK14" s="2"/>
      <c r="BL14" s="74" t="s">
        <v>25</v>
      </c>
      <c r="BM14" s="75"/>
      <c r="BN14" s="75"/>
      <c r="BO14" s="75"/>
      <c r="BP14" s="75"/>
      <c r="BQ14" s="75"/>
      <c r="BR14" s="75"/>
      <c r="BS14" s="75"/>
      <c r="BT14" s="75"/>
      <c r="BU14" s="75"/>
      <c r="BV14" s="75"/>
      <c r="BW14" s="75"/>
      <c r="BX14" s="75"/>
      <c r="BY14" s="75"/>
      <c r="BZ14" s="76"/>
    </row>
    <row r="15" spans="1:78" ht="13.5" customHeight="1" x14ac:dyDescent="0.2">
      <c r="A15" s="2"/>
      <c r="B15" s="71"/>
      <c r="C15" s="72"/>
      <c r="D15" s="72"/>
      <c r="E15" s="72"/>
      <c r="F15" s="72"/>
      <c r="G15" s="72"/>
      <c r="H15" s="72"/>
      <c r="I15" s="72"/>
      <c r="J15" s="72"/>
      <c r="K15" s="72"/>
      <c r="L15" s="72"/>
      <c r="M15" s="72"/>
      <c r="N15" s="72"/>
      <c r="O15" s="72"/>
      <c r="P15" s="72"/>
      <c r="Q15" s="72"/>
      <c r="R15" s="72"/>
      <c r="S15" s="72"/>
      <c r="T15" s="72"/>
      <c r="U15" s="72"/>
      <c r="V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3"/>
      <c r="BK15" s="2"/>
      <c r="BL15" s="77"/>
      <c r="BM15" s="78"/>
      <c r="BN15" s="78"/>
      <c r="BO15" s="78"/>
      <c r="BP15" s="78"/>
      <c r="BQ15" s="78"/>
      <c r="BR15" s="78"/>
      <c r="BS15" s="78"/>
      <c r="BT15" s="78"/>
      <c r="BU15" s="78"/>
      <c r="BV15" s="78"/>
      <c r="BW15" s="78"/>
      <c r="BX15" s="78"/>
      <c r="BY15" s="78"/>
      <c r="BZ15" s="79"/>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6" t="s">
        <v>111</v>
      </c>
      <c r="BM16" s="57"/>
      <c r="BN16" s="57"/>
      <c r="BO16" s="57"/>
      <c r="BP16" s="57"/>
      <c r="BQ16" s="57"/>
      <c r="BR16" s="57"/>
      <c r="BS16" s="57"/>
      <c r="BT16" s="57"/>
      <c r="BU16" s="57"/>
      <c r="BV16" s="57"/>
      <c r="BW16" s="57"/>
      <c r="BX16" s="57"/>
      <c r="BY16" s="57"/>
      <c r="BZ16" s="58"/>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6"/>
      <c r="BM17" s="57"/>
      <c r="BN17" s="57"/>
      <c r="BO17" s="57"/>
      <c r="BP17" s="57"/>
      <c r="BQ17" s="57"/>
      <c r="BR17" s="57"/>
      <c r="BS17" s="57"/>
      <c r="BT17" s="57"/>
      <c r="BU17" s="57"/>
      <c r="BV17" s="57"/>
      <c r="BW17" s="57"/>
      <c r="BX17" s="57"/>
      <c r="BY17" s="57"/>
      <c r="BZ17" s="58"/>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6"/>
      <c r="BM18" s="57"/>
      <c r="BN18" s="57"/>
      <c r="BO18" s="57"/>
      <c r="BP18" s="57"/>
      <c r="BQ18" s="57"/>
      <c r="BR18" s="57"/>
      <c r="BS18" s="57"/>
      <c r="BT18" s="57"/>
      <c r="BU18" s="57"/>
      <c r="BV18" s="57"/>
      <c r="BW18" s="57"/>
      <c r="BX18" s="57"/>
      <c r="BY18" s="57"/>
      <c r="BZ18" s="58"/>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6"/>
      <c r="BM19" s="57"/>
      <c r="BN19" s="57"/>
      <c r="BO19" s="57"/>
      <c r="BP19" s="57"/>
      <c r="BQ19" s="57"/>
      <c r="BR19" s="57"/>
      <c r="BS19" s="57"/>
      <c r="BT19" s="57"/>
      <c r="BU19" s="57"/>
      <c r="BV19" s="57"/>
      <c r="BW19" s="57"/>
      <c r="BX19" s="57"/>
      <c r="BY19" s="57"/>
      <c r="BZ19" s="58"/>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6"/>
      <c r="BM20" s="57"/>
      <c r="BN20" s="57"/>
      <c r="BO20" s="57"/>
      <c r="BP20" s="57"/>
      <c r="BQ20" s="57"/>
      <c r="BR20" s="57"/>
      <c r="BS20" s="57"/>
      <c r="BT20" s="57"/>
      <c r="BU20" s="57"/>
      <c r="BV20" s="57"/>
      <c r="BW20" s="57"/>
      <c r="BX20" s="57"/>
      <c r="BY20" s="57"/>
      <c r="BZ20" s="58"/>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6"/>
      <c r="BM21" s="57"/>
      <c r="BN21" s="57"/>
      <c r="BO21" s="57"/>
      <c r="BP21" s="57"/>
      <c r="BQ21" s="57"/>
      <c r="BR21" s="57"/>
      <c r="BS21" s="57"/>
      <c r="BT21" s="57"/>
      <c r="BU21" s="57"/>
      <c r="BV21" s="57"/>
      <c r="BW21" s="57"/>
      <c r="BX21" s="57"/>
      <c r="BY21" s="57"/>
      <c r="BZ21" s="58"/>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6"/>
      <c r="BM22" s="57"/>
      <c r="BN22" s="57"/>
      <c r="BO22" s="57"/>
      <c r="BP22" s="57"/>
      <c r="BQ22" s="57"/>
      <c r="BR22" s="57"/>
      <c r="BS22" s="57"/>
      <c r="BT22" s="57"/>
      <c r="BU22" s="57"/>
      <c r="BV22" s="57"/>
      <c r="BW22" s="57"/>
      <c r="BX22" s="57"/>
      <c r="BY22" s="57"/>
      <c r="BZ22" s="58"/>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6"/>
      <c r="BM23" s="57"/>
      <c r="BN23" s="57"/>
      <c r="BO23" s="57"/>
      <c r="BP23" s="57"/>
      <c r="BQ23" s="57"/>
      <c r="BR23" s="57"/>
      <c r="BS23" s="57"/>
      <c r="BT23" s="57"/>
      <c r="BU23" s="57"/>
      <c r="BV23" s="57"/>
      <c r="BW23" s="57"/>
      <c r="BX23" s="57"/>
      <c r="BY23" s="57"/>
      <c r="BZ23" s="58"/>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6"/>
      <c r="BM24" s="57"/>
      <c r="BN24" s="57"/>
      <c r="BO24" s="57"/>
      <c r="BP24" s="57"/>
      <c r="BQ24" s="57"/>
      <c r="BR24" s="57"/>
      <c r="BS24" s="57"/>
      <c r="BT24" s="57"/>
      <c r="BU24" s="57"/>
      <c r="BV24" s="57"/>
      <c r="BW24" s="57"/>
      <c r="BX24" s="57"/>
      <c r="BY24" s="57"/>
      <c r="BZ24" s="58"/>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6"/>
      <c r="BM25" s="57"/>
      <c r="BN25" s="57"/>
      <c r="BO25" s="57"/>
      <c r="BP25" s="57"/>
      <c r="BQ25" s="57"/>
      <c r="BR25" s="57"/>
      <c r="BS25" s="57"/>
      <c r="BT25" s="57"/>
      <c r="BU25" s="57"/>
      <c r="BV25" s="57"/>
      <c r="BW25" s="57"/>
      <c r="BX25" s="57"/>
      <c r="BY25" s="57"/>
      <c r="BZ25" s="58"/>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6"/>
      <c r="BM26" s="57"/>
      <c r="BN26" s="57"/>
      <c r="BO26" s="57"/>
      <c r="BP26" s="57"/>
      <c r="BQ26" s="57"/>
      <c r="BR26" s="57"/>
      <c r="BS26" s="57"/>
      <c r="BT26" s="57"/>
      <c r="BU26" s="57"/>
      <c r="BV26" s="57"/>
      <c r="BW26" s="57"/>
      <c r="BX26" s="57"/>
      <c r="BY26" s="57"/>
      <c r="BZ26" s="58"/>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6"/>
      <c r="BM27" s="57"/>
      <c r="BN27" s="57"/>
      <c r="BO27" s="57"/>
      <c r="BP27" s="57"/>
      <c r="BQ27" s="57"/>
      <c r="BR27" s="57"/>
      <c r="BS27" s="57"/>
      <c r="BT27" s="57"/>
      <c r="BU27" s="57"/>
      <c r="BV27" s="57"/>
      <c r="BW27" s="57"/>
      <c r="BX27" s="57"/>
      <c r="BY27" s="57"/>
      <c r="BZ27" s="58"/>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6"/>
      <c r="BM28" s="57"/>
      <c r="BN28" s="57"/>
      <c r="BO28" s="57"/>
      <c r="BP28" s="57"/>
      <c r="BQ28" s="57"/>
      <c r="BR28" s="57"/>
      <c r="BS28" s="57"/>
      <c r="BT28" s="57"/>
      <c r="BU28" s="57"/>
      <c r="BV28" s="57"/>
      <c r="BW28" s="57"/>
      <c r="BX28" s="57"/>
      <c r="BY28" s="57"/>
      <c r="BZ28" s="58"/>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6"/>
      <c r="BM29" s="57"/>
      <c r="BN29" s="57"/>
      <c r="BO29" s="57"/>
      <c r="BP29" s="57"/>
      <c r="BQ29" s="57"/>
      <c r="BR29" s="57"/>
      <c r="BS29" s="57"/>
      <c r="BT29" s="57"/>
      <c r="BU29" s="57"/>
      <c r="BV29" s="57"/>
      <c r="BW29" s="57"/>
      <c r="BX29" s="57"/>
      <c r="BY29" s="57"/>
      <c r="BZ29" s="58"/>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6"/>
      <c r="BM30" s="57"/>
      <c r="BN30" s="57"/>
      <c r="BO30" s="57"/>
      <c r="BP30" s="57"/>
      <c r="BQ30" s="57"/>
      <c r="BR30" s="57"/>
      <c r="BS30" s="57"/>
      <c r="BT30" s="57"/>
      <c r="BU30" s="57"/>
      <c r="BV30" s="57"/>
      <c r="BW30" s="57"/>
      <c r="BX30" s="57"/>
      <c r="BY30" s="57"/>
      <c r="BZ30" s="58"/>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6"/>
      <c r="BM31" s="57"/>
      <c r="BN31" s="57"/>
      <c r="BO31" s="57"/>
      <c r="BP31" s="57"/>
      <c r="BQ31" s="57"/>
      <c r="BR31" s="57"/>
      <c r="BS31" s="57"/>
      <c r="BT31" s="57"/>
      <c r="BU31" s="57"/>
      <c r="BV31" s="57"/>
      <c r="BW31" s="57"/>
      <c r="BX31" s="57"/>
      <c r="BY31" s="57"/>
      <c r="BZ31" s="58"/>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6"/>
      <c r="BM32" s="57"/>
      <c r="BN32" s="57"/>
      <c r="BO32" s="57"/>
      <c r="BP32" s="57"/>
      <c r="BQ32" s="57"/>
      <c r="BR32" s="57"/>
      <c r="BS32" s="57"/>
      <c r="BT32" s="57"/>
      <c r="BU32" s="57"/>
      <c r="BV32" s="57"/>
      <c r="BW32" s="57"/>
      <c r="BX32" s="57"/>
      <c r="BY32" s="57"/>
      <c r="BZ32" s="58"/>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6"/>
      <c r="BM33" s="57"/>
      <c r="BN33" s="57"/>
      <c r="BO33" s="57"/>
      <c r="BP33" s="57"/>
      <c r="BQ33" s="57"/>
      <c r="BR33" s="57"/>
      <c r="BS33" s="57"/>
      <c r="BT33" s="57"/>
      <c r="BU33" s="57"/>
      <c r="BV33" s="57"/>
      <c r="BW33" s="57"/>
      <c r="BX33" s="57"/>
      <c r="BY33" s="57"/>
      <c r="BZ33" s="58"/>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6"/>
      <c r="BM34" s="57"/>
      <c r="BN34" s="57"/>
      <c r="BO34" s="57"/>
      <c r="BP34" s="57"/>
      <c r="BQ34" s="57"/>
      <c r="BR34" s="57"/>
      <c r="BS34" s="57"/>
      <c r="BT34" s="57"/>
      <c r="BU34" s="57"/>
      <c r="BV34" s="57"/>
      <c r="BW34" s="57"/>
      <c r="BX34" s="57"/>
      <c r="BY34" s="57"/>
      <c r="BZ34" s="58"/>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6"/>
      <c r="BM35" s="57"/>
      <c r="BN35" s="57"/>
      <c r="BO35" s="57"/>
      <c r="BP35" s="57"/>
      <c r="BQ35" s="57"/>
      <c r="BR35" s="57"/>
      <c r="BS35" s="57"/>
      <c r="BT35" s="57"/>
      <c r="BU35" s="57"/>
      <c r="BV35" s="57"/>
      <c r="BW35" s="57"/>
      <c r="BX35" s="57"/>
      <c r="BY35" s="57"/>
      <c r="BZ35" s="58"/>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6"/>
      <c r="BM36" s="57"/>
      <c r="BN36" s="57"/>
      <c r="BO36" s="57"/>
      <c r="BP36" s="57"/>
      <c r="BQ36" s="57"/>
      <c r="BR36" s="57"/>
      <c r="BS36" s="57"/>
      <c r="BT36" s="57"/>
      <c r="BU36" s="57"/>
      <c r="BV36" s="57"/>
      <c r="BW36" s="57"/>
      <c r="BX36" s="57"/>
      <c r="BY36" s="57"/>
      <c r="BZ36" s="58"/>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6"/>
      <c r="BM37" s="57"/>
      <c r="BN37" s="57"/>
      <c r="BO37" s="57"/>
      <c r="BP37" s="57"/>
      <c r="BQ37" s="57"/>
      <c r="BR37" s="57"/>
      <c r="BS37" s="57"/>
      <c r="BT37" s="57"/>
      <c r="BU37" s="57"/>
      <c r="BV37" s="57"/>
      <c r="BW37" s="57"/>
      <c r="BX37" s="57"/>
      <c r="BY37" s="57"/>
      <c r="BZ37" s="58"/>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6"/>
      <c r="BM38" s="57"/>
      <c r="BN38" s="57"/>
      <c r="BO38" s="57"/>
      <c r="BP38" s="57"/>
      <c r="BQ38" s="57"/>
      <c r="BR38" s="57"/>
      <c r="BS38" s="57"/>
      <c r="BT38" s="57"/>
      <c r="BU38" s="57"/>
      <c r="BV38" s="57"/>
      <c r="BW38" s="57"/>
      <c r="BX38" s="57"/>
      <c r="BY38" s="57"/>
      <c r="BZ38" s="58"/>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6"/>
      <c r="BM39" s="57"/>
      <c r="BN39" s="57"/>
      <c r="BO39" s="57"/>
      <c r="BP39" s="57"/>
      <c r="BQ39" s="57"/>
      <c r="BR39" s="57"/>
      <c r="BS39" s="57"/>
      <c r="BT39" s="57"/>
      <c r="BU39" s="57"/>
      <c r="BV39" s="57"/>
      <c r="BW39" s="57"/>
      <c r="BX39" s="57"/>
      <c r="BY39" s="57"/>
      <c r="BZ39" s="58"/>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6"/>
      <c r="BM40" s="57"/>
      <c r="BN40" s="57"/>
      <c r="BO40" s="57"/>
      <c r="BP40" s="57"/>
      <c r="BQ40" s="57"/>
      <c r="BR40" s="57"/>
      <c r="BS40" s="57"/>
      <c r="BT40" s="57"/>
      <c r="BU40" s="57"/>
      <c r="BV40" s="57"/>
      <c r="BW40" s="57"/>
      <c r="BX40" s="57"/>
      <c r="BY40" s="57"/>
      <c r="BZ40" s="58"/>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6"/>
      <c r="BM41" s="57"/>
      <c r="BN41" s="57"/>
      <c r="BO41" s="57"/>
      <c r="BP41" s="57"/>
      <c r="BQ41" s="57"/>
      <c r="BR41" s="57"/>
      <c r="BS41" s="57"/>
      <c r="BT41" s="57"/>
      <c r="BU41" s="57"/>
      <c r="BV41" s="57"/>
      <c r="BW41" s="57"/>
      <c r="BX41" s="57"/>
      <c r="BY41" s="57"/>
      <c r="BZ41" s="58"/>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6"/>
      <c r="BM42" s="57"/>
      <c r="BN42" s="57"/>
      <c r="BO42" s="57"/>
      <c r="BP42" s="57"/>
      <c r="BQ42" s="57"/>
      <c r="BR42" s="57"/>
      <c r="BS42" s="57"/>
      <c r="BT42" s="57"/>
      <c r="BU42" s="57"/>
      <c r="BV42" s="57"/>
      <c r="BW42" s="57"/>
      <c r="BX42" s="57"/>
      <c r="BY42" s="57"/>
      <c r="BZ42" s="58"/>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6"/>
      <c r="BM43" s="57"/>
      <c r="BN43" s="57"/>
      <c r="BO43" s="57"/>
      <c r="BP43" s="57"/>
      <c r="BQ43" s="57"/>
      <c r="BR43" s="57"/>
      <c r="BS43" s="57"/>
      <c r="BT43" s="57"/>
      <c r="BU43" s="57"/>
      <c r="BV43" s="57"/>
      <c r="BW43" s="57"/>
      <c r="BX43" s="57"/>
      <c r="BY43" s="57"/>
      <c r="BZ43" s="58"/>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6"/>
      <c r="BM44" s="57"/>
      <c r="BN44" s="57"/>
      <c r="BO44" s="57"/>
      <c r="BP44" s="57"/>
      <c r="BQ44" s="57"/>
      <c r="BR44" s="57"/>
      <c r="BS44" s="57"/>
      <c r="BT44" s="57"/>
      <c r="BU44" s="57"/>
      <c r="BV44" s="57"/>
      <c r="BW44" s="57"/>
      <c r="BX44" s="57"/>
      <c r="BY44" s="57"/>
      <c r="BZ44" s="58"/>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4" t="s">
        <v>26</v>
      </c>
      <c r="BM45" s="75"/>
      <c r="BN45" s="75"/>
      <c r="BO45" s="75"/>
      <c r="BP45" s="75"/>
      <c r="BQ45" s="75"/>
      <c r="BR45" s="75"/>
      <c r="BS45" s="75"/>
      <c r="BT45" s="75"/>
      <c r="BU45" s="75"/>
      <c r="BV45" s="75"/>
      <c r="BW45" s="75"/>
      <c r="BX45" s="75"/>
      <c r="BY45" s="75"/>
      <c r="BZ45" s="76"/>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7"/>
      <c r="BM46" s="78"/>
      <c r="BN46" s="78"/>
      <c r="BO46" s="78"/>
      <c r="BP46" s="78"/>
      <c r="BQ46" s="78"/>
      <c r="BR46" s="78"/>
      <c r="BS46" s="78"/>
      <c r="BT46" s="78"/>
      <c r="BU46" s="78"/>
      <c r="BV46" s="78"/>
      <c r="BW46" s="78"/>
      <c r="BX46" s="78"/>
      <c r="BY46" s="78"/>
      <c r="BZ46" s="79"/>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6" t="s">
        <v>109</v>
      </c>
      <c r="BM47" s="57"/>
      <c r="BN47" s="57"/>
      <c r="BO47" s="57"/>
      <c r="BP47" s="57"/>
      <c r="BQ47" s="57"/>
      <c r="BR47" s="57"/>
      <c r="BS47" s="57"/>
      <c r="BT47" s="57"/>
      <c r="BU47" s="57"/>
      <c r="BV47" s="57"/>
      <c r="BW47" s="57"/>
      <c r="BX47" s="57"/>
      <c r="BY47" s="57"/>
      <c r="BZ47" s="58"/>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6"/>
      <c r="BM48" s="57"/>
      <c r="BN48" s="57"/>
      <c r="BO48" s="57"/>
      <c r="BP48" s="57"/>
      <c r="BQ48" s="57"/>
      <c r="BR48" s="57"/>
      <c r="BS48" s="57"/>
      <c r="BT48" s="57"/>
      <c r="BU48" s="57"/>
      <c r="BV48" s="57"/>
      <c r="BW48" s="57"/>
      <c r="BX48" s="57"/>
      <c r="BY48" s="57"/>
      <c r="BZ48" s="58"/>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6"/>
      <c r="BM49" s="57"/>
      <c r="BN49" s="57"/>
      <c r="BO49" s="57"/>
      <c r="BP49" s="57"/>
      <c r="BQ49" s="57"/>
      <c r="BR49" s="57"/>
      <c r="BS49" s="57"/>
      <c r="BT49" s="57"/>
      <c r="BU49" s="57"/>
      <c r="BV49" s="57"/>
      <c r="BW49" s="57"/>
      <c r="BX49" s="57"/>
      <c r="BY49" s="57"/>
      <c r="BZ49" s="58"/>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6"/>
      <c r="BM50" s="57"/>
      <c r="BN50" s="57"/>
      <c r="BO50" s="57"/>
      <c r="BP50" s="57"/>
      <c r="BQ50" s="57"/>
      <c r="BR50" s="57"/>
      <c r="BS50" s="57"/>
      <c r="BT50" s="57"/>
      <c r="BU50" s="57"/>
      <c r="BV50" s="57"/>
      <c r="BW50" s="57"/>
      <c r="BX50" s="57"/>
      <c r="BY50" s="57"/>
      <c r="BZ50" s="58"/>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6"/>
      <c r="BM51" s="57"/>
      <c r="BN51" s="57"/>
      <c r="BO51" s="57"/>
      <c r="BP51" s="57"/>
      <c r="BQ51" s="57"/>
      <c r="BR51" s="57"/>
      <c r="BS51" s="57"/>
      <c r="BT51" s="57"/>
      <c r="BU51" s="57"/>
      <c r="BV51" s="57"/>
      <c r="BW51" s="57"/>
      <c r="BX51" s="57"/>
      <c r="BY51" s="57"/>
      <c r="BZ51" s="58"/>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6"/>
      <c r="BM52" s="57"/>
      <c r="BN52" s="57"/>
      <c r="BO52" s="57"/>
      <c r="BP52" s="57"/>
      <c r="BQ52" s="57"/>
      <c r="BR52" s="57"/>
      <c r="BS52" s="57"/>
      <c r="BT52" s="57"/>
      <c r="BU52" s="57"/>
      <c r="BV52" s="57"/>
      <c r="BW52" s="57"/>
      <c r="BX52" s="57"/>
      <c r="BY52" s="57"/>
      <c r="BZ52" s="58"/>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6"/>
      <c r="BM53" s="57"/>
      <c r="BN53" s="57"/>
      <c r="BO53" s="57"/>
      <c r="BP53" s="57"/>
      <c r="BQ53" s="57"/>
      <c r="BR53" s="57"/>
      <c r="BS53" s="57"/>
      <c r="BT53" s="57"/>
      <c r="BU53" s="57"/>
      <c r="BV53" s="57"/>
      <c r="BW53" s="57"/>
      <c r="BX53" s="57"/>
      <c r="BY53" s="57"/>
      <c r="BZ53" s="58"/>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6"/>
      <c r="BM54" s="57"/>
      <c r="BN54" s="57"/>
      <c r="BO54" s="57"/>
      <c r="BP54" s="57"/>
      <c r="BQ54" s="57"/>
      <c r="BR54" s="57"/>
      <c r="BS54" s="57"/>
      <c r="BT54" s="57"/>
      <c r="BU54" s="57"/>
      <c r="BV54" s="57"/>
      <c r="BW54" s="57"/>
      <c r="BX54" s="57"/>
      <c r="BY54" s="57"/>
      <c r="BZ54" s="58"/>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6"/>
      <c r="BM55" s="57"/>
      <c r="BN55" s="57"/>
      <c r="BO55" s="57"/>
      <c r="BP55" s="57"/>
      <c r="BQ55" s="57"/>
      <c r="BR55" s="57"/>
      <c r="BS55" s="57"/>
      <c r="BT55" s="57"/>
      <c r="BU55" s="57"/>
      <c r="BV55" s="57"/>
      <c r="BW55" s="57"/>
      <c r="BX55" s="57"/>
      <c r="BY55" s="57"/>
      <c r="BZ55" s="58"/>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6"/>
      <c r="BM56" s="57"/>
      <c r="BN56" s="57"/>
      <c r="BO56" s="57"/>
      <c r="BP56" s="57"/>
      <c r="BQ56" s="57"/>
      <c r="BR56" s="57"/>
      <c r="BS56" s="57"/>
      <c r="BT56" s="57"/>
      <c r="BU56" s="57"/>
      <c r="BV56" s="57"/>
      <c r="BW56" s="57"/>
      <c r="BX56" s="57"/>
      <c r="BY56" s="57"/>
      <c r="BZ56" s="58"/>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6"/>
      <c r="BM57" s="57"/>
      <c r="BN57" s="57"/>
      <c r="BO57" s="57"/>
      <c r="BP57" s="57"/>
      <c r="BQ57" s="57"/>
      <c r="BR57" s="57"/>
      <c r="BS57" s="57"/>
      <c r="BT57" s="57"/>
      <c r="BU57" s="57"/>
      <c r="BV57" s="57"/>
      <c r="BW57" s="57"/>
      <c r="BX57" s="57"/>
      <c r="BY57" s="57"/>
      <c r="BZ57" s="58"/>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6"/>
      <c r="BM58" s="57"/>
      <c r="BN58" s="57"/>
      <c r="BO58" s="57"/>
      <c r="BP58" s="57"/>
      <c r="BQ58" s="57"/>
      <c r="BR58" s="57"/>
      <c r="BS58" s="57"/>
      <c r="BT58" s="57"/>
      <c r="BU58" s="57"/>
      <c r="BV58" s="57"/>
      <c r="BW58" s="57"/>
      <c r="BX58" s="57"/>
      <c r="BY58" s="57"/>
      <c r="BZ58" s="58"/>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6"/>
      <c r="BM59" s="57"/>
      <c r="BN59" s="57"/>
      <c r="BO59" s="57"/>
      <c r="BP59" s="57"/>
      <c r="BQ59" s="57"/>
      <c r="BR59" s="57"/>
      <c r="BS59" s="57"/>
      <c r="BT59" s="57"/>
      <c r="BU59" s="57"/>
      <c r="BV59" s="57"/>
      <c r="BW59" s="57"/>
      <c r="BX59" s="57"/>
      <c r="BY59" s="57"/>
      <c r="BZ59" s="58"/>
    </row>
    <row r="60" spans="1:78" ht="13.5" customHeight="1" x14ac:dyDescent="0.2">
      <c r="A60" s="2"/>
      <c r="B60" s="71" t="s">
        <v>27</v>
      </c>
      <c r="C60" s="72"/>
      <c r="D60" s="72"/>
      <c r="E60" s="72"/>
      <c r="F60" s="72"/>
      <c r="G60" s="72"/>
      <c r="H60" s="72"/>
      <c r="I60" s="72"/>
      <c r="J60" s="72"/>
      <c r="K60" s="72"/>
      <c r="L60" s="72"/>
      <c r="M60" s="72"/>
      <c r="N60" s="72"/>
      <c r="O60" s="72"/>
      <c r="P60" s="72"/>
      <c r="Q60" s="72"/>
      <c r="R60" s="72"/>
      <c r="S60" s="72"/>
      <c r="T60" s="72"/>
      <c r="U60" s="72"/>
      <c r="V60" s="72"/>
      <c r="W60" s="72"/>
      <c r="X60" s="72"/>
      <c r="Y60" s="72"/>
      <c r="Z60" s="72"/>
      <c r="AA60" s="72"/>
      <c r="AB60" s="72"/>
      <c r="AC60" s="72"/>
      <c r="AD60" s="72"/>
      <c r="AE60" s="72"/>
      <c r="AF60" s="72"/>
      <c r="AG60" s="72"/>
      <c r="AH60" s="72"/>
      <c r="AI60" s="72"/>
      <c r="AJ60" s="72"/>
      <c r="AK60" s="72"/>
      <c r="AL60" s="72"/>
      <c r="AM60" s="72"/>
      <c r="AN60" s="72"/>
      <c r="AO60" s="72"/>
      <c r="AP60" s="72"/>
      <c r="AQ60" s="72"/>
      <c r="AR60" s="72"/>
      <c r="AS60" s="72"/>
      <c r="AT60" s="72"/>
      <c r="AU60" s="72"/>
      <c r="AV60" s="72"/>
      <c r="AW60" s="72"/>
      <c r="AX60" s="72"/>
      <c r="AY60" s="72"/>
      <c r="AZ60" s="72"/>
      <c r="BA60" s="72"/>
      <c r="BB60" s="72"/>
      <c r="BC60" s="72"/>
      <c r="BD60" s="72"/>
      <c r="BE60" s="72"/>
      <c r="BF60" s="72"/>
      <c r="BG60" s="72"/>
      <c r="BH60" s="72"/>
      <c r="BI60" s="72"/>
      <c r="BJ60" s="73"/>
      <c r="BK60" s="2"/>
      <c r="BL60" s="56"/>
      <c r="BM60" s="57"/>
      <c r="BN60" s="57"/>
      <c r="BO60" s="57"/>
      <c r="BP60" s="57"/>
      <c r="BQ60" s="57"/>
      <c r="BR60" s="57"/>
      <c r="BS60" s="57"/>
      <c r="BT60" s="57"/>
      <c r="BU60" s="57"/>
      <c r="BV60" s="57"/>
      <c r="BW60" s="57"/>
      <c r="BX60" s="57"/>
      <c r="BY60" s="57"/>
      <c r="BZ60" s="58"/>
    </row>
    <row r="61" spans="1:78" ht="13.5" customHeight="1" x14ac:dyDescent="0.2">
      <c r="A61" s="2"/>
      <c r="B61" s="71"/>
      <c r="C61" s="72"/>
      <c r="D61" s="72"/>
      <c r="E61" s="72"/>
      <c r="F61" s="72"/>
      <c r="G61" s="72"/>
      <c r="H61" s="72"/>
      <c r="I61" s="72"/>
      <c r="J61" s="72"/>
      <c r="K61" s="72"/>
      <c r="L61" s="72"/>
      <c r="M61" s="72"/>
      <c r="N61" s="72"/>
      <c r="O61" s="72"/>
      <c r="P61" s="72"/>
      <c r="Q61" s="72"/>
      <c r="R61" s="72"/>
      <c r="S61" s="72"/>
      <c r="T61" s="72"/>
      <c r="U61" s="72"/>
      <c r="V61" s="72"/>
      <c r="W61" s="72"/>
      <c r="X61" s="72"/>
      <c r="Y61" s="72"/>
      <c r="Z61" s="72"/>
      <c r="AA61" s="72"/>
      <c r="AB61" s="72"/>
      <c r="AC61" s="72"/>
      <c r="AD61" s="72"/>
      <c r="AE61" s="72"/>
      <c r="AF61" s="72"/>
      <c r="AG61" s="72"/>
      <c r="AH61" s="72"/>
      <c r="AI61" s="72"/>
      <c r="AJ61" s="72"/>
      <c r="AK61" s="72"/>
      <c r="AL61" s="72"/>
      <c r="AM61" s="72"/>
      <c r="AN61" s="72"/>
      <c r="AO61" s="72"/>
      <c r="AP61" s="72"/>
      <c r="AQ61" s="72"/>
      <c r="AR61" s="72"/>
      <c r="AS61" s="72"/>
      <c r="AT61" s="72"/>
      <c r="AU61" s="72"/>
      <c r="AV61" s="72"/>
      <c r="AW61" s="72"/>
      <c r="AX61" s="72"/>
      <c r="AY61" s="72"/>
      <c r="AZ61" s="72"/>
      <c r="BA61" s="72"/>
      <c r="BB61" s="72"/>
      <c r="BC61" s="72"/>
      <c r="BD61" s="72"/>
      <c r="BE61" s="72"/>
      <c r="BF61" s="72"/>
      <c r="BG61" s="72"/>
      <c r="BH61" s="72"/>
      <c r="BI61" s="72"/>
      <c r="BJ61" s="73"/>
      <c r="BK61" s="2"/>
      <c r="BL61" s="56"/>
      <c r="BM61" s="57"/>
      <c r="BN61" s="57"/>
      <c r="BO61" s="57"/>
      <c r="BP61" s="57"/>
      <c r="BQ61" s="57"/>
      <c r="BR61" s="57"/>
      <c r="BS61" s="57"/>
      <c r="BT61" s="57"/>
      <c r="BU61" s="57"/>
      <c r="BV61" s="57"/>
      <c r="BW61" s="57"/>
      <c r="BX61" s="57"/>
      <c r="BY61" s="57"/>
      <c r="BZ61" s="58"/>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6"/>
      <c r="BM62" s="57"/>
      <c r="BN62" s="57"/>
      <c r="BO62" s="57"/>
      <c r="BP62" s="57"/>
      <c r="BQ62" s="57"/>
      <c r="BR62" s="57"/>
      <c r="BS62" s="57"/>
      <c r="BT62" s="57"/>
      <c r="BU62" s="57"/>
      <c r="BV62" s="57"/>
      <c r="BW62" s="57"/>
      <c r="BX62" s="57"/>
      <c r="BY62" s="57"/>
      <c r="BZ62" s="58"/>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6"/>
      <c r="BM63" s="57"/>
      <c r="BN63" s="57"/>
      <c r="BO63" s="57"/>
      <c r="BP63" s="57"/>
      <c r="BQ63" s="57"/>
      <c r="BR63" s="57"/>
      <c r="BS63" s="57"/>
      <c r="BT63" s="57"/>
      <c r="BU63" s="57"/>
      <c r="BV63" s="57"/>
      <c r="BW63" s="57"/>
      <c r="BX63" s="57"/>
      <c r="BY63" s="57"/>
      <c r="BZ63" s="58"/>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4" t="s">
        <v>28</v>
      </c>
      <c r="BM64" s="75"/>
      <c r="BN64" s="75"/>
      <c r="BO64" s="75"/>
      <c r="BP64" s="75"/>
      <c r="BQ64" s="75"/>
      <c r="BR64" s="75"/>
      <c r="BS64" s="75"/>
      <c r="BT64" s="75"/>
      <c r="BU64" s="75"/>
      <c r="BV64" s="75"/>
      <c r="BW64" s="75"/>
      <c r="BX64" s="75"/>
      <c r="BY64" s="75"/>
      <c r="BZ64" s="76"/>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7"/>
      <c r="BM65" s="78"/>
      <c r="BN65" s="78"/>
      <c r="BO65" s="78"/>
      <c r="BP65" s="78"/>
      <c r="BQ65" s="78"/>
      <c r="BR65" s="78"/>
      <c r="BS65" s="78"/>
      <c r="BT65" s="78"/>
      <c r="BU65" s="78"/>
      <c r="BV65" s="78"/>
      <c r="BW65" s="78"/>
      <c r="BX65" s="78"/>
      <c r="BY65" s="78"/>
      <c r="BZ65" s="79"/>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6" t="s">
        <v>110</v>
      </c>
      <c r="BM66" s="57"/>
      <c r="BN66" s="57"/>
      <c r="BO66" s="57"/>
      <c r="BP66" s="57"/>
      <c r="BQ66" s="57"/>
      <c r="BR66" s="57"/>
      <c r="BS66" s="57"/>
      <c r="BT66" s="57"/>
      <c r="BU66" s="57"/>
      <c r="BV66" s="57"/>
      <c r="BW66" s="57"/>
      <c r="BX66" s="57"/>
      <c r="BY66" s="57"/>
      <c r="BZ66" s="58"/>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6"/>
      <c r="BM67" s="57"/>
      <c r="BN67" s="57"/>
      <c r="BO67" s="57"/>
      <c r="BP67" s="57"/>
      <c r="BQ67" s="57"/>
      <c r="BR67" s="57"/>
      <c r="BS67" s="57"/>
      <c r="BT67" s="57"/>
      <c r="BU67" s="57"/>
      <c r="BV67" s="57"/>
      <c r="BW67" s="57"/>
      <c r="BX67" s="57"/>
      <c r="BY67" s="57"/>
      <c r="BZ67" s="58"/>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6"/>
      <c r="BM68" s="57"/>
      <c r="BN68" s="57"/>
      <c r="BO68" s="57"/>
      <c r="BP68" s="57"/>
      <c r="BQ68" s="57"/>
      <c r="BR68" s="57"/>
      <c r="BS68" s="57"/>
      <c r="BT68" s="57"/>
      <c r="BU68" s="57"/>
      <c r="BV68" s="57"/>
      <c r="BW68" s="57"/>
      <c r="BX68" s="57"/>
      <c r="BY68" s="57"/>
      <c r="BZ68" s="58"/>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6"/>
      <c r="BM69" s="57"/>
      <c r="BN69" s="57"/>
      <c r="BO69" s="57"/>
      <c r="BP69" s="57"/>
      <c r="BQ69" s="57"/>
      <c r="BR69" s="57"/>
      <c r="BS69" s="57"/>
      <c r="BT69" s="57"/>
      <c r="BU69" s="57"/>
      <c r="BV69" s="57"/>
      <c r="BW69" s="57"/>
      <c r="BX69" s="57"/>
      <c r="BY69" s="57"/>
      <c r="BZ69" s="58"/>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6"/>
      <c r="BM70" s="57"/>
      <c r="BN70" s="57"/>
      <c r="BO70" s="57"/>
      <c r="BP70" s="57"/>
      <c r="BQ70" s="57"/>
      <c r="BR70" s="57"/>
      <c r="BS70" s="57"/>
      <c r="BT70" s="57"/>
      <c r="BU70" s="57"/>
      <c r="BV70" s="57"/>
      <c r="BW70" s="57"/>
      <c r="BX70" s="57"/>
      <c r="BY70" s="57"/>
      <c r="BZ70" s="58"/>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6"/>
      <c r="BM71" s="57"/>
      <c r="BN71" s="57"/>
      <c r="BO71" s="57"/>
      <c r="BP71" s="57"/>
      <c r="BQ71" s="57"/>
      <c r="BR71" s="57"/>
      <c r="BS71" s="57"/>
      <c r="BT71" s="57"/>
      <c r="BU71" s="57"/>
      <c r="BV71" s="57"/>
      <c r="BW71" s="57"/>
      <c r="BX71" s="57"/>
      <c r="BY71" s="57"/>
      <c r="BZ71" s="58"/>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6"/>
      <c r="BM72" s="57"/>
      <c r="BN72" s="57"/>
      <c r="BO72" s="57"/>
      <c r="BP72" s="57"/>
      <c r="BQ72" s="57"/>
      <c r="BR72" s="57"/>
      <c r="BS72" s="57"/>
      <c r="BT72" s="57"/>
      <c r="BU72" s="57"/>
      <c r="BV72" s="57"/>
      <c r="BW72" s="57"/>
      <c r="BX72" s="57"/>
      <c r="BY72" s="57"/>
      <c r="BZ72" s="58"/>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6"/>
      <c r="BM73" s="57"/>
      <c r="BN73" s="57"/>
      <c r="BO73" s="57"/>
      <c r="BP73" s="57"/>
      <c r="BQ73" s="57"/>
      <c r="BR73" s="57"/>
      <c r="BS73" s="57"/>
      <c r="BT73" s="57"/>
      <c r="BU73" s="57"/>
      <c r="BV73" s="57"/>
      <c r="BW73" s="57"/>
      <c r="BX73" s="57"/>
      <c r="BY73" s="57"/>
      <c r="BZ73" s="58"/>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6"/>
      <c r="BM74" s="57"/>
      <c r="BN74" s="57"/>
      <c r="BO74" s="57"/>
      <c r="BP74" s="57"/>
      <c r="BQ74" s="57"/>
      <c r="BR74" s="57"/>
      <c r="BS74" s="57"/>
      <c r="BT74" s="57"/>
      <c r="BU74" s="57"/>
      <c r="BV74" s="57"/>
      <c r="BW74" s="57"/>
      <c r="BX74" s="57"/>
      <c r="BY74" s="57"/>
      <c r="BZ74" s="58"/>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6"/>
      <c r="BM75" s="57"/>
      <c r="BN75" s="57"/>
      <c r="BO75" s="57"/>
      <c r="BP75" s="57"/>
      <c r="BQ75" s="57"/>
      <c r="BR75" s="57"/>
      <c r="BS75" s="57"/>
      <c r="BT75" s="57"/>
      <c r="BU75" s="57"/>
      <c r="BV75" s="57"/>
      <c r="BW75" s="57"/>
      <c r="BX75" s="57"/>
      <c r="BY75" s="57"/>
      <c r="BZ75" s="58"/>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6"/>
      <c r="BM76" s="57"/>
      <c r="BN76" s="57"/>
      <c r="BO76" s="57"/>
      <c r="BP76" s="57"/>
      <c r="BQ76" s="57"/>
      <c r="BR76" s="57"/>
      <c r="BS76" s="57"/>
      <c r="BT76" s="57"/>
      <c r="BU76" s="57"/>
      <c r="BV76" s="57"/>
      <c r="BW76" s="57"/>
      <c r="BX76" s="57"/>
      <c r="BY76" s="57"/>
      <c r="BZ76" s="58"/>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6"/>
      <c r="BM77" s="57"/>
      <c r="BN77" s="57"/>
      <c r="BO77" s="57"/>
      <c r="BP77" s="57"/>
      <c r="BQ77" s="57"/>
      <c r="BR77" s="57"/>
      <c r="BS77" s="57"/>
      <c r="BT77" s="57"/>
      <c r="BU77" s="57"/>
      <c r="BV77" s="57"/>
      <c r="BW77" s="57"/>
      <c r="BX77" s="57"/>
      <c r="BY77" s="57"/>
      <c r="BZ77" s="58"/>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6"/>
      <c r="BM78" s="57"/>
      <c r="BN78" s="57"/>
      <c r="BO78" s="57"/>
      <c r="BP78" s="57"/>
      <c r="BQ78" s="57"/>
      <c r="BR78" s="57"/>
      <c r="BS78" s="57"/>
      <c r="BT78" s="57"/>
      <c r="BU78" s="57"/>
      <c r="BV78" s="57"/>
      <c r="BW78" s="57"/>
      <c r="BX78" s="57"/>
      <c r="BY78" s="57"/>
      <c r="BZ78" s="58"/>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6"/>
      <c r="BM79" s="57"/>
      <c r="BN79" s="57"/>
      <c r="BO79" s="57"/>
      <c r="BP79" s="57"/>
      <c r="BQ79" s="57"/>
      <c r="BR79" s="57"/>
      <c r="BS79" s="57"/>
      <c r="BT79" s="57"/>
      <c r="BU79" s="57"/>
      <c r="BV79" s="57"/>
      <c r="BW79" s="57"/>
      <c r="BX79" s="57"/>
      <c r="BY79" s="57"/>
      <c r="BZ79" s="58"/>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6"/>
      <c r="BM80" s="57"/>
      <c r="BN80" s="57"/>
      <c r="BO80" s="57"/>
      <c r="BP80" s="57"/>
      <c r="BQ80" s="57"/>
      <c r="BR80" s="57"/>
      <c r="BS80" s="57"/>
      <c r="BT80" s="57"/>
      <c r="BU80" s="57"/>
      <c r="BV80" s="57"/>
      <c r="BW80" s="57"/>
      <c r="BX80" s="57"/>
      <c r="BY80" s="57"/>
      <c r="BZ80" s="58"/>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6"/>
      <c r="BM81" s="57"/>
      <c r="BN81" s="57"/>
      <c r="BO81" s="57"/>
      <c r="BP81" s="57"/>
      <c r="BQ81" s="57"/>
      <c r="BR81" s="57"/>
      <c r="BS81" s="57"/>
      <c r="BT81" s="57"/>
      <c r="BU81" s="57"/>
      <c r="BV81" s="57"/>
      <c r="BW81" s="57"/>
      <c r="BX81" s="57"/>
      <c r="BY81" s="57"/>
      <c r="BZ81" s="58"/>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9"/>
      <c r="BM82" s="60"/>
      <c r="BN82" s="60"/>
      <c r="BO82" s="60"/>
      <c r="BP82" s="60"/>
      <c r="BQ82" s="60"/>
      <c r="BR82" s="60"/>
      <c r="BS82" s="60"/>
      <c r="BT82" s="60"/>
      <c r="BU82" s="60"/>
      <c r="BV82" s="60"/>
      <c r="BW82" s="60"/>
      <c r="BX82" s="60"/>
      <c r="BY82" s="60"/>
      <c r="BZ82" s="61"/>
    </row>
    <row r="83" spans="1:78" x14ac:dyDescent="0.2">
      <c r="C83" s="12"/>
    </row>
    <row r="84" spans="1:78" hidden="1" x14ac:dyDescent="0.2">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2">
      <c r="B85" s="13"/>
      <c r="C85" s="13"/>
      <c r="D85" s="13"/>
      <c r="E85" s="13" t="str">
        <f>データ!AH6</f>
        <v>【108.24】</v>
      </c>
      <c r="F85" s="13" t="str">
        <f>データ!AS6</f>
        <v>【1.50】</v>
      </c>
      <c r="G85" s="13" t="str">
        <f>データ!BD6</f>
        <v>【243.36】</v>
      </c>
      <c r="H85" s="13" t="str">
        <f>データ!BO6</f>
        <v>【265.93】</v>
      </c>
      <c r="I85" s="13" t="str">
        <f>データ!BZ6</f>
        <v>【97.82】</v>
      </c>
      <c r="J85" s="13" t="str">
        <f>データ!CK6</f>
        <v>【177.56】</v>
      </c>
      <c r="K85" s="13" t="str">
        <f>データ!CV6</f>
        <v>【59.81】</v>
      </c>
      <c r="L85" s="13" t="str">
        <f>データ!DG6</f>
        <v>【89.42】</v>
      </c>
      <c r="M85" s="13" t="str">
        <f>データ!DR6</f>
        <v>【52.02】</v>
      </c>
      <c r="N85" s="13" t="str">
        <f>データ!EC6</f>
        <v>【25.37】</v>
      </c>
      <c r="O85" s="13" t="str">
        <f>データ!EN6</f>
        <v>【0.62】</v>
      </c>
    </row>
  </sheetData>
  <sheetProtection algorithmName="SHA-512" hashValue="JfWsUM6OZqLgxQBP1v9+aWINl1+ckf657SaPZw2SjWwlgh0p2HQqtQrz7w2CNNTN/oU8VF0ngstr58w2L8+BVQ==" saltValue="NZYJze3C0y2/e/U05dArYA=="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 x14ac:dyDescent="0.2"/>
  <cols>
    <col min="2" max="144" width="11.90625" customWidth="1"/>
  </cols>
  <sheetData>
    <row r="1" spans="1:144" x14ac:dyDescent="0.2">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
      <c r="A3" s="15" t="s">
        <v>43</v>
      </c>
      <c r="B3" s="16" t="s">
        <v>44</v>
      </c>
      <c r="C3" s="16" t="s">
        <v>45</v>
      </c>
      <c r="D3" s="16" t="s">
        <v>46</v>
      </c>
      <c r="E3" s="16" t="s">
        <v>47</v>
      </c>
      <c r="F3" s="16" t="s">
        <v>48</v>
      </c>
      <c r="G3" s="16" t="s">
        <v>49</v>
      </c>
      <c r="H3" s="82" t="s">
        <v>50</v>
      </c>
      <c r="I3" s="83"/>
      <c r="J3" s="83"/>
      <c r="K3" s="83"/>
      <c r="L3" s="83"/>
      <c r="M3" s="83"/>
      <c r="N3" s="83"/>
      <c r="O3" s="83"/>
      <c r="P3" s="83"/>
      <c r="Q3" s="83"/>
      <c r="R3" s="83"/>
      <c r="S3" s="83"/>
      <c r="T3" s="83"/>
      <c r="U3" s="83"/>
      <c r="V3" s="83"/>
      <c r="W3" s="84"/>
      <c r="X3" s="88" t="s">
        <v>51</v>
      </c>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t="s">
        <v>27</v>
      </c>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row>
    <row r="4" spans="1:144" x14ac:dyDescent="0.2">
      <c r="A4" s="15" t="s">
        <v>52</v>
      </c>
      <c r="B4" s="17"/>
      <c r="C4" s="17"/>
      <c r="D4" s="17"/>
      <c r="E4" s="17"/>
      <c r="F4" s="17"/>
      <c r="G4" s="17"/>
      <c r="H4" s="85"/>
      <c r="I4" s="86"/>
      <c r="J4" s="86"/>
      <c r="K4" s="86"/>
      <c r="L4" s="86"/>
      <c r="M4" s="86"/>
      <c r="N4" s="86"/>
      <c r="O4" s="86"/>
      <c r="P4" s="86"/>
      <c r="Q4" s="86"/>
      <c r="R4" s="86"/>
      <c r="S4" s="86"/>
      <c r="T4" s="86"/>
      <c r="U4" s="86"/>
      <c r="V4" s="86"/>
      <c r="W4" s="87"/>
      <c r="X4" s="81" t="s">
        <v>53</v>
      </c>
      <c r="Y4" s="81"/>
      <c r="Z4" s="81"/>
      <c r="AA4" s="81"/>
      <c r="AB4" s="81"/>
      <c r="AC4" s="81"/>
      <c r="AD4" s="81"/>
      <c r="AE4" s="81"/>
      <c r="AF4" s="81"/>
      <c r="AG4" s="81"/>
      <c r="AH4" s="81"/>
      <c r="AI4" s="81" t="s">
        <v>54</v>
      </c>
      <c r="AJ4" s="81"/>
      <c r="AK4" s="81"/>
      <c r="AL4" s="81"/>
      <c r="AM4" s="81"/>
      <c r="AN4" s="81"/>
      <c r="AO4" s="81"/>
      <c r="AP4" s="81"/>
      <c r="AQ4" s="81"/>
      <c r="AR4" s="81"/>
      <c r="AS4" s="81"/>
      <c r="AT4" s="81" t="s">
        <v>55</v>
      </c>
      <c r="AU4" s="81"/>
      <c r="AV4" s="81"/>
      <c r="AW4" s="81"/>
      <c r="AX4" s="81"/>
      <c r="AY4" s="81"/>
      <c r="AZ4" s="81"/>
      <c r="BA4" s="81"/>
      <c r="BB4" s="81"/>
      <c r="BC4" s="81"/>
      <c r="BD4" s="81"/>
      <c r="BE4" s="81" t="s">
        <v>56</v>
      </c>
      <c r="BF4" s="81"/>
      <c r="BG4" s="81"/>
      <c r="BH4" s="81"/>
      <c r="BI4" s="81"/>
      <c r="BJ4" s="81"/>
      <c r="BK4" s="81"/>
      <c r="BL4" s="81"/>
      <c r="BM4" s="81"/>
      <c r="BN4" s="81"/>
      <c r="BO4" s="81"/>
      <c r="BP4" s="81" t="s">
        <v>57</v>
      </c>
      <c r="BQ4" s="81"/>
      <c r="BR4" s="81"/>
      <c r="BS4" s="81"/>
      <c r="BT4" s="81"/>
      <c r="BU4" s="81"/>
      <c r="BV4" s="81"/>
      <c r="BW4" s="81"/>
      <c r="BX4" s="81"/>
      <c r="BY4" s="81"/>
      <c r="BZ4" s="81"/>
      <c r="CA4" s="81" t="s">
        <v>58</v>
      </c>
      <c r="CB4" s="81"/>
      <c r="CC4" s="81"/>
      <c r="CD4" s="81"/>
      <c r="CE4" s="81"/>
      <c r="CF4" s="81"/>
      <c r="CG4" s="81"/>
      <c r="CH4" s="81"/>
      <c r="CI4" s="81"/>
      <c r="CJ4" s="81"/>
      <c r="CK4" s="81"/>
      <c r="CL4" s="81" t="s">
        <v>59</v>
      </c>
      <c r="CM4" s="81"/>
      <c r="CN4" s="81"/>
      <c r="CO4" s="81"/>
      <c r="CP4" s="81"/>
      <c r="CQ4" s="81"/>
      <c r="CR4" s="81"/>
      <c r="CS4" s="81"/>
      <c r="CT4" s="81"/>
      <c r="CU4" s="81"/>
      <c r="CV4" s="81"/>
      <c r="CW4" s="81" t="s">
        <v>60</v>
      </c>
      <c r="CX4" s="81"/>
      <c r="CY4" s="81"/>
      <c r="CZ4" s="81"/>
      <c r="DA4" s="81"/>
      <c r="DB4" s="81"/>
      <c r="DC4" s="81"/>
      <c r="DD4" s="81"/>
      <c r="DE4" s="81"/>
      <c r="DF4" s="81"/>
      <c r="DG4" s="81"/>
      <c r="DH4" s="81" t="s">
        <v>61</v>
      </c>
      <c r="DI4" s="81"/>
      <c r="DJ4" s="81"/>
      <c r="DK4" s="81"/>
      <c r="DL4" s="81"/>
      <c r="DM4" s="81"/>
      <c r="DN4" s="81"/>
      <c r="DO4" s="81"/>
      <c r="DP4" s="81"/>
      <c r="DQ4" s="81"/>
      <c r="DR4" s="81"/>
      <c r="DS4" s="81" t="s">
        <v>62</v>
      </c>
      <c r="DT4" s="81"/>
      <c r="DU4" s="81"/>
      <c r="DV4" s="81"/>
      <c r="DW4" s="81"/>
      <c r="DX4" s="81"/>
      <c r="DY4" s="81"/>
      <c r="DZ4" s="81"/>
      <c r="EA4" s="81"/>
      <c r="EB4" s="81"/>
      <c r="EC4" s="81"/>
      <c r="ED4" s="81" t="s">
        <v>63</v>
      </c>
      <c r="EE4" s="81"/>
      <c r="EF4" s="81"/>
      <c r="EG4" s="81"/>
      <c r="EH4" s="81"/>
      <c r="EI4" s="81"/>
      <c r="EJ4" s="81"/>
      <c r="EK4" s="81"/>
      <c r="EL4" s="81"/>
      <c r="EM4" s="81"/>
      <c r="EN4" s="81"/>
    </row>
    <row r="5" spans="1:144" x14ac:dyDescent="0.2">
      <c r="A5" s="15" t="s">
        <v>64</v>
      </c>
      <c r="B5" s="18"/>
      <c r="C5" s="18"/>
      <c r="D5" s="18"/>
      <c r="E5" s="18"/>
      <c r="F5" s="18"/>
      <c r="G5" s="18"/>
      <c r="H5" s="19" t="s">
        <v>65</v>
      </c>
      <c r="I5" s="19" t="s">
        <v>66</v>
      </c>
      <c r="J5" s="19" t="s">
        <v>67</v>
      </c>
      <c r="K5" s="19" t="s">
        <v>68</v>
      </c>
      <c r="L5" s="19" t="s">
        <v>69</v>
      </c>
      <c r="M5" s="19" t="s">
        <v>5</v>
      </c>
      <c r="N5" s="19" t="s">
        <v>70</v>
      </c>
      <c r="O5" s="19" t="s">
        <v>71</v>
      </c>
      <c r="P5" s="19" t="s">
        <v>72</v>
      </c>
      <c r="Q5" s="19" t="s">
        <v>73</v>
      </c>
      <c r="R5" s="19" t="s">
        <v>74</v>
      </c>
      <c r="S5" s="19" t="s">
        <v>75</v>
      </c>
      <c r="T5" s="19" t="s">
        <v>76</v>
      </c>
      <c r="U5" s="19" t="s">
        <v>77</v>
      </c>
      <c r="V5" s="19" t="s">
        <v>78</v>
      </c>
      <c r="W5" s="19" t="s">
        <v>79</v>
      </c>
      <c r="X5" s="19" t="s">
        <v>80</v>
      </c>
      <c r="Y5" s="19" t="s">
        <v>81</v>
      </c>
      <c r="Z5" s="19" t="s">
        <v>82</v>
      </c>
      <c r="AA5" s="19" t="s">
        <v>83</v>
      </c>
      <c r="AB5" s="19" t="s">
        <v>84</v>
      </c>
      <c r="AC5" s="19" t="s">
        <v>85</v>
      </c>
      <c r="AD5" s="19" t="s">
        <v>86</v>
      </c>
      <c r="AE5" s="19" t="s">
        <v>87</v>
      </c>
      <c r="AF5" s="19" t="s">
        <v>88</v>
      </c>
      <c r="AG5" s="19" t="s">
        <v>89</v>
      </c>
      <c r="AH5" s="19" t="s">
        <v>29</v>
      </c>
      <c r="AI5" s="19" t="s">
        <v>80</v>
      </c>
      <c r="AJ5" s="19" t="s">
        <v>81</v>
      </c>
      <c r="AK5" s="19" t="s">
        <v>82</v>
      </c>
      <c r="AL5" s="19" t="s">
        <v>83</v>
      </c>
      <c r="AM5" s="19" t="s">
        <v>84</v>
      </c>
      <c r="AN5" s="19" t="s">
        <v>85</v>
      </c>
      <c r="AO5" s="19" t="s">
        <v>86</v>
      </c>
      <c r="AP5" s="19" t="s">
        <v>87</v>
      </c>
      <c r="AQ5" s="19" t="s">
        <v>88</v>
      </c>
      <c r="AR5" s="19" t="s">
        <v>89</v>
      </c>
      <c r="AS5" s="19" t="s">
        <v>90</v>
      </c>
      <c r="AT5" s="19" t="s">
        <v>80</v>
      </c>
      <c r="AU5" s="19" t="s">
        <v>81</v>
      </c>
      <c r="AV5" s="19" t="s">
        <v>82</v>
      </c>
      <c r="AW5" s="19" t="s">
        <v>83</v>
      </c>
      <c r="AX5" s="19" t="s">
        <v>84</v>
      </c>
      <c r="AY5" s="19" t="s">
        <v>85</v>
      </c>
      <c r="AZ5" s="19" t="s">
        <v>86</v>
      </c>
      <c r="BA5" s="19" t="s">
        <v>87</v>
      </c>
      <c r="BB5" s="19" t="s">
        <v>88</v>
      </c>
      <c r="BC5" s="19" t="s">
        <v>89</v>
      </c>
      <c r="BD5" s="19" t="s">
        <v>90</v>
      </c>
      <c r="BE5" s="19" t="s">
        <v>80</v>
      </c>
      <c r="BF5" s="19" t="s">
        <v>81</v>
      </c>
      <c r="BG5" s="19" t="s">
        <v>82</v>
      </c>
      <c r="BH5" s="19" t="s">
        <v>83</v>
      </c>
      <c r="BI5" s="19" t="s">
        <v>84</v>
      </c>
      <c r="BJ5" s="19" t="s">
        <v>85</v>
      </c>
      <c r="BK5" s="19" t="s">
        <v>86</v>
      </c>
      <c r="BL5" s="19" t="s">
        <v>87</v>
      </c>
      <c r="BM5" s="19" t="s">
        <v>88</v>
      </c>
      <c r="BN5" s="19" t="s">
        <v>89</v>
      </c>
      <c r="BO5" s="19" t="s">
        <v>90</v>
      </c>
      <c r="BP5" s="19" t="s">
        <v>80</v>
      </c>
      <c r="BQ5" s="19" t="s">
        <v>81</v>
      </c>
      <c r="BR5" s="19" t="s">
        <v>82</v>
      </c>
      <c r="BS5" s="19" t="s">
        <v>83</v>
      </c>
      <c r="BT5" s="19" t="s">
        <v>84</v>
      </c>
      <c r="BU5" s="19" t="s">
        <v>85</v>
      </c>
      <c r="BV5" s="19" t="s">
        <v>86</v>
      </c>
      <c r="BW5" s="19" t="s">
        <v>87</v>
      </c>
      <c r="BX5" s="19" t="s">
        <v>88</v>
      </c>
      <c r="BY5" s="19" t="s">
        <v>89</v>
      </c>
      <c r="BZ5" s="19" t="s">
        <v>90</v>
      </c>
      <c r="CA5" s="19" t="s">
        <v>80</v>
      </c>
      <c r="CB5" s="19" t="s">
        <v>81</v>
      </c>
      <c r="CC5" s="19" t="s">
        <v>82</v>
      </c>
      <c r="CD5" s="19" t="s">
        <v>83</v>
      </c>
      <c r="CE5" s="19" t="s">
        <v>84</v>
      </c>
      <c r="CF5" s="19" t="s">
        <v>85</v>
      </c>
      <c r="CG5" s="19" t="s">
        <v>86</v>
      </c>
      <c r="CH5" s="19" t="s">
        <v>87</v>
      </c>
      <c r="CI5" s="19" t="s">
        <v>88</v>
      </c>
      <c r="CJ5" s="19" t="s">
        <v>89</v>
      </c>
      <c r="CK5" s="19" t="s">
        <v>90</v>
      </c>
      <c r="CL5" s="19" t="s">
        <v>80</v>
      </c>
      <c r="CM5" s="19" t="s">
        <v>81</v>
      </c>
      <c r="CN5" s="19" t="s">
        <v>82</v>
      </c>
      <c r="CO5" s="19" t="s">
        <v>83</v>
      </c>
      <c r="CP5" s="19" t="s">
        <v>84</v>
      </c>
      <c r="CQ5" s="19" t="s">
        <v>85</v>
      </c>
      <c r="CR5" s="19" t="s">
        <v>86</v>
      </c>
      <c r="CS5" s="19" t="s">
        <v>87</v>
      </c>
      <c r="CT5" s="19" t="s">
        <v>88</v>
      </c>
      <c r="CU5" s="19" t="s">
        <v>89</v>
      </c>
      <c r="CV5" s="19" t="s">
        <v>90</v>
      </c>
      <c r="CW5" s="19" t="s">
        <v>80</v>
      </c>
      <c r="CX5" s="19" t="s">
        <v>81</v>
      </c>
      <c r="CY5" s="19" t="s">
        <v>82</v>
      </c>
      <c r="CZ5" s="19" t="s">
        <v>83</v>
      </c>
      <c r="DA5" s="19" t="s">
        <v>84</v>
      </c>
      <c r="DB5" s="19" t="s">
        <v>85</v>
      </c>
      <c r="DC5" s="19" t="s">
        <v>86</v>
      </c>
      <c r="DD5" s="19" t="s">
        <v>87</v>
      </c>
      <c r="DE5" s="19" t="s">
        <v>88</v>
      </c>
      <c r="DF5" s="19" t="s">
        <v>89</v>
      </c>
      <c r="DG5" s="19" t="s">
        <v>90</v>
      </c>
      <c r="DH5" s="19" t="s">
        <v>80</v>
      </c>
      <c r="DI5" s="19" t="s">
        <v>81</v>
      </c>
      <c r="DJ5" s="19" t="s">
        <v>82</v>
      </c>
      <c r="DK5" s="19" t="s">
        <v>83</v>
      </c>
      <c r="DL5" s="19" t="s">
        <v>84</v>
      </c>
      <c r="DM5" s="19" t="s">
        <v>85</v>
      </c>
      <c r="DN5" s="19" t="s">
        <v>86</v>
      </c>
      <c r="DO5" s="19" t="s">
        <v>87</v>
      </c>
      <c r="DP5" s="19" t="s">
        <v>88</v>
      </c>
      <c r="DQ5" s="19" t="s">
        <v>89</v>
      </c>
      <c r="DR5" s="19" t="s">
        <v>90</v>
      </c>
      <c r="DS5" s="19" t="s">
        <v>80</v>
      </c>
      <c r="DT5" s="19" t="s">
        <v>81</v>
      </c>
      <c r="DU5" s="19" t="s">
        <v>82</v>
      </c>
      <c r="DV5" s="19" t="s">
        <v>83</v>
      </c>
      <c r="DW5" s="19" t="s">
        <v>84</v>
      </c>
      <c r="DX5" s="19" t="s">
        <v>85</v>
      </c>
      <c r="DY5" s="19" t="s">
        <v>86</v>
      </c>
      <c r="DZ5" s="19" t="s">
        <v>87</v>
      </c>
      <c r="EA5" s="19" t="s">
        <v>88</v>
      </c>
      <c r="EB5" s="19" t="s">
        <v>89</v>
      </c>
      <c r="EC5" s="19" t="s">
        <v>90</v>
      </c>
      <c r="ED5" s="19" t="s">
        <v>80</v>
      </c>
      <c r="EE5" s="19" t="s">
        <v>81</v>
      </c>
      <c r="EF5" s="19" t="s">
        <v>82</v>
      </c>
      <c r="EG5" s="19" t="s">
        <v>83</v>
      </c>
      <c r="EH5" s="19" t="s">
        <v>84</v>
      </c>
      <c r="EI5" s="19" t="s">
        <v>85</v>
      </c>
      <c r="EJ5" s="19" t="s">
        <v>86</v>
      </c>
      <c r="EK5" s="19" t="s">
        <v>87</v>
      </c>
      <c r="EL5" s="19" t="s">
        <v>88</v>
      </c>
      <c r="EM5" s="19" t="s">
        <v>89</v>
      </c>
      <c r="EN5" s="19" t="s">
        <v>90</v>
      </c>
    </row>
    <row r="6" spans="1:144" s="23" customFormat="1" x14ac:dyDescent="0.2">
      <c r="A6" s="15" t="s">
        <v>91</v>
      </c>
      <c r="B6" s="20">
        <f>B7</f>
        <v>2023</v>
      </c>
      <c r="C6" s="20">
        <f t="shared" ref="C6:W6" si="3">C7</f>
        <v>140007</v>
      </c>
      <c r="D6" s="20">
        <f t="shared" si="3"/>
        <v>46</v>
      </c>
      <c r="E6" s="20">
        <f t="shared" si="3"/>
        <v>1</v>
      </c>
      <c r="F6" s="20">
        <f t="shared" si="3"/>
        <v>0</v>
      </c>
      <c r="G6" s="20">
        <f t="shared" si="3"/>
        <v>1</v>
      </c>
      <c r="H6" s="20" t="str">
        <f t="shared" si="3"/>
        <v>神奈川県</v>
      </c>
      <c r="I6" s="20" t="str">
        <f t="shared" si="3"/>
        <v>法適用</v>
      </c>
      <c r="J6" s="20" t="str">
        <f t="shared" si="3"/>
        <v>水道事業</v>
      </c>
      <c r="K6" s="20" t="str">
        <f t="shared" si="3"/>
        <v>末端給水事業</v>
      </c>
      <c r="L6" s="20" t="str">
        <f t="shared" si="3"/>
        <v>A1</v>
      </c>
      <c r="M6" s="20" t="str">
        <f t="shared" si="3"/>
        <v>自治体職員</v>
      </c>
      <c r="N6" s="21" t="str">
        <f t="shared" si="3"/>
        <v>-</v>
      </c>
      <c r="O6" s="21">
        <f t="shared" si="3"/>
        <v>58.19</v>
      </c>
      <c r="P6" s="21">
        <f t="shared" si="3"/>
        <v>92.98</v>
      </c>
      <c r="Q6" s="21">
        <f t="shared" si="3"/>
        <v>2509</v>
      </c>
      <c r="R6" s="21">
        <f t="shared" si="3"/>
        <v>9208688</v>
      </c>
      <c r="S6" s="21">
        <f t="shared" si="3"/>
        <v>113.04</v>
      </c>
      <c r="T6" s="21">
        <f t="shared" si="3"/>
        <v>81463.98</v>
      </c>
      <c r="U6" s="21">
        <f t="shared" si="3"/>
        <v>2847775</v>
      </c>
      <c r="V6" s="21">
        <f t="shared" si="3"/>
        <v>808.42</v>
      </c>
      <c r="W6" s="21">
        <f t="shared" si="3"/>
        <v>3522.64</v>
      </c>
      <c r="X6" s="22">
        <f>IF(X7="",NA(),X7)</f>
        <v>110.15</v>
      </c>
      <c r="Y6" s="22">
        <f t="shared" ref="Y6:AG6" si="4">IF(Y7="",NA(),Y7)</f>
        <v>106.45</v>
      </c>
      <c r="Z6" s="22">
        <f t="shared" si="4"/>
        <v>108.33</v>
      </c>
      <c r="AA6" s="22">
        <f t="shared" si="4"/>
        <v>103.57</v>
      </c>
      <c r="AB6" s="22">
        <f t="shared" si="4"/>
        <v>101.36</v>
      </c>
      <c r="AC6" s="22">
        <f t="shared" si="4"/>
        <v>113.57</v>
      </c>
      <c r="AD6" s="22">
        <f t="shared" si="4"/>
        <v>112.59</v>
      </c>
      <c r="AE6" s="22">
        <f t="shared" si="4"/>
        <v>113.87</v>
      </c>
      <c r="AF6" s="22">
        <f t="shared" si="4"/>
        <v>109.87</v>
      </c>
      <c r="AG6" s="22">
        <f t="shared" si="4"/>
        <v>109.81</v>
      </c>
      <c r="AH6" s="21" t="str">
        <f>IF(AH7="","",IF(AH7="-","【-】","【"&amp;SUBSTITUTE(TEXT(AH7,"#,##0.00"),"-","△")&amp;"】"))</f>
        <v>【108.24】</v>
      </c>
      <c r="AI6" s="21">
        <f>IF(AI7="",NA(),AI7)</f>
        <v>0</v>
      </c>
      <c r="AJ6" s="21">
        <f t="shared" ref="AJ6:AR6" si="5">IF(AJ7="",NA(),AJ7)</f>
        <v>0</v>
      </c>
      <c r="AK6" s="21">
        <f t="shared" si="5"/>
        <v>0</v>
      </c>
      <c r="AL6" s="21">
        <f t="shared" si="5"/>
        <v>0</v>
      </c>
      <c r="AM6" s="21">
        <f t="shared" si="5"/>
        <v>0</v>
      </c>
      <c r="AN6" s="21">
        <f t="shared" si="5"/>
        <v>0</v>
      </c>
      <c r="AO6" s="21">
        <f t="shared" si="5"/>
        <v>0</v>
      </c>
      <c r="AP6" s="21">
        <f t="shared" si="5"/>
        <v>0</v>
      </c>
      <c r="AQ6" s="21">
        <f t="shared" si="5"/>
        <v>0</v>
      </c>
      <c r="AR6" s="21">
        <f t="shared" si="5"/>
        <v>0</v>
      </c>
      <c r="AS6" s="21" t="str">
        <f>IF(AS7="","",IF(AS7="-","【-】","【"&amp;SUBSTITUTE(TEXT(AS7,"#,##0.00"),"-","△")&amp;"】"))</f>
        <v>【1.50】</v>
      </c>
      <c r="AT6" s="22">
        <f>IF(AT7="",NA(),AT7)</f>
        <v>114.95</v>
      </c>
      <c r="AU6" s="22">
        <f t="shared" ref="AU6:BC6" si="6">IF(AU7="",NA(),AU7)</f>
        <v>114.27</v>
      </c>
      <c r="AV6" s="22">
        <f t="shared" si="6"/>
        <v>120.34</v>
      </c>
      <c r="AW6" s="22">
        <f t="shared" si="6"/>
        <v>99.8</v>
      </c>
      <c r="AX6" s="22">
        <f t="shared" si="6"/>
        <v>87.25</v>
      </c>
      <c r="AY6" s="22">
        <f t="shared" si="6"/>
        <v>250.03</v>
      </c>
      <c r="AZ6" s="22">
        <f t="shared" si="6"/>
        <v>239.45</v>
      </c>
      <c r="BA6" s="22">
        <f t="shared" si="6"/>
        <v>246.01</v>
      </c>
      <c r="BB6" s="22">
        <f t="shared" si="6"/>
        <v>228.89</v>
      </c>
      <c r="BC6" s="22">
        <f t="shared" si="6"/>
        <v>232.66</v>
      </c>
      <c r="BD6" s="21" t="str">
        <f>IF(BD7="","",IF(BD7="-","【-】","【"&amp;SUBSTITUTE(TEXT(BD7,"#,##0.00"),"-","△")&amp;"】"))</f>
        <v>【243.36】</v>
      </c>
      <c r="BE6" s="22">
        <f>IF(BE7="",NA(),BE7)</f>
        <v>224.71</v>
      </c>
      <c r="BF6" s="22">
        <f t="shared" ref="BF6:BN6" si="7">IF(BF7="",NA(),BF7)</f>
        <v>224.3</v>
      </c>
      <c r="BG6" s="22">
        <f t="shared" si="7"/>
        <v>216.21</v>
      </c>
      <c r="BH6" s="22">
        <f t="shared" si="7"/>
        <v>217.37</v>
      </c>
      <c r="BI6" s="22">
        <f t="shared" si="7"/>
        <v>223.24</v>
      </c>
      <c r="BJ6" s="22">
        <f t="shared" si="7"/>
        <v>254.19</v>
      </c>
      <c r="BK6" s="22">
        <f t="shared" si="7"/>
        <v>259.56</v>
      </c>
      <c r="BL6" s="22">
        <f t="shared" si="7"/>
        <v>248.92</v>
      </c>
      <c r="BM6" s="22">
        <f t="shared" si="7"/>
        <v>251.26</v>
      </c>
      <c r="BN6" s="22">
        <f t="shared" si="7"/>
        <v>255.84</v>
      </c>
      <c r="BO6" s="21" t="str">
        <f>IF(BO7="","",IF(BO7="-","【-】","【"&amp;SUBSTITUTE(TEXT(BO7,"#,##0.00"),"-","△")&amp;"】"))</f>
        <v>【265.93】</v>
      </c>
      <c r="BP6" s="22">
        <f>IF(BP7="",NA(),BP7)</f>
        <v>100.91</v>
      </c>
      <c r="BQ6" s="22">
        <f t="shared" ref="BQ6:BY6" si="8">IF(BQ7="",NA(),BQ7)</f>
        <v>97.36</v>
      </c>
      <c r="BR6" s="22">
        <f t="shared" si="8"/>
        <v>99.29</v>
      </c>
      <c r="BS6" s="22">
        <f t="shared" si="8"/>
        <v>93.96</v>
      </c>
      <c r="BT6" s="22">
        <f t="shared" si="8"/>
        <v>92.51</v>
      </c>
      <c r="BU6" s="22">
        <f t="shared" si="8"/>
        <v>107.42</v>
      </c>
      <c r="BV6" s="22">
        <f t="shared" si="8"/>
        <v>105.07</v>
      </c>
      <c r="BW6" s="22">
        <f t="shared" si="8"/>
        <v>107.54</v>
      </c>
      <c r="BX6" s="22">
        <f t="shared" si="8"/>
        <v>101.93</v>
      </c>
      <c r="BY6" s="22">
        <f t="shared" si="8"/>
        <v>102.36</v>
      </c>
      <c r="BZ6" s="21" t="str">
        <f>IF(BZ7="","",IF(BZ7="-","【-】","【"&amp;SUBSTITUTE(TEXT(BZ7,"#,##0.00"),"-","△")&amp;"】"))</f>
        <v>【97.82】</v>
      </c>
      <c r="CA6" s="22">
        <f>IF(CA7="",NA(),CA7)</f>
        <v>155.21</v>
      </c>
      <c r="CB6" s="22">
        <f t="shared" ref="CB6:CJ6" si="9">IF(CB7="",NA(),CB7)</f>
        <v>152.03</v>
      </c>
      <c r="CC6" s="22">
        <f t="shared" si="9"/>
        <v>154.08000000000001</v>
      </c>
      <c r="CD6" s="22">
        <f t="shared" si="9"/>
        <v>163.31</v>
      </c>
      <c r="CE6" s="22">
        <f t="shared" si="9"/>
        <v>166.61</v>
      </c>
      <c r="CF6" s="22">
        <f t="shared" si="9"/>
        <v>157.19</v>
      </c>
      <c r="CG6" s="22">
        <f t="shared" si="9"/>
        <v>153.71</v>
      </c>
      <c r="CH6" s="22">
        <f t="shared" si="9"/>
        <v>155.9</v>
      </c>
      <c r="CI6" s="22">
        <f t="shared" si="9"/>
        <v>162.47</v>
      </c>
      <c r="CJ6" s="22">
        <f t="shared" si="9"/>
        <v>165.52</v>
      </c>
      <c r="CK6" s="21" t="str">
        <f>IF(CK7="","",IF(CK7="-","【-】","【"&amp;SUBSTITUTE(TEXT(CK7,"#,##0.00"),"-","△")&amp;"】"))</f>
        <v>【177.56】</v>
      </c>
      <c r="CL6" s="22">
        <f>IF(CL7="",NA(),CL7)</f>
        <v>59.9</v>
      </c>
      <c r="CM6" s="22">
        <f t="shared" ref="CM6:CU6" si="10">IF(CM7="",NA(),CM7)</f>
        <v>61.17</v>
      </c>
      <c r="CN6" s="22">
        <f t="shared" si="10"/>
        <v>60.88</v>
      </c>
      <c r="CO6" s="22">
        <f t="shared" si="10"/>
        <v>60.3</v>
      </c>
      <c r="CP6" s="22">
        <f t="shared" si="10"/>
        <v>60.27</v>
      </c>
      <c r="CQ6" s="22">
        <f t="shared" si="10"/>
        <v>63.16</v>
      </c>
      <c r="CR6" s="22">
        <f t="shared" si="10"/>
        <v>64.41</v>
      </c>
      <c r="CS6" s="22">
        <f t="shared" si="10"/>
        <v>64.11</v>
      </c>
      <c r="CT6" s="22">
        <f t="shared" si="10"/>
        <v>63.81</v>
      </c>
      <c r="CU6" s="22">
        <f t="shared" si="10"/>
        <v>63.58</v>
      </c>
      <c r="CV6" s="21" t="str">
        <f>IF(CV7="","",IF(CV7="-","【-】","【"&amp;SUBSTITUTE(TEXT(CV7,"#,##0.00"),"-","△")&amp;"】"))</f>
        <v>【59.81】</v>
      </c>
      <c r="CW6" s="22">
        <f>IF(CW7="",NA(),CW7)</f>
        <v>91.37</v>
      </c>
      <c r="CX6" s="22">
        <f t="shared" ref="CX6:DF6" si="11">IF(CX7="",NA(),CX7)</f>
        <v>91.64</v>
      </c>
      <c r="CY6" s="22">
        <f t="shared" si="11"/>
        <v>91.61</v>
      </c>
      <c r="CZ6" s="22">
        <f t="shared" si="11"/>
        <v>91.34</v>
      </c>
      <c r="DA6" s="22">
        <f t="shared" si="11"/>
        <v>90.79</v>
      </c>
      <c r="DB6" s="22">
        <f t="shared" si="11"/>
        <v>91.48</v>
      </c>
      <c r="DC6" s="22">
        <f t="shared" si="11"/>
        <v>91.64</v>
      </c>
      <c r="DD6" s="22">
        <f t="shared" si="11"/>
        <v>92.09</v>
      </c>
      <c r="DE6" s="22">
        <f t="shared" si="11"/>
        <v>91.76</v>
      </c>
      <c r="DF6" s="22">
        <f t="shared" si="11"/>
        <v>91.22</v>
      </c>
      <c r="DG6" s="21" t="str">
        <f>IF(DG7="","",IF(DG7="-","【-】","【"&amp;SUBSTITUTE(TEXT(DG7,"#,##0.00"),"-","△")&amp;"】"))</f>
        <v>【89.42】</v>
      </c>
      <c r="DH6" s="22">
        <f>IF(DH7="",NA(),DH7)</f>
        <v>54.67</v>
      </c>
      <c r="DI6" s="22">
        <f t="shared" ref="DI6:DQ6" si="12">IF(DI7="",NA(),DI7)</f>
        <v>55.19</v>
      </c>
      <c r="DJ6" s="22">
        <f t="shared" si="12"/>
        <v>55.5</v>
      </c>
      <c r="DK6" s="22">
        <f t="shared" si="12"/>
        <v>55.9</v>
      </c>
      <c r="DL6" s="22">
        <f t="shared" si="12"/>
        <v>56.07</v>
      </c>
      <c r="DM6" s="22">
        <f t="shared" si="12"/>
        <v>51.13</v>
      </c>
      <c r="DN6" s="22">
        <f t="shared" si="12"/>
        <v>51.62</v>
      </c>
      <c r="DO6" s="22">
        <f t="shared" si="12"/>
        <v>52.16</v>
      </c>
      <c r="DP6" s="22">
        <f t="shared" si="12"/>
        <v>52.59</v>
      </c>
      <c r="DQ6" s="22">
        <f t="shared" si="12"/>
        <v>52.74</v>
      </c>
      <c r="DR6" s="21" t="str">
        <f>IF(DR7="","",IF(DR7="-","【-】","【"&amp;SUBSTITUTE(TEXT(DR7,"#,##0.00"),"-","△")&amp;"】"))</f>
        <v>【52.02】</v>
      </c>
      <c r="DS6" s="22">
        <f>IF(DS7="",NA(),DS7)</f>
        <v>27.82</v>
      </c>
      <c r="DT6" s="22">
        <f t="shared" ref="DT6:EB6" si="13">IF(DT7="",NA(),DT7)</f>
        <v>29</v>
      </c>
      <c r="DU6" s="22">
        <f t="shared" si="13"/>
        <v>29.81</v>
      </c>
      <c r="DV6" s="22">
        <f t="shared" si="13"/>
        <v>30.67</v>
      </c>
      <c r="DW6" s="22">
        <f t="shared" si="13"/>
        <v>31.65</v>
      </c>
      <c r="DX6" s="22">
        <f t="shared" si="13"/>
        <v>22.41</v>
      </c>
      <c r="DY6" s="22">
        <f t="shared" si="13"/>
        <v>23.68</v>
      </c>
      <c r="DZ6" s="22">
        <f t="shared" si="13"/>
        <v>25.76</v>
      </c>
      <c r="EA6" s="22">
        <f t="shared" si="13"/>
        <v>27.51</v>
      </c>
      <c r="EB6" s="22">
        <f t="shared" si="13"/>
        <v>28.57</v>
      </c>
      <c r="EC6" s="21" t="str">
        <f>IF(EC7="","",IF(EC7="-","【-】","【"&amp;SUBSTITUTE(TEXT(EC7,"#,##0.00"),"-","△")&amp;"】"))</f>
        <v>【25.37】</v>
      </c>
      <c r="ED6" s="22">
        <f>IF(ED7="",NA(),ED7)</f>
        <v>0.73</v>
      </c>
      <c r="EE6" s="22">
        <f t="shared" ref="EE6:EM6" si="14">IF(EE7="",NA(),EE7)</f>
        <v>0.8</v>
      </c>
      <c r="EF6" s="22">
        <f t="shared" si="14"/>
        <v>0.84</v>
      </c>
      <c r="EG6" s="22">
        <f t="shared" si="14"/>
        <v>0.91</v>
      </c>
      <c r="EH6" s="22">
        <f t="shared" si="14"/>
        <v>1.02</v>
      </c>
      <c r="EI6" s="22">
        <f t="shared" si="14"/>
        <v>0.73</v>
      </c>
      <c r="EJ6" s="22">
        <f t="shared" si="14"/>
        <v>0.79</v>
      </c>
      <c r="EK6" s="22">
        <f t="shared" si="14"/>
        <v>0.75</v>
      </c>
      <c r="EL6" s="22">
        <f t="shared" si="14"/>
        <v>0.78</v>
      </c>
      <c r="EM6" s="22">
        <f t="shared" si="14"/>
        <v>0.73</v>
      </c>
      <c r="EN6" s="21" t="str">
        <f>IF(EN7="","",IF(EN7="-","【-】","【"&amp;SUBSTITUTE(TEXT(EN7,"#,##0.00"),"-","△")&amp;"】"))</f>
        <v>【0.62】</v>
      </c>
    </row>
    <row r="7" spans="1:144" s="23" customFormat="1" x14ac:dyDescent="0.2">
      <c r="A7" s="15"/>
      <c r="B7" s="24">
        <v>2023</v>
      </c>
      <c r="C7" s="24">
        <v>140007</v>
      </c>
      <c r="D7" s="24">
        <v>46</v>
      </c>
      <c r="E7" s="24">
        <v>1</v>
      </c>
      <c r="F7" s="24">
        <v>0</v>
      </c>
      <c r="G7" s="24">
        <v>1</v>
      </c>
      <c r="H7" s="24" t="s">
        <v>92</v>
      </c>
      <c r="I7" s="24" t="s">
        <v>93</v>
      </c>
      <c r="J7" s="24" t="s">
        <v>94</v>
      </c>
      <c r="K7" s="24" t="s">
        <v>95</v>
      </c>
      <c r="L7" s="24" t="s">
        <v>96</v>
      </c>
      <c r="M7" s="24" t="s">
        <v>97</v>
      </c>
      <c r="N7" s="25" t="s">
        <v>98</v>
      </c>
      <c r="O7" s="25">
        <v>58.19</v>
      </c>
      <c r="P7" s="25">
        <v>92.98</v>
      </c>
      <c r="Q7" s="25">
        <v>2509</v>
      </c>
      <c r="R7" s="25">
        <v>9208688</v>
      </c>
      <c r="S7" s="25">
        <v>113.04</v>
      </c>
      <c r="T7" s="25">
        <v>81463.98</v>
      </c>
      <c r="U7" s="25">
        <v>2847775</v>
      </c>
      <c r="V7" s="25">
        <v>808.42</v>
      </c>
      <c r="W7" s="25">
        <v>3522.64</v>
      </c>
      <c r="X7" s="25">
        <v>110.15</v>
      </c>
      <c r="Y7" s="25">
        <v>106.45</v>
      </c>
      <c r="Z7" s="25">
        <v>108.33</v>
      </c>
      <c r="AA7" s="25">
        <v>103.57</v>
      </c>
      <c r="AB7" s="25">
        <v>101.36</v>
      </c>
      <c r="AC7" s="25">
        <v>113.57</v>
      </c>
      <c r="AD7" s="25">
        <v>112.59</v>
      </c>
      <c r="AE7" s="25">
        <v>113.87</v>
      </c>
      <c r="AF7" s="25">
        <v>109.87</v>
      </c>
      <c r="AG7" s="25">
        <v>109.81</v>
      </c>
      <c r="AH7" s="25">
        <v>108.24</v>
      </c>
      <c r="AI7" s="25">
        <v>0</v>
      </c>
      <c r="AJ7" s="25">
        <v>0</v>
      </c>
      <c r="AK7" s="25">
        <v>0</v>
      </c>
      <c r="AL7" s="25">
        <v>0</v>
      </c>
      <c r="AM7" s="25">
        <v>0</v>
      </c>
      <c r="AN7" s="25">
        <v>0</v>
      </c>
      <c r="AO7" s="25">
        <v>0</v>
      </c>
      <c r="AP7" s="25">
        <v>0</v>
      </c>
      <c r="AQ7" s="25">
        <v>0</v>
      </c>
      <c r="AR7" s="25">
        <v>0</v>
      </c>
      <c r="AS7" s="25">
        <v>1.5</v>
      </c>
      <c r="AT7" s="25">
        <v>114.95</v>
      </c>
      <c r="AU7" s="25">
        <v>114.27</v>
      </c>
      <c r="AV7" s="25">
        <v>120.34</v>
      </c>
      <c r="AW7" s="25">
        <v>99.8</v>
      </c>
      <c r="AX7" s="25">
        <v>87.25</v>
      </c>
      <c r="AY7" s="25">
        <v>250.03</v>
      </c>
      <c r="AZ7" s="25">
        <v>239.45</v>
      </c>
      <c r="BA7" s="25">
        <v>246.01</v>
      </c>
      <c r="BB7" s="25">
        <v>228.89</v>
      </c>
      <c r="BC7" s="25">
        <v>232.66</v>
      </c>
      <c r="BD7" s="25">
        <v>243.36</v>
      </c>
      <c r="BE7" s="25">
        <v>224.71</v>
      </c>
      <c r="BF7" s="25">
        <v>224.3</v>
      </c>
      <c r="BG7" s="25">
        <v>216.21</v>
      </c>
      <c r="BH7" s="25">
        <v>217.37</v>
      </c>
      <c r="BI7" s="25">
        <v>223.24</v>
      </c>
      <c r="BJ7" s="25">
        <v>254.19</v>
      </c>
      <c r="BK7" s="25">
        <v>259.56</v>
      </c>
      <c r="BL7" s="25">
        <v>248.92</v>
      </c>
      <c r="BM7" s="25">
        <v>251.26</v>
      </c>
      <c r="BN7" s="25">
        <v>255.84</v>
      </c>
      <c r="BO7" s="25">
        <v>265.93</v>
      </c>
      <c r="BP7" s="25">
        <v>100.91</v>
      </c>
      <c r="BQ7" s="25">
        <v>97.36</v>
      </c>
      <c r="BR7" s="25">
        <v>99.29</v>
      </c>
      <c r="BS7" s="25">
        <v>93.96</v>
      </c>
      <c r="BT7" s="25">
        <v>92.51</v>
      </c>
      <c r="BU7" s="25">
        <v>107.42</v>
      </c>
      <c r="BV7" s="25">
        <v>105.07</v>
      </c>
      <c r="BW7" s="25">
        <v>107.54</v>
      </c>
      <c r="BX7" s="25">
        <v>101.93</v>
      </c>
      <c r="BY7" s="25">
        <v>102.36</v>
      </c>
      <c r="BZ7" s="25">
        <v>97.82</v>
      </c>
      <c r="CA7" s="25">
        <v>155.21</v>
      </c>
      <c r="CB7" s="25">
        <v>152.03</v>
      </c>
      <c r="CC7" s="25">
        <v>154.08000000000001</v>
      </c>
      <c r="CD7" s="25">
        <v>163.31</v>
      </c>
      <c r="CE7" s="25">
        <v>166.61</v>
      </c>
      <c r="CF7" s="25">
        <v>157.19</v>
      </c>
      <c r="CG7" s="25">
        <v>153.71</v>
      </c>
      <c r="CH7" s="25">
        <v>155.9</v>
      </c>
      <c r="CI7" s="25">
        <v>162.47</v>
      </c>
      <c r="CJ7" s="25">
        <v>165.52</v>
      </c>
      <c r="CK7" s="25">
        <v>177.56</v>
      </c>
      <c r="CL7" s="25">
        <v>59.9</v>
      </c>
      <c r="CM7" s="25">
        <v>61.17</v>
      </c>
      <c r="CN7" s="25">
        <v>60.88</v>
      </c>
      <c r="CO7" s="25">
        <v>60.3</v>
      </c>
      <c r="CP7" s="25">
        <v>60.27</v>
      </c>
      <c r="CQ7" s="25">
        <v>63.16</v>
      </c>
      <c r="CR7" s="25">
        <v>64.41</v>
      </c>
      <c r="CS7" s="25">
        <v>64.11</v>
      </c>
      <c r="CT7" s="25">
        <v>63.81</v>
      </c>
      <c r="CU7" s="25">
        <v>63.58</v>
      </c>
      <c r="CV7" s="25">
        <v>59.81</v>
      </c>
      <c r="CW7" s="25">
        <v>91.37</v>
      </c>
      <c r="CX7" s="25">
        <v>91.64</v>
      </c>
      <c r="CY7" s="25">
        <v>91.61</v>
      </c>
      <c r="CZ7" s="25">
        <v>91.34</v>
      </c>
      <c r="DA7" s="25">
        <v>90.79</v>
      </c>
      <c r="DB7" s="25">
        <v>91.48</v>
      </c>
      <c r="DC7" s="25">
        <v>91.64</v>
      </c>
      <c r="DD7" s="25">
        <v>92.09</v>
      </c>
      <c r="DE7" s="25">
        <v>91.76</v>
      </c>
      <c r="DF7" s="25">
        <v>91.22</v>
      </c>
      <c r="DG7" s="25">
        <v>89.42</v>
      </c>
      <c r="DH7" s="25">
        <v>54.67</v>
      </c>
      <c r="DI7" s="25">
        <v>55.19</v>
      </c>
      <c r="DJ7" s="25">
        <v>55.5</v>
      </c>
      <c r="DK7" s="25">
        <v>55.9</v>
      </c>
      <c r="DL7" s="25">
        <v>56.07</v>
      </c>
      <c r="DM7" s="25">
        <v>51.13</v>
      </c>
      <c r="DN7" s="25">
        <v>51.62</v>
      </c>
      <c r="DO7" s="25">
        <v>52.16</v>
      </c>
      <c r="DP7" s="25">
        <v>52.59</v>
      </c>
      <c r="DQ7" s="25">
        <v>52.74</v>
      </c>
      <c r="DR7" s="25">
        <v>52.02</v>
      </c>
      <c r="DS7" s="25">
        <v>27.82</v>
      </c>
      <c r="DT7" s="25">
        <v>29</v>
      </c>
      <c r="DU7" s="25">
        <v>29.81</v>
      </c>
      <c r="DV7" s="25">
        <v>30.67</v>
      </c>
      <c r="DW7" s="25">
        <v>31.65</v>
      </c>
      <c r="DX7" s="25">
        <v>22.41</v>
      </c>
      <c r="DY7" s="25">
        <v>23.68</v>
      </c>
      <c r="DZ7" s="25">
        <v>25.76</v>
      </c>
      <c r="EA7" s="25">
        <v>27.51</v>
      </c>
      <c r="EB7" s="25">
        <v>28.57</v>
      </c>
      <c r="EC7" s="25">
        <v>25.37</v>
      </c>
      <c r="ED7" s="25">
        <v>0.73</v>
      </c>
      <c r="EE7" s="25">
        <v>0.8</v>
      </c>
      <c r="EF7" s="25">
        <v>0.84</v>
      </c>
      <c r="EG7" s="25">
        <v>0.91</v>
      </c>
      <c r="EH7" s="25">
        <v>1.02</v>
      </c>
      <c r="EI7" s="25">
        <v>0.73</v>
      </c>
      <c r="EJ7" s="25">
        <v>0.79</v>
      </c>
      <c r="EK7" s="25">
        <v>0.75</v>
      </c>
      <c r="EL7" s="25">
        <v>0.78</v>
      </c>
      <c r="EM7" s="25">
        <v>0.73</v>
      </c>
      <c r="EN7" s="25">
        <v>0.62</v>
      </c>
    </row>
    <row r="8" spans="1:144" x14ac:dyDescent="0.2">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2">
      <c r="A9" s="28"/>
      <c r="B9" s="28" t="s">
        <v>99</v>
      </c>
      <c r="C9" s="28" t="s">
        <v>100</v>
      </c>
      <c r="D9" s="28" t="s">
        <v>101</v>
      </c>
      <c r="E9" s="28" t="s">
        <v>102</v>
      </c>
      <c r="F9" s="28" t="s">
        <v>103</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
      <c r="A10" s="28" t="s">
        <v>44</v>
      </c>
      <c r="B10" s="29">
        <f>DATEVALUE($B7-B11&amp;"/1/"&amp;B12)</f>
        <v>36892</v>
      </c>
      <c r="C10" s="29">
        <f t="shared" ref="C10:F10" si="15">DATEVALUE($B7-C11&amp;"/1/"&amp;C12)</f>
        <v>37257</v>
      </c>
      <c r="D10" s="29">
        <f t="shared" si="15"/>
        <v>37622</v>
      </c>
      <c r="E10" s="29">
        <f t="shared" si="15"/>
        <v>37987</v>
      </c>
      <c r="F10" s="29">
        <f t="shared" si="15"/>
        <v>38353</v>
      </c>
    </row>
    <row r="11" spans="1:144" x14ac:dyDescent="0.2">
      <c r="B11">
        <v>22</v>
      </c>
      <c r="C11">
        <v>21</v>
      </c>
      <c r="D11">
        <v>20</v>
      </c>
      <c r="E11">
        <v>19</v>
      </c>
      <c r="F11">
        <v>18</v>
      </c>
      <c r="G11" t="s">
        <v>104</v>
      </c>
    </row>
    <row r="12" spans="1:144" x14ac:dyDescent="0.2">
      <c r="B12">
        <v>1</v>
      </c>
      <c r="C12">
        <v>1</v>
      </c>
      <c r="D12">
        <v>1</v>
      </c>
      <c r="E12">
        <v>1</v>
      </c>
      <c r="F12">
        <v>1</v>
      </c>
      <c r="G12" t="s">
        <v>105</v>
      </c>
    </row>
    <row r="13" spans="1:144" x14ac:dyDescent="0.2">
      <c r="B13" t="s">
        <v>106</v>
      </c>
      <c r="C13" t="s">
        <v>107</v>
      </c>
      <c r="D13" t="s">
        <v>106</v>
      </c>
      <c r="E13" t="s">
        <v>106</v>
      </c>
      <c r="F13" t="s">
        <v>107</v>
      </c>
      <c r="G13" t="s">
        <v>108</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Flow_SignoffStatus xmlns="96f7774a-1fa4-49d3-a956-75b9c85e9b43" xsi:nil="true"/>
    <lcf76f155ced4ddcb4097134ff3c332f xmlns="96f7774a-1fa4-49d3-a956-75b9c85e9b43">
      <Terms xmlns="http://schemas.microsoft.com/office/infopath/2007/PartnerControls"/>
    </lcf76f155ced4ddcb4097134ff3c332f>
    <TaxCatchAll xmlns="fd32c9f7-8932-4d07-b49b-91c8a1e2689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6EF3322E74AA3E4495704B129218BECF" ma:contentTypeVersion="14" ma:contentTypeDescription="新しいドキュメントを作成します。" ma:contentTypeScope="" ma:versionID="7b6a6477365ce567ca5d4dd701570cd1">
  <xsd:schema xmlns:xsd="http://www.w3.org/2001/XMLSchema" xmlns:xs="http://www.w3.org/2001/XMLSchema" xmlns:p="http://schemas.microsoft.com/office/2006/metadata/properties" xmlns:ns2="96f7774a-1fa4-49d3-a956-75b9c85e9b43" xmlns:ns3="fd32c9f7-8932-4d07-b49b-91c8a1e26893" targetNamespace="http://schemas.microsoft.com/office/2006/metadata/properties" ma:root="true" ma:fieldsID="26f2120a38770ca02403bd13ba031762" ns2:_="" ns3:_="">
    <xsd:import namespace="96f7774a-1fa4-49d3-a956-75b9c85e9b43"/>
    <xsd:import namespace="fd32c9f7-8932-4d07-b49b-91c8a1e26893"/>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Location"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6f7774a-1fa4-49d3-a956-75b9c85e9b4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description="" ma:hidden="true" ma:indexed="true" ma:internalName="MediaServiceDateTaken"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element name="_Flow_SignoffStatus" ma:index="21" nillable="true" ma:displayName="承認の状態" ma:internalName="_x0024_Resources_x003a_core_x002c_Signoff_Statu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d32c9f7-8932-4d07-b49b-91c8a1e26893"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ccff7d86-9e4e-4f1d-854b-9758e901a9c6}" ma:internalName="TaxCatchAll" ma:showField="CatchAllData" ma:web="fd32c9f7-8932-4d07-b49b-91c8a1e2689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DE486FC-8C86-48BA-AF4E-762E91BD28E2}">
  <ds:schemaRefs>
    <ds:schemaRef ds:uri="http://purl.org/dc/elements/1.1/"/>
    <ds:schemaRef ds:uri="http://schemas.microsoft.com/office/2006/metadata/properties"/>
    <ds:schemaRef ds:uri="fd32c9f7-8932-4d07-b49b-91c8a1e26893"/>
    <ds:schemaRef ds:uri="http://purl.org/dc/dcmitype/"/>
    <ds:schemaRef ds:uri="http://schemas.microsoft.com/office/infopath/2007/PartnerControls"/>
    <ds:schemaRef ds:uri="http://purl.org/dc/terms/"/>
    <ds:schemaRef ds:uri="http://www.w3.org/XML/1998/namespace"/>
    <ds:schemaRef ds:uri="http://schemas.openxmlformats.org/package/2006/metadata/core-properties"/>
    <ds:schemaRef ds:uri="http://schemas.microsoft.com/office/2006/documentManagement/types"/>
    <ds:schemaRef ds:uri="96f7774a-1fa4-49d3-a956-75b9c85e9b43"/>
  </ds:schemaRefs>
</ds:datastoreItem>
</file>

<file path=customXml/itemProps2.xml><?xml version="1.0" encoding="utf-8"?>
<ds:datastoreItem xmlns:ds="http://schemas.openxmlformats.org/officeDocument/2006/customXml" ds:itemID="{6BC0F698-9950-454C-815C-652076B56ACB}">
  <ds:schemaRefs>
    <ds:schemaRef ds:uri="http://schemas.microsoft.com/sharepoint/v3/contenttype/forms"/>
  </ds:schemaRefs>
</ds:datastoreItem>
</file>

<file path=customXml/itemProps3.xml><?xml version="1.0" encoding="utf-8"?>
<ds:datastoreItem xmlns:ds="http://schemas.openxmlformats.org/officeDocument/2006/customXml" ds:itemID="{31BD3028-8D8A-45C2-99AC-99F136FAF79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6f7774a-1fa4-49d3-a956-75b9c85e9b43"/>
    <ds:schemaRef ds:uri="fd32c9f7-8932-4d07-b49b-91c8a1e2689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2025-02-14T04:23:39Z</dcterms:created>
  <dcterms:modified xsi:type="dcterms:W3CDTF">2025-02-14T06:07:14Z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0x0101006EF3322E74AA3E4495704B129218BECF</vt:lpwstr>
  </property>
  <property fmtid="{D5CDD505-2E9C-101B-9397-08002B2CF9AE}" pid="3" name="MediaServiceImageTags">
    <vt:lpwstr/>
  </property>
</Properties>
</file>