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10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5.xml" ContentType="application/vnd.openxmlformats-officedocument.drawingml.chartshapes+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13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.xml" ContentType="application/vnd.openxmlformats-officedocument.spreadsheetml.worksheet+xml"/>
  <Override PartName="/xl/charts/chart11.xml" ContentType="application/vnd.openxmlformats-officedocument.drawingml.chart+xml"/>
  <Override PartName="/xl/worksheets/sheet2.xml" ContentType="application/vnd.openxmlformats-officedocument.spreadsheetml.worksheet+xml"/>
  <Override PartName="/xl/charts/chart12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3_ncr:1_{B8FC42A7-8830-46FA-85DA-06D7CDA17AC7}" xr6:coauthVersionLast="47" xr6:coauthVersionMax="47" xr10:uidLastSave="{917584E6-0AA2-42DF-8425-6D999E4F7844}"/>
  <workbookProtection workbookAlgorithmName="SHA-512" workbookHashValue="EMV0+SOHfgP3xzXVfGvYbDsu3KnWsSGqBxO0HxgvwEZxeTuS7QwWI9FFY1mqBOaRd0b7GVPnG7QbjKjlX2Z+0Q==" workbookSaltValue="0ZAnRS/gYRgmc0BAfVfZrw==" workbookSpinCount="100000" lockStructure="1"/>
  <bookViews>
    <workbookView xWindow="28680" yWindow="-120" windowWidth="29040" windowHeight="1572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LK80" i="4" s="1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HI79" i="4" s="1"/>
  <c r="EO7" i="5"/>
  <c r="EM7" i="5"/>
  <c r="EL7" i="5"/>
  <c r="EK7" i="5"/>
  <c r="EJ7" i="5"/>
  <c r="EI7" i="5"/>
  <c r="EH7" i="5"/>
  <c r="EG7" i="5"/>
  <c r="EZ79" i="4" s="1"/>
  <c r="EF7" i="5"/>
  <c r="EE7" i="5"/>
  <c r="ED7" i="5"/>
  <c r="EB7" i="5"/>
  <c r="BX80" i="4" s="1"/>
  <c r="EA7" i="5"/>
  <c r="DZ7" i="5"/>
  <c r="DY7" i="5"/>
  <c r="DX7" i="5"/>
  <c r="P80" i="4" s="1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IZ56" i="4" s="1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EW55" i="4" s="1"/>
  <c r="CN7" i="5"/>
  <c r="CM7" i="5"/>
  <c r="CL7" i="5"/>
  <c r="CJ7" i="5"/>
  <c r="BX56" i="4" s="1"/>
  <c r="CI7" i="5"/>
  <c r="CH7" i="5"/>
  <c r="CG7" i="5"/>
  <c r="CF7" i="5"/>
  <c r="P56" i="4" s="1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IZ34" i="4" s="1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EW33" i="4" s="1"/>
  <c r="AV7" i="5"/>
  <c r="AU7" i="5"/>
  <c r="AT7" i="5"/>
  <c r="AR7" i="5"/>
  <c r="BX34" i="4" s="1"/>
  <c r="AQ7" i="5"/>
  <c r="AP7" i="5"/>
  <c r="AO7" i="5"/>
  <c r="AN7" i="5"/>
  <c r="P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JW12" i="4" s="1"/>
  <c r="AF6" i="5"/>
  <c r="AE6" i="5"/>
  <c r="AD6" i="5"/>
  <c r="AC6" i="5"/>
  <c r="AB6" i="5"/>
  <c r="LP8" i="4" s="1"/>
  <c r="AA6" i="5"/>
  <c r="JW8" i="4" s="1"/>
  <c r="Z6" i="5"/>
  <c r="ID8" i="4" s="1"/>
  <c r="Y6" i="5"/>
  <c r="FZ12" i="4" s="1"/>
  <c r="X6" i="5"/>
  <c r="EG12" i="4" s="1"/>
  <c r="W6" i="5"/>
  <c r="CN12" i="4" s="1"/>
  <c r="V6" i="5"/>
  <c r="U6" i="5"/>
  <c r="B12" i="4" s="1"/>
  <c r="T6" i="5"/>
  <c r="FZ10" i="4" s="1"/>
  <c r="S6" i="5"/>
  <c r="R6" i="5"/>
  <c r="CN10" i="4" s="1"/>
  <c r="Q6" i="5"/>
  <c r="AU10" i="4" s="1"/>
  <c r="P6" i="5"/>
  <c r="B10" i="4" s="1"/>
  <c r="O6" i="5"/>
  <c r="N6" i="5"/>
  <c r="M6" i="5"/>
  <c r="L6" i="5"/>
  <c r="K6" i="5"/>
  <c r="H6" i="5"/>
  <c r="B6" i="4" s="1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K90" i="4"/>
  <c r="E90" i="4"/>
  <c r="C90" i="4"/>
  <c r="MO80" i="4"/>
  <c r="LZ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I80" i="4"/>
  <c r="AT80" i="4"/>
  <c r="AE80" i="4"/>
  <c r="MO79" i="4"/>
  <c r="LZ79" i="4"/>
  <c r="LK79" i="4"/>
  <c r="KV79" i="4"/>
  <c r="KG79" i="4"/>
  <c r="JB79" i="4"/>
  <c r="IM79" i="4"/>
  <c r="HX79" i="4"/>
  <c r="GT79" i="4"/>
  <c r="FO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K56" i="4"/>
  <c r="HV56" i="4"/>
  <c r="HG56" i="4"/>
  <c r="GR56" i="4"/>
  <c r="FL56" i="4"/>
  <c r="EW56" i="4"/>
  <c r="EH56" i="4"/>
  <c r="DS56" i="4"/>
  <c r="DD56" i="4"/>
  <c r="BI56" i="4"/>
  <c r="AT56" i="4"/>
  <c r="AE56" i="4"/>
  <c r="MN55" i="4"/>
  <c r="LY55" i="4"/>
  <c r="LJ55" i="4"/>
  <c r="KU55" i="4"/>
  <c r="KF55" i="4"/>
  <c r="IZ55" i="4"/>
  <c r="IK55" i="4"/>
  <c r="HV55" i="4"/>
  <c r="HG55" i="4"/>
  <c r="GR55" i="4"/>
  <c r="FL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K34" i="4"/>
  <c r="HV34" i="4"/>
  <c r="HG34" i="4"/>
  <c r="GR34" i="4"/>
  <c r="FL34" i="4"/>
  <c r="EW34" i="4"/>
  <c r="EH34" i="4"/>
  <c r="DS34" i="4"/>
  <c r="DD34" i="4"/>
  <c r="BI34" i="4"/>
  <c r="AT34" i="4"/>
  <c r="AE34" i="4"/>
  <c r="MN33" i="4"/>
  <c r="LY33" i="4"/>
  <c r="LJ33" i="4"/>
  <c r="KU33" i="4"/>
  <c r="KF33" i="4"/>
  <c r="IZ33" i="4"/>
  <c r="IK33" i="4"/>
  <c r="HV33" i="4"/>
  <c r="HG33" i="4"/>
  <c r="GR33" i="4"/>
  <c r="FL33" i="4"/>
  <c r="EH33" i="4"/>
  <c r="DS33" i="4"/>
  <c r="DD33" i="4"/>
  <c r="BX33" i="4"/>
  <c r="BI33" i="4"/>
  <c r="AT33" i="4"/>
  <c r="AE33" i="4"/>
  <c r="P33" i="4"/>
  <c r="ID12" i="4"/>
  <c r="AU12" i="4"/>
  <c r="LP10" i="4"/>
  <c r="JW10" i="4"/>
  <c r="ID10" i="4"/>
  <c r="EG10" i="4"/>
  <c r="EG8" i="4"/>
  <c r="CN8" i="4"/>
  <c r="AU8" i="4"/>
  <c r="B8" i="4"/>
  <c r="FL32" i="4" l="1"/>
  <c r="BX78" i="4"/>
  <c r="BX54" i="4"/>
  <c r="BX32" i="4"/>
  <c r="MO78" i="4"/>
  <c r="MN54" i="4"/>
  <c r="MN32" i="4"/>
  <c r="JB78" i="4"/>
  <c r="IZ54" i="4"/>
  <c r="FO78" i="4"/>
  <c r="FL54" i="4"/>
  <c r="IZ32" i="4"/>
  <c r="C11" i="5"/>
  <c r="D11" i="5"/>
  <c r="E11" i="5"/>
  <c r="B11" i="5"/>
  <c r="P78" i="4" l="1"/>
  <c r="P54" i="4"/>
  <c r="P32" i="4"/>
  <c r="KG78" i="4"/>
  <c r="KF54" i="4"/>
  <c r="KF32" i="4"/>
  <c r="GT78" i="4"/>
  <c r="GR54" i="4"/>
  <c r="GR32" i="4"/>
  <c r="DD54" i="4"/>
  <c r="DD32" i="4"/>
  <c r="DG78" i="4"/>
  <c r="EZ78" i="4"/>
  <c r="EW54" i="4"/>
  <c r="EW32" i="4"/>
  <c r="BI78" i="4"/>
  <c r="BI54" i="4"/>
  <c r="BI32" i="4"/>
  <c r="LZ78" i="4"/>
  <c r="LY54" i="4"/>
  <c r="LY32" i="4"/>
  <c r="IM78" i="4"/>
  <c r="IK54" i="4"/>
  <c r="IK32" i="4"/>
  <c r="HX78" i="4"/>
  <c r="HV54" i="4"/>
  <c r="HV32" i="4"/>
  <c r="EK78" i="4"/>
  <c r="EH54" i="4"/>
  <c r="EH32" i="4"/>
  <c r="AT78" i="4"/>
  <c r="AT32" i="4"/>
  <c r="LK78" i="4"/>
  <c r="LJ54" i="4"/>
  <c r="LJ32" i="4"/>
  <c r="AT54" i="4"/>
  <c r="AE54" i="4"/>
  <c r="KV78" i="4"/>
  <c r="KU54" i="4"/>
  <c r="KU32" i="4"/>
  <c r="HI78" i="4"/>
  <c r="HG54" i="4"/>
  <c r="HG32" i="4"/>
  <c r="DV78" i="4"/>
  <c r="DS54" i="4"/>
  <c r="DS32" i="4"/>
  <c r="AE78" i="4"/>
  <c r="AE32" i="4"/>
</calcChain>
</file>

<file path=xl/sharedStrings.xml><?xml version="1.0" encoding="utf-8"?>
<sst xmlns="http://schemas.openxmlformats.org/spreadsheetml/2006/main" count="342" uniqueCount="192">
  <si>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</si>
  <si>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</si>
  <si>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</si>
  <si>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</si>
  <si>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</si>
  <si>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</si>
  <si>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</si>
  <si>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</si>
  <si>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</si>
  <si>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</si>
  <si>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</si>
  <si>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</si>
  <si>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</si>
  <si>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</si>
  <si>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</si>
  <si>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</si>
  <si>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</si>
  <si>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</si>
  <si>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</si>
  <si>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</si>
  <si>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</si>
  <si>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</si>
  <si>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</si>
  <si>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</si>
  <si>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</si>
  <si>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</si>
  <si>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</si>
  <si>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</si>
  <si>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</si>
  <si>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</si>
  <si>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</si>
  <si>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</si>
  <si>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</si>
  <si>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</si>
  <si>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</si>
  <si>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</si>
  <si>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</si>
  <si>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</si>
  <si>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</si>
  <si>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</si>
  <si>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</si>
  <si>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</si>
  <si>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</si>
  <si>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</si>
  <si>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</si>
  <si>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</si>
  <si>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</si>
  <si>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</si>
  <si>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</si>
  <si>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</si>
  <si>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</si>
  <si>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</si>
  <si>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</si>
  <si>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</si>
  <si>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</si>
  <si>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</si>
  <si>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</si>
  <si>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</si>
  <si>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</si>
  <si>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</si>
  <si>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</si>
  <si>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</si>
  <si>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</si>
  <si>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</si>
  <si>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</si>
  <si>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</si>
  <si>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</si>
  <si>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</si>
  <si>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</si>
  <si>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</si>
  <si>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</si>
  <si>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</si>
  <si>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</si>
  <si>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</si>
  <si>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</si>
  <si>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</si>
  <si>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</si>
  <si>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</si>
  <si>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</si>
  <si>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</si>
  <si>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</si>
  <si>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</si>
  <si>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</si>
  <si>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</si>
  <si>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</si>
  <si>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</si>
  <si>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</si>
  <si>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</si>
  <si>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</si>
  <si>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</si>
  <si>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</si>
  <si>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</si>
  <si>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</si>
  <si>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</si>
  <si>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</si>
  <si>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</si>
  <si>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</si>
  <si>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</si>
  <si>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</si>
  <si>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</si>
  <si>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</si>
  <si>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</si>
  <si>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</si>
  <si>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</si>
  <si>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</si>
  <si>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</si>
  <si>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</si>
  <si>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</si>
  <si>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</si>
  <si>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</si>
  <si>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</si>
  <si>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</si>
  <si>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</si>
  <si>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</si>
  <si>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</si>
  <si>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</si>
  <si>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</si>
  <si>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</si>
  <si>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</si>
  <si>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</si>
  <si>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</si>
  <si>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</si>
  <si>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</si>
  <si>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</si>
  <si>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</si>
  <si>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</si>
  <si>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</si>
  <si>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</si>
  <si>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</si>
  <si>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</si>
  <si>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</si>
  <si>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</si>
  <si>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</si>
  <si>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</si>
  <si>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</si>
  <si>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</si>
  <si>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</si>
  <si>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</si>
  <si>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</si>
  <si>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</si>
  <si>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</si>
  <si>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</si>
  <si>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</si>
  <si>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</si>
  <si>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</si>
  <si>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</si>
  <si>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</si>
  <si>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</si>
  <si>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</si>
  <si>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</si>
  <si>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</si>
  <si>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</si>
  <si>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</si>
  <si>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</si>
  <si>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</si>
  <si>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</si>
  <si>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</si>
  <si>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</si>
  <si>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</si>
  <si>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</si>
  <si>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当該値(N)</t>
    <phoneticPr fontId="5"/>
  </si>
  <si>
    <t>当該値(N-4)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</si>
  <si>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</si>
  <si>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</si>
  <si>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</si>
  <si>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</si>
  <si>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</si>
  <si>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</si>
  <si>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当該値(N-1)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</si>
  <si>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</si>
  <si>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</si>
  <si>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</si>
  <si>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加茂病院</t>
  </si>
  <si>
    <t>条例全部</t>
  </si>
  <si>
    <t>病院事業</t>
  </si>
  <si>
    <t>一般病院</t>
  </si>
  <si>
    <t>100床以上～200床未満</t>
  </si>
  <si>
    <t>自治体職員</t>
  </si>
  <si>
    <t>直営</t>
  </si>
  <si>
    <t>ド 訓</t>
  </si>
  <si>
    <t>救 臨 輪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</si>
  <si>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</si>
  <si>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</si>
  <si>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</si>
  <si>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</si>
  <si>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</si>
  <si>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</si>
  <si>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</si>
  <si>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平成27年度に改築工事に着手、令和元年9月に新病院が開院したことから老朽化が解消された。
（各指標の類似病院平均との比較等）
①有形固定資産減価償却率：数値が低い
②器械備品減価償却率：数値が低い
③１床当たり有形固定資産：数値が高い</t>
    <phoneticPr fontId="5"/>
  </si>
  <si>
    <t>　経常収支比率が100％を大きく下回る状況が続くとともに、医業収支比率も類似病院平均との乖離が大きい。また、令和2年度以降、新型コロナウイルス感染症の影響もあり、従前よりも病床利用率が低くなっている。稼働病床削減による規模適正化を図っているが、緩和ケア病棟の利用促進など、一層効率的な運営が強く求められる状況にある。
（各指標の類似病院平均との比較等）
①経常収支比率：数値が低い
②医業収支比率：数値が低い
③修正医業収支比率：数値が低い
④病床利用率：数値が低く低下傾向
⑤入院患者１人１日当たり収益：数値が低い
⑥外来患者１人１日当たり収益：数値が低い
⑦職員給与費対医業収益比率：数値が高い
⑧材料費対医業収益比率：数値が低い</t>
    <phoneticPr fontId="5"/>
  </si>
  <si>
    <t>　患者数の減少や医師の不足・偏在など厳しい医療環境が続く中、県立病院が今後も果たすべき役割を担っていく視点から、令和４年８月に指定管理者を決定し、令和６年４月より運営移行。
（令和６年度時点）</t>
    <rPh sb="73" eb="75">
      <t>レイワ</t>
    </rPh>
    <rPh sb="76" eb="77">
      <t>ネン</t>
    </rPh>
    <rPh sb="78" eb="79">
      <t>ガツ</t>
    </rPh>
    <phoneticPr fontId="5"/>
  </si>
  <si>
    <t>　急性期医療の提供を中心としつつ、回復期・慢性期病床の機能及び長期療養患者の入院医療を担う。
　新病院開院に伴い、緩和ケア病棟の運用を開始した。</t>
    <rPh sb="1" eb="4">
      <t>キュウセイキ</t>
    </rPh>
    <rPh sb="4" eb="6">
      <t>イリョウ</t>
    </rPh>
    <rPh sb="7" eb="9">
      <t>テイキョウ</t>
    </rPh>
    <rPh sb="10" eb="12">
      <t>チュウシン</t>
    </rPh>
    <rPh sb="17" eb="19">
      <t>カイフク</t>
    </rPh>
    <rPh sb="19" eb="20">
      <t>キ</t>
    </rPh>
    <rPh sb="21" eb="24">
      <t>マンセイキ</t>
    </rPh>
    <rPh sb="24" eb="26">
      <t>ビョウショウ</t>
    </rPh>
    <rPh sb="27" eb="29">
      <t>キノウ</t>
    </rPh>
    <rPh sb="29" eb="30">
      <t>オヨ</t>
    </rPh>
    <rPh sb="31" eb="33">
      <t>チョウキ</t>
    </rPh>
    <rPh sb="33" eb="35">
      <t>リョウヨウ</t>
    </rPh>
    <rPh sb="35" eb="37">
      <t>カンジャ</t>
    </rPh>
    <rPh sb="38" eb="40">
      <t>ニュウイン</t>
    </rPh>
    <rPh sb="40" eb="42">
      <t>イリョウ</t>
    </rPh>
    <rPh sb="43" eb="44">
      <t>ニナ</t>
    </rPh>
    <rPh sb="48" eb="51">
      <t>シンビョウイン</t>
    </rPh>
    <rPh sb="51" eb="53">
      <t>カイイン</t>
    </rPh>
    <rPh sb="54" eb="55">
      <t>トモナ</t>
    </rPh>
    <rPh sb="57" eb="59">
      <t>カンワ</t>
    </rPh>
    <rPh sb="61" eb="63">
      <t>ビョウトウ</t>
    </rPh>
    <rPh sb="64" eb="66">
      <t>ウンヨウ</t>
    </rPh>
    <rPh sb="67" eb="69">
      <t>カイシ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</si>
</sst>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41</c:v>
                </c:pt>
                <c:pt idx="1">
                  <c:v>37.9</c:v>
                </c:pt>
                <c:pt idx="2">
                  <c:v>33.299999999999997</c:v>
                </c:pt>
                <c:pt idx="3">
                  <c:v>30.3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1-4973-A6C6-447D552E3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70.400000000000006</c:v>
                </c:pt>
                <c:pt idx="1">
                  <c:v>65.8</c:v>
                </c:pt>
                <c:pt idx="2">
                  <c:v>65</c:v>
                </c:pt>
                <c:pt idx="3">
                  <c:v>63.3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1-4973-A6C6-447D552E3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11203</c:v>
                </c:pt>
                <c:pt idx="1">
                  <c:v>9986</c:v>
                </c:pt>
                <c:pt idx="2">
                  <c:v>10161</c:v>
                </c:pt>
                <c:pt idx="3">
                  <c:v>10864</c:v>
                </c:pt>
                <c:pt idx="4">
                  <c:v>10742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1-453E-96A2-4AD5082E3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10602</c:v>
                </c:pt>
                <c:pt idx="1">
                  <c:v>11234</c:v>
                </c:pt>
                <c:pt idx="2">
                  <c:v>11512</c:v>
                </c:pt>
                <c:pt idx="3">
                  <c:v>11831</c:v>
                </c:pt>
                <c:pt idx="4">
                  <c:v>11652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E1-453E-96A2-4AD5082E3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31154</c:v>
                </c:pt>
                <c:pt idx="1">
                  <c:v>33267</c:v>
                </c:pt>
                <c:pt idx="2">
                  <c:v>34437</c:v>
                </c:pt>
                <c:pt idx="3">
                  <c:v>37186</c:v>
                </c:pt>
                <c:pt idx="4">
                  <c:v>34647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0-4CB6-AE90-26F7B02A9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35788</c:v>
                </c:pt>
                <c:pt idx="1">
                  <c:v>37855</c:v>
                </c:pt>
                <c:pt idx="2">
                  <c:v>39289</c:v>
                </c:pt>
                <c:pt idx="3">
                  <c:v>40846</c:v>
                </c:pt>
                <c:pt idx="4">
                  <c:v>41075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0-4CB6-AE90-26F7B02A9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1226.8</c:v>
                </c:pt>
                <c:pt idx="1">
                  <c:v>1394.9</c:v>
                </c:pt>
                <c:pt idx="2">
                  <c:v>1523.2</c:v>
                </c:pt>
                <c:pt idx="3">
                  <c:v>1527.7</c:v>
                </c:pt>
                <c:pt idx="4">
                  <c:v>1878.4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A-4F84-BED7-8F63E99FD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120.5</c:v>
                </c:pt>
                <c:pt idx="1">
                  <c:v>124.2</c:v>
                </c:pt>
                <c:pt idx="2">
                  <c:v>121.6</c:v>
                </c:pt>
                <c:pt idx="3">
                  <c:v>118.9</c:v>
                </c:pt>
                <c:pt idx="4">
                  <c:v>121.9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0A-4F84-BED7-8F63E99FD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58.1</c:v>
                </c:pt>
                <c:pt idx="1">
                  <c:v>48.7</c:v>
                </c:pt>
                <c:pt idx="2">
                  <c:v>47.3</c:v>
                </c:pt>
                <c:pt idx="3">
                  <c:v>47</c:v>
                </c:pt>
                <c:pt idx="4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3-41E7-ACCA-E334952AC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80.599999999999994</c:v>
                </c:pt>
                <c:pt idx="1">
                  <c:v>77.099999999999994</c:v>
                </c:pt>
                <c:pt idx="2">
                  <c:v>78.599999999999994</c:v>
                </c:pt>
                <c:pt idx="3">
                  <c:v>78.099999999999994</c:v>
                </c:pt>
                <c:pt idx="4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13-41E7-ACCA-E334952AC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61.7</c:v>
                </c:pt>
                <c:pt idx="1">
                  <c:v>52.1</c:v>
                </c:pt>
                <c:pt idx="2">
                  <c:v>50.9</c:v>
                </c:pt>
                <c:pt idx="3">
                  <c:v>50.6</c:v>
                </c:pt>
                <c:pt idx="4">
                  <c:v>45.1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3-4F7B-AE12-CB69CCC57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84.3</c:v>
                </c:pt>
                <c:pt idx="1">
                  <c:v>80.7</c:v>
                </c:pt>
                <c:pt idx="2">
                  <c:v>82.2</c:v>
                </c:pt>
                <c:pt idx="3">
                  <c:v>81.7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3-4F7B-AE12-CB69CCC57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73.3</c:v>
                </c:pt>
                <c:pt idx="1">
                  <c:v>72</c:v>
                </c:pt>
                <c:pt idx="2">
                  <c:v>78.900000000000006</c:v>
                </c:pt>
                <c:pt idx="3">
                  <c:v>86.4</c:v>
                </c:pt>
                <c:pt idx="4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3-494B-99B2-ED952754C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100.6</c:v>
                </c:pt>
                <c:pt idx="2">
                  <c:v>105.9</c:v>
                </c:pt>
                <c:pt idx="3">
                  <c:v>104.3</c:v>
                </c:pt>
                <c:pt idx="4">
                  <c:v>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F3-494B-99B2-ED952754C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21.5</c:v>
                </c:pt>
                <c:pt idx="1">
                  <c:v>25.6</c:v>
                </c:pt>
                <c:pt idx="2">
                  <c:v>29.7</c:v>
                </c:pt>
                <c:pt idx="3">
                  <c:v>30.4</c:v>
                </c:pt>
                <c:pt idx="4">
                  <c:v>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D-4605-B1B0-7F1623AB4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54.6</c:v>
                </c:pt>
                <c:pt idx="1">
                  <c:v>56.9</c:v>
                </c:pt>
                <c:pt idx="2">
                  <c:v>58.1</c:v>
                </c:pt>
                <c:pt idx="3">
                  <c:v>59.4</c:v>
                </c:pt>
                <c:pt idx="4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D-4605-B1B0-7F1623AB4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26.2</c:v>
                </c:pt>
                <c:pt idx="1">
                  <c:v>37</c:v>
                </c:pt>
                <c:pt idx="2">
                  <c:v>47.7</c:v>
                </c:pt>
                <c:pt idx="3">
                  <c:v>58.7</c:v>
                </c:pt>
                <c:pt idx="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6-4E63-B252-9DA89C37D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71.7</c:v>
                </c:pt>
                <c:pt idx="1">
                  <c:v>72.900000000000006</c:v>
                </c:pt>
                <c:pt idx="2">
                  <c:v>73.900000000000006</c:v>
                </c:pt>
                <c:pt idx="3">
                  <c:v>74.3</c:v>
                </c:pt>
                <c:pt idx="4">
                  <c:v>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E63-B252-9DA89C37D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59219756</c:v>
                </c:pt>
                <c:pt idx="1">
                  <c:v>59213946</c:v>
                </c:pt>
                <c:pt idx="2">
                  <c:v>59440619</c:v>
                </c:pt>
                <c:pt idx="3">
                  <c:v>65428738</c:v>
                </c:pt>
                <c:pt idx="4">
                  <c:v>65248411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B-4A8E-A530-2556084B0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41891213</c:v>
                </c:pt>
                <c:pt idx="1">
                  <c:v>42806727</c:v>
                </c:pt>
                <c:pt idx="2">
                  <c:v>43530781</c:v>
                </c:pt>
                <c:pt idx="3">
                  <c:v>44196357</c:v>
                </c:pt>
                <c:pt idx="4">
                  <c:v>45484013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B-4A8E-A530-2556084B0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23.1</c:v>
                </c:pt>
                <c:pt idx="1">
                  <c:v>18.2</c:v>
                </c:pt>
                <c:pt idx="2">
                  <c:v>17.7</c:v>
                </c:pt>
                <c:pt idx="3">
                  <c:v>19.2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8-46F3-88EC-8E3977001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17.5</c:v>
                </c:pt>
                <c:pt idx="2">
                  <c:v>17.3</c:v>
                </c:pt>
                <c:pt idx="3">
                  <c:v>17.899999999999999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8-46F3-88EC-8E3977001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105.7</c:v>
                </c:pt>
                <c:pt idx="1">
                  <c:v>111.8</c:v>
                </c:pt>
                <c:pt idx="2">
                  <c:v>112.5</c:v>
                </c:pt>
                <c:pt idx="3">
                  <c:v>109.6</c:v>
                </c:pt>
                <c:pt idx="4">
                  <c:v>117.9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C-4640-8B4B-7256ABDC4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68.5</c:v>
                </c:pt>
                <c:pt idx="2">
                  <c:v>67.099999999999994</c:v>
                </c:pt>
                <c:pt idx="3">
                  <c:v>66.900000000000006</c:v>
                </c:pt>
                <c:pt idx="4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4C-4640-8B4B-7256ABDC4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JP4" zoomScale="85" zoomScaleNormal="85" zoomScaleSheetLayoutView="70" workbookViewId="0">
      <selection activeCell="NJ39" sqref="NJ39:NX51"/>
    </sheetView>
  </sheetViews>
  <sheetFormatPr defaultColWidth="2.6328125" defaultRowHeight="13" x14ac:dyDescent="0.2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4.08984375" customWidth="1"/>
    <col min="393" max="393" width="6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</row>
    <row r="3" spans="1:388" ht="9.75" customHeight="1" x14ac:dyDescent="0.2">
      <c r="A3" s="2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  <c r="ND3" s="148"/>
      <c r="NE3" s="148"/>
      <c r="NF3" s="148"/>
      <c r="NG3" s="148"/>
      <c r="NH3" s="148"/>
      <c r="NI3" s="148"/>
      <c r="NJ3" s="148"/>
      <c r="NK3" s="148"/>
      <c r="NL3" s="148"/>
      <c r="NM3" s="148"/>
      <c r="NN3" s="148"/>
      <c r="NO3" s="148"/>
      <c r="NP3" s="148"/>
      <c r="NQ3" s="148"/>
      <c r="NR3" s="148"/>
      <c r="NS3" s="148"/>
      <c r="NT3" s="148"/>
      <c r="NU3" s="148"/>
      <c r="NV3" s="148"/>
      <c r="NW3" s="148"/>
      <c r="NX3" s="148"/>
    </row>
    <row r="4" spans="1:388" ht="9.75" customHeight="1" x14ac:dyDescent="0.2">
      <c r="A4" s="2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  <c r="IW4" s="148"/>
      <c r="IX4" s="148"/>
      <c r="IY4" s="148"/>
      <c r="IZ4" s="148"/>
      <c r="JA4" s="148"/>
      <c r="JB4" s="148"/>
      <c r="JC4" s="148"/>
      <c r="JD4" s="148"/>
      <c r="JE4" s="148"/>
      <c r="JF4" s="148"/>
      <c r="JG4" s="148"/>
      <c r="JH4" s="148"/>
      <c r="JI4" s="148"/>
      <c r="JJ4" s="148"/>
      <c r="JK4" s="148"/>
      <c r="JL4" s="148"/>
      <c r="JM4" s="148"/>
      <c r="JN4" s="148"/>
      <c r="JO4" s="148"/>
      <c r="JP4" s="148"/>
      <c r="JQ4" s="148"/>
      <c r="JR4" s="148"/>
      <c r="JS4" s="148"/>
      <c r="JT4" s="148"/>
      <c r="JU4" s="148"/>
      <c r="JV4" s="148"/>
      <c r="JW4" s="148"/>
      <c r="JX4" s="148"/>
      <c r="JY4" s="148"/>
      <c r="JZ4" s="148"/>
      <c r="KA4" s="148"/>
      <c r="KB4" s="148"/>
      <c r="KC4" s="148"/>
      <c r="KD4" s="148"/>
      <c r="KE4" s="148"/>
      <c r="KF4" s="148"/>
      <c r="KG4" s="148"/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48"/>
      <c r="MN4" s="148"/>
      <c r="MO4" s="148"/>
      <c r="MP4" s="148"/>
      <c r="MQ4" s="148"/>
      <c r="MR4" s="148"/>
      <c r="MS4" s="148"/>
      <c r="MT4" s="148"/>
      <c r="MU4" s="148"/>
      <c r="MV4" s="148"/>
      <c r="MW4" s="148"/>
      <c r="MX4" s="148"/>
      <c r="MY4" s="148"/>
      <c r="MZ4" s="148"/>
      <c r="NA4" s="148"/>
      <c r="NB4" s="148"/>
      <c r="NC4" s="148"/>
      <c r="ND4" s="148"/>
      <c r="NE4" s="148"/>
      <c r="NF4" s="148"/>
      <c r="NG4" s="148"/>
      <c r="NH4" s="148"/>
      <c r="NI4" s="148"/>
      <c r="NJ4" s="148"/>
      <c r="NK4" s="148"/>
      <c r="NL4" s="148"/>
      <c r="NM4" s="148"/>
      <c r="NN4" s="148"/>
      <c r="NO4" s="148"/>
      <c r="NP4" s="148"/>
      <c r="NQ4" s="148"/>
      <c r="NR4" s="148"/>
      <c r="NS4" s="148"/>
      <c r="NT4" s="148"/>
      <c r="NU4" s="148"/>
      <c r="NV4" s="148"/>
      <c r="NW4" s="148"/>
      <c r="NX4" s="148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49" t="str">
        <f>データ!H6</f>
        <v>新潟県　加茂病院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50" t="s">
        <v>9</v>
      </c>
      <c r="NK7" s="151"/>
      <c r="NL7" s="151"/>
      <c r="NM7" s="151"/>
      <c r="NN7" s="151"/>
      <c r="NO7" s="151"/>
      <c r="NP7" s="151"/>
      <c r="NQ7" s="151"/>
      <c r="NR7" s="151"/>
      <c r="NS7" s="151"/>
      <c r="NT7" s="151"/>
      <c r="NU7" s="151"/>
      <c r="NV7" s="151"/>
      <c r="NW7" s="152"/>
      <c r="NX7" s="3"/>
    </row>
    <row r="8" spans="1:388" ht="18.75" customHeight="1" x14ac:dyDescent="0.2">
      <c r="A8" s="2"/>
      <c r="B8" s="130" t="str">
        <f>データ!K6</f>
        <v>条例全部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100床以上～200床未満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自治体職員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4">
        <f>データ!Z6</f>
        <v>156</v>
      </c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  <c r="IT8" s="115"/>
      <c r="IU8" s="115"/>
      <c r="IV8" s="115"/>
      <c r="IW8" s="115"/>
      <c r="IX8" s="115"/>
      <c r="IY8" s="115"/>
      <c r="IZ8" s="115"/>
      <c r="JA8" s="115"/>
      <c r="JB8" s="115"/>
      <c r="JC8" s="115"/>
      <c r="JD8" s="115"/>
      <c r="JE8" s="115"/>
      <c r="JF8" s="115"/>
      <c r="JG8" s="115"/>
      <c r="JH8" s="115"/>
      <c r="JI8" s="115"/>
      <c r="JJ8" s="115"/>
      <c r="JK8" s="115"/>
      <c r="JL8" s="115"/>
      <c r="JM8" s="115"/>
      <c r="JN8" s="115"/>
      <c r="JO8" s="115"/>
      <c r="JP8" s="115"/>
      <c r="JQ8" s="115"/>
      <c r="JR8" s="115"/>
      <c r="JS8" s="115"/>
      <c r="JT8" s="115"/>
      <c r="JU8" s="115"/>
      <c r="JV8" s="116"/>
      <c r="JW8" s="114">
        <f>データ!AA6</f>
        <v>12</v>
      </c>
      <c r="JX8" s="115"/>
      <c r="JY8" s="115"/>
      <c r="JZ8" s="115"/>
      <c r="KA8" s="115"/>
      <c r="KB8" s="115"/>
      <c r="KC8" s="115"/>
      <c r="KD8" s="115"/>
      <c r="KE8" s="115"/>
      <c r="KF8" s="115"/>
      <c r="KG8" s="115"/>
      <c r="KH8" s="115"/>
      <c r="KI8" s="115"/>
      <c r="KJ8" s="115"/>
      <c r="KK8" s="115"/>
      <c r="KL8" s="115"/>
      <c r="KM8" s="115"/>
      <c r="KN8" s="115"/>
      <c r="KO8" s="115"/>
      <c r="KP8" s="115"/>
      <c r="KQ8" s="115"/>
      <c r="KR8" s="115"/>
      <c r="KS8" s="115"/>
      <c r="KT8" s="115"/>
      <c r="KU8" s="115"/>
      <c r="KV8" s="115"/>
      <c r="KW8" s="115"/>
      <c r="KX8" s="115"/>
      <c r="KY8" s="115"/>
      <c r="KZ8" s="115"/>
      <c r="LA8" s="115"/>
      <c r="LB8" s="115"/>
      <c r="LC8" s="115"/>
      <c r="LD8" s="115"/>
      <c r="LE8" s="115"/>
      <c r="LF8" s="115"/>
      <c r="LG8" s="115"/>
      <c r="LH8" s="115"/>
      <c r="LI8" s="115"/>
      <c r="LJ8" s="115"/>
      <c r="LK8" s="115"/>
      <c r="LL8" s="115"/>
      <c r="LM8" s="115"/>
      <c r="LN8" s="115"/>
      <c r="LO8" s="116"/>
      <c r="LP8" s="114" t="str">
        <f>データ!AB6</f>
        <v>-</v>
      </c>
      <c r="LQ8" s="115"/>
      <c r="LR8" s="115"/>
      <c r="LS8" s="115"/>
      <c r="LT8" s="115"/>
      <c r="LU8" s="115"/>
      <c r="LV8" s="115"/>
      <c r="LW8" s="115"/>
      <c r="LX8" s="115"/>
      <c r="LY8" s="115"/>
      <c r="LZ8" s="115"/>
      <c r="MA8" s="115"/>
      <c r="MB8" s="115"/>
      <c r="MC8" s="115"/>
      <c r="MD8" s="115"/>
      <c r="ME8" s="115"/>
      <c r="MF8" s="115"/>
      <c r="MG8" s="115"/>
      <c r="MH8" s="115"/>
      <c r="MI8" s="115"/>
      <c r="MJ8" s="115"/>
      <c r="MK8" s="115"/>
      <c r="ML8" s="115"/>
      <c r="MM8" s="115"/>
      <c r="MN8" s="115"/>
      <c r="MO8" s="115"/>
      <c r="MP8" s="115"/>
      <c r="MQ8" s="115"/>
      <c r="MR8" s="115"/>
      <c r="MS8" s="115"/>
      <c r="MT8" s="115"/>
      <c r="MU8" s="115"/>
      <c r="MV8" s="115"/>
      <c r="MW8" s="115"/>
      <c r="MX8" s="115"/>
      <c r="MY8" s="115"/>
      <c r="MZ8" s="115"/>
      <c r="NA8" s="115"/>
      <c r="NB8" s="115"/>
      <c r="NC8" s="115"/>
      <c r="ND8" s="115"/>
      <c r="NE8" s="115"/>
      <c r="NF8" s="115"/>
      <c r="NG8" s="115"/>
      <c r="NH8" s="116"/>
      <c r="NI8" s="3"/>
      <c r="NJ8" s="146" t="s">
        <v>10</v>
      </c>
      <c r="NK8" s="147"/>
      <c r="NL8" s="140" t="s">
        <v>11</v>
      </c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1"/>
      <c r="NX8" s="3"/>
    </row>
    <row r="9" spans="1:388" ht="18.75" customHeight="1" x14ac:dyDescent="0.2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2" t="s">
        <v>20</v>
      </c>
      <c r="NK9" s="143"/>
      <c r="NL9" s="144" t="s">
        <v>21</v>
      </c>
      <c r="NM9" s="144"/>
      <c r="NN9" s="144"/>
      <c r="NO9" s="144"/>
      <c r="NP9" s="144"/>
      <c r="NQ9" s="144"/>
      <c r="NR9" s="144"/>
      <c r="NS9" s="144"/>
      <c r="NT9" s="144"/>
      <c r="NU9" s="144"/>
      <c r="NV9" s="144"/>
      <c r="NW9" s="145"/>
      <c r="NX9" s="3"/>
    </row>
    <row r="10" spans="1:388" ht="18.75" customHeight="1" x14ac:dyDescent="0.2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4">
        <f>データ!Q6</f>
        <v>15</v>
      </c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6"/>
      <c r="CN10" s="130" t="str">
        <f>データ!R6</f>
        <v>-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ド 訓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救 臨 輪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4" t="str">
        <f>データ!AC6</f>
        <v>-</v>
      </c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  <c r="IW10" s="115"/>
      <c r="IX10" s="115"/>
      <c r="IY10" s="115"/>
      <c r="IZ10" s="115"/>
      <c r="JA10" s="115"/>
      <c r="JB10" s="115"/>
      <c r="JC10" s="115"/>
      <c r="JD10" s="115"/>
      <c r="JE10" s="115"/>
      <c r="JF10" s="115"/>
      <c r="JG10" s="115"/>
      <c r="JH10" s="115"/>
      <c r="JI10" s="115"/>
      <c r="JJ10" s="115"/>
      <c r="JK10" s="115"/>
      <c r="JL10" s="115"/>
      <c r="JM10" s="115"/>
      <c r="JN10" s="115"/>
      <c r="JO10" s="115"/>
      <c r="JP10" s="115"/>
      <c r="JQ10" s="115"/>
      <c r="JR10" s="115"/>
      <c r="JS10" s="115"/>
      <c r="JT10" s="115"/>
      <c r="JU10" s="115"/>
      <c r="JV10" s="116"/>
      <c r="JW10" s="114" t="str">
        <f>データ!AD6</f>
        <v>-</v>
      </c>
      <c r="JX10" s="115"/>
      <c r="JY10" s="115"/>
      <c r="JZ10" s="115"/>
      <c r="KA10" s="115"/>
      <c r="KB10" s="115"/>
      <c r="KC10" s="115"/>
      <c r="KD10" s="115"/>
      <c r="KE10" s="115"/>
      <c r="KF10" s="115"/>
      <c r="KG10" s="115"/>
      <c r="KH10" s="115"/>
      <c r="KI10" s="115"/>
      <c r="KJ10" s="115"/>
      <c r="KK10" s="115"/>
      <c r="KL10" s="115"/>
      <c r="KM10" s="115"/>
      <c r="KN10" s="115"/>
      <c r="KO10" s="115"/>
      <c r="KP10" s="115"/>
      <c r="KQ10" s="115"/>
      <c r="KR10" s="115"/>
      <c r="KS10" s="115"/>
      <c r="KT10" s="115"/>
      <c r="KU10" s="115"/>
      <c r="KV10" s="115"/>
      <c r="KW10" s="115"/>
      <c r="KX10" s="115"/>
      <c r="KY10" s="115"/>
      <c r="KZ10" s="115"/>
      <c r="LA10" s="115"/>
      <c r="LB10" s="115"/>
      <c r="LC10" s="115"/>
      <c r="LD10" s="115"/>
      <c r="LE10" s="115"/>
      <c r="LF10" s="115"/>
      <c r="LG10" s="115"/>
      <c r="LH10" s="115"/>
      <c r="LI10" s="115"/>
      <c r="LJ10" s="115"/>
      <c r="LK10" s="115"/>
      <c r="LL10" s="115"/>
      <c r="LM10" s="115"/>
      <c r="LN10" s="115"/>
      <c r="LO10" s="116"/>
      <c r="LP10" s="114">
        <f>データ!AE6</f>
        <v>168</v>
      </c>
      <c r="LQ10" s="115"/>
      <c r="LR10" s="115"/>
      <c r="LS10" s="115"/>
      <c r="LT10" s="115"/>
      <c r="LU10" s="115"/>
      <c r="LV10" s="115"/>
      <c r="LW10" s="115"/>
      <c r="LX10" s="115"/>
      <c r="LY10" s="115"/>
      <c r="LZ10" s="115"/>
      <c r="MA10" s="115"/>
      <c r="MB10" s="115"/>
      <c r="MC10" s="115"/>
      <c r="MD10" s="115"/>
      <c r="ME10" s="115"/>
      <c r="MF10" s="115"/>
      <c r="MG10" s="115"/>
      <c r="MH10" s="115"/>
      <c r="MI10" s="115"/>
      <c r="MJ10" s="115"/>
      <c r="MK10" s="115"/>
      <c r="ML10" s="115"/>
      <c r="MM10" s="115"/>
      <c r="MN10" s="115"/>
      <c r="MO10" s="115"/>
      <c r="MP10" s="115"/>
      <c r="MQ10" s="115"/>
      <c r="MR10" s="115"/>
      <c r="MS10" s="115"/>
      <c r="MT10" s="115"/>
      <c r="MU10" s="115"/>
      <c r="MV10" s="115"/>
      <c r="MW10" s="115"/>
      <c r="MX10" s="115"/>
      <c r="MY10" s="115"/>
      <c r="MZ10" s="115"/>
      <c r="NA10" s="115"/>
      <c r="NB10" s="115"/>
      <c r="NC10" s="115"/>
      <c r="ND10" s="115"/>
      <c r="NE10" s="115"/>
      <c r="NF10" s="115"/>
      <c r="NG10" s="115"/>
      <c r="NH10" s="116"/>
      <c r="NI10" s="2"/>
      <c r="NJ10" s="138" t="s">
        <v>22</v>
      </c>
      <c r="NK10" s="139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 x14ac:dyDescent="0.2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14">
        <f>データ!U6</f>
        <v>2137672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6"/>
      <c r="AU12" s="114">
        <f>データ!V6</f>
        <v>23862</v>
      </c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6"/>
      <c r="CN12" s="130" t="str">
        <f>データ!W6</f>
        <v>非該当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非該当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１０：１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4">
        <f>データ!AF6</f>
        <v>80</v>
      </c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  <c r="IR12" s="115"/>
      <c r="IS12" s="115"/>
      <c r="IT12" s="115"/>
      <c r="IU12" s="115"/>
      <c r="IV12" s="115"/>
      <c r="IW12" s="115"/>
      <c r="IX12" s="115"/>
      <c r="IY12" s="115"/>
      <c r="IZ12" s="115"/>
      <c r="JA12" s="115"/>
      <c r="JB12" s="115"/>
      <c r="JC12" s="115"/>
      <c r="JD12" s="115"/>
      <c r="JE12" s="115"/>
      <c r="JF12" s="115"/>
      <c r="JG12" s="115"/>
      <c r="JH12" s="115"/>
      <c r="JI12" s="115"/>
      <c r="JJ12" s="115"/>
      <c r="JK12" s="115"/>
      <c r="JL12" s="115"/>
      <c r="JM12" s="115"/>
      <c r="JN12" s="115"/>
      <c r="JO12" s="115"/>
      <c r="JP12" s="115"/>
      <c r="JQ12" s="115"/>
      <c r="JR12" s="115"/>
      <c r="JS12" s="115"/>
      <c r="JT12" s="115"/>
      <c r="JU12" s="115"/>
      <c r="JV12" s="116"/>
      <c r="JW12" s="114">
        <f>データ!AG6</f>
        <v>38</v>
      </c>
      <c r="JX12" s="115"/>
      <c r="JY12" s="115"/>
      <c r="JZ12" s="115"/>
      <c r="KA12" s="115"/>
      <c r="KB12" s="115"/>
      <c r="KC12" s="115"/>
      <c r="KD12" s="115"/>
      <c r="KE12" s="115"/>
      <c r="KF12" s="115"/>
      <c r="KG12" s="115"/>
      <c r="KH12" s="115"/>
      <c r="KI12" s="115"/>
      <c r="KJ12" s="115"/>
      <c r="KK12" s="115"/>
      <c r="KL12" s="115"/>
      <c r="KM12" s="115"/>
      <c r="KN12" s="115"/>
      <c r="KO12" s="115"/>
      <c r="KP12" s="115"/>
      <c r="KQ12" s="115"/>
      <c r="KR12" s="115"/>
      <c r="KS12" s="115"/>
      <c r="KT12" s="115"/>
      <c r="KU12" s="115"/>
      <c r="KV12" s="115"/>
      <c r="KW12" s="115"/>
      <c r="KX12" s="115"/>
      <c r="KY12" s="115"/>
      <c r="KZ12" s="115"/>
      <c r="LA12" s="115"/>
      <c r="LB12" s="115"/>
      <c r="LC12" s="115"/>
      <c r="LD12" s="115"/>
      <c r="LE12" s="115"/>
      <c r="LF12" s="115"/>
      <c r="LG12" s="115"/>
      <c r="LH12" s="115"/>
      <c r="LI12" s="115"/>
      <c r="LJ12" s="115"/>
      <c r="LK12" s="115"/>
      <c r="LL12" s="115"/>
      <c r="LM12" s="115"/>
      <c r="LN12" s="115"/>
      <c r="LO12" s="116"/>
      <c r="LP12" s="114">
        <f>データ!AH6</f>
        <v>118</v>
      </c>
      <c r="LQ12" s="115"/>
      <c r="LR12" s="115"/>
      <c r="LS12" s="115"/>
      <c r="LT12" s="115"/>
      <c r="LU12" s="115"/>
      <c r="LV12" s="115"/>
      <c r="LW12" s="115"/>
      <c r="LX12" s="115"/>
      <c r="LY12" s="115"/>
      <c r="LZ12" s="115"/>
      <c r="MA12" s="115"/>
      <c r="MB12" s="115"/>
      <c r="MC12" s="115"/>
      <c r="MD12" s="115"/>
      <c r="ME12" s="115"/>
      <c r="MF12" s="115"/>
      <c r="MG12" s="115"/>
      <c r="MH12" s="115"/>
      <c r="MI12" s="115"/>
      <c r="MJ12" s="115"/>
      <c r="MK12" s="115"/>
      <c r="ML12" s="115"/>
      <c r="MM12" s="115"/>
      <c r="MN12" s="115"/>
      <c r="MO12" s="115"/>
      <c r="MP12" s="115"/>
      <c r="MQ12" s="115"/>
      <c r="MR12" s="115"/>
      <c r="MS12" s="115"/>
      <c r="MT12" s="115"/>
      <c r="MU12" s="115"/>
      <c r="MV12" s="115"/>
      <c r="MW12" s="115"/>
      <c r="MX12" s="115"/>
      <c r="MY12" s="115"/>
      <c r="MZ12" s="115"/>
      <c r="NA12" s="115"/>
      <c r="NB12" s="115"/>
      <c r="NC12" s="115"/>
      <c r="ND12" s="115"/>
      <c r="NE12" s="115"/>
      <c r="NF12" s="115"/>
      <c r="NG12" s="115"/>
      <c r="NH12" s="116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5">
      <c r="A13" s="2"/>
      <c r="B13" s="117" t="s">
        <v>32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  <c r="IO13" s="117"/>
      <c r="IP13" s="117"/>
      <c r="IQ13" s="117"/>
      <c r="IR13" s="117"/>
      <c r="IS13" s="117"/>
      <c r="IT13" s="117"/>
      <c r="IU13" s="117"/>
      <c r="IV13" s="117"/>
      <c r="IW13" s="117"/>
      <c r="IX13" s="117"/>
      <c r="IY13" s="117"/>
      <c r="IZ13" s="117"/>
      <c r="JA13" s="117"/>
      <c r="JB13" s="117"/>
      <c r="JC13" s="117"/>
      <c r="JD13" s="117"/>
      <c r="JE13" s="117"/>
      <c r="JF13" s="117"/>
      <c r="JG13" s="117"/>
      <c r="JH13" s="117"/>
      <c r="JI13" s="117"/>
      <c r="JJ13" s="117"/>
      <c r="JK13" s="117"/>
      <c r="JL13" s="117"/>
      <c r="JM13" s="117"/>
      <c r="JN13" s="117"/>
      <c r="JO13" s="117"/>
      <c r="JP13" s="117"/>
      <c r="JQ13" s="117"/>
      <c r="JR13" s="117"/>
      <c r="JS13" s="117"/>
      <c r="JT13" s="117"/>
      <c r="JU13" s="117"/>
      <c r="JV13" s="117"/>
      <c r="JW13" s="117"/>
      <c r="JX13" s="117"/>
      <c r="JY13" s="117"/>
      <c r="JZ13" s="117"/>
      <c r="KA13" s="117"/>
      <c r="KB13" s="117"/>
      <c r="KC13" s="117"/>
      <c r="KD13" s="117"/>
      <c r="KE13" s="117"/>
      <c r="KF13" s="117"/>
      <c r="KG13" s="117"/>
      <c r="KH13" s="117"/>
      <c r="KI13" s="117"/>
      <c r="KJ13" s="117"/>
      <c r="KK13" s="117"/>
      <c r="KL13" s="117"/>
      <c r="KM13" s="117"/>
      <c r="KN13" s="117"/>
      <c r="KO13" s="117"/>
      <c r="KP13" s="117"/>
      <c r="KQ13" s="117"/>
      <c r="KR13" s="117"/>
      <c r="KS13" s="117"/>
      <c r="KT13" s="117"/>
      <c r="KU13" s="117"/>
      <c r="KV13" s="117"/>
      <c r="KW13" s="117"/>
      <c r="KX13" s="117"/>
      <c r="KY13" s="117"/>
      <c r="KZ13" s="117"/>
      <c r="LA13" s="117"/>
      <c r="LB13" s="117"/>
      <c r="LC13" s="117"/>
      <c r="LD13" s="117"/>
      <c r="LE13" s="117"/>
      <c r="LF13" s="117"/>
      <c r="LG13" s="117"/>
      <c r="LH13" s="117"/>
      <c r="LI13" s="117"/>
      <c r="LJ13" s="117"/>
      <c r="LK13" s="117"/>
      <c r="LL13" s="117"/>
      <c r="LM13" s="117"/>
      <c r="LN13" s="117"/>
      <c r="LO13" s="117"/>
      <c r="LP13" s="117"/>
      <c r="LQ13" s="117"/>
      <c r="LR13" s="117"/>
      <c r="LS13" s="117"/>
      <c r="LT13" s="117"/>
      <c r="LU13" s="117"/>
      <c r="LV13" s="117"/>
      <c r="LW13" s="117"/>
      <c r="LX13" s="117"/>
      <c r="LY13" s="117"/>
      <c r="LZ13" s="117"/>
      <c r="MA13" s="117"/>
      <c r="MB13" s="117"/>
      <c r="MC13" s="117"/>
      <c r="MD13" s="117"/>
      <c r="ME13" s="117"/>
      <c r="MF13" s="117"/>
      <c r="MG13" s="117"/>
      <c r="MH13" s="117"/>
      <c r="MI13" s="117"/>
      <c r="MJ13" s="117"/>
      <c r="MK13" s="117"/>
      <c r="ML13" s="117"/>
      <c r="MM13" s="117"/>
      <c r="MN13" s="117"/>
      <c r="MO13" s="117"/>
      <c r="MP13" s="117"/>
      <c r="MQ13" s="117"/>
      <c r="MR13" s="117"/>
      <c r="MS13" s="117"/>
      <c r="MT13" s="117"/>
      <c r="MU13" s="117"/>
      <c r="MV13" s="117"/>
      <c r="MW13" s="117"/>
      <c r="MX13" s="117"/>
      <c r="MY13" s="117"/>
      <c r="MZ13" s="117"/>
      <c r="NA13" s="117"/>
      <c r="NB13" s="117"/>
      <c r="NC13" s="117"/>
      <c r="ND13" s="117"/>
      <c r="NE13" s="117"/>
      <c r="NF13" s="117"/>
      <c r="NG13" s="117"/>
      <c r="NH13" s="117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 x14ac:dyDescent="0.2">
      <c r="A14" s="2"/>
      <c r="B14" s="117" t="s">
        <v>33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  <c r="IO14" s="117"/>
      <c r="IP14" s="117"/>
      <c r="IQ14" s="117"/>
      <c r="IR14" s="117"/>
      <c r="IS14" s="117"/>
      <c r="IT14" s="117"/>
      <c r="IU14" s="117"/>
      <c r="IV14" s="117"/>
      <c r="IW14" s="117"/>
      <c r="IX14" s="117"/>
      <c r="IY14" s="117"/>
      <c r="IZ14" s="117"/>
      <c r="JA14" s="117"/>
      <c r="JB14" s="117"/>
      <c r="JC14" s="117"/>
      <c r="JD14" s="117"/>
      <c r="JE14" s="117"/>
      <c r="JF14" s="117"/>
      <c r="JG14" s="117"/>
      <c r="JH14" s="117"/>
      <c r="JI14" s="117"/>
      <c r="JJ14" s="117"/>
      <c r="JK14" s="117"/>
      <c r="JL14" s="117"/>
      <c r="JM14" s="117"/>
      <c r="JN14" s="117"/>
      <c r="JO14" s="117"/>
      <c r="JP14" s="117"/>
      <c r="JQ14" s="117"/>
      <c r="JR14" s="117"/>
      <c r="JS14" s="117"/>
      <c r="JT14" s="117"/>
      <c r="JU14" s="117"/>
      <c r="JV14" s="117"/>
      <c r="JW14" s="117"/>
      <c r="JX14" s="117"/>
      <c r="JY14" s="117"/>
      <c r="JZ14" s="117"/>
      <c r="KA14" s="117"/>
      <c r="KB14" s="117"/>
      <c r="KC14" s="117"/>
      <c r="KD14" s="117"/>
      <c r="KE14" s="117"/>
      <c r="KF14" s="117"/>
      <c r="KG14" s="117"/>
      <c r="KH14" s="117"/>
      <c r="KI14" s="117"/>
      <c r="KJ14" s="117"/>
      <c r="KK14" s="117"/>
      <c r="KL14" s="117"/>
      <c r="KM14" s="117"/>
      <c r="KN14" s="117"/>
      <c r="KO14" s="117"/>
      <c r="KP14" s="117"/>
      <c r="KQ14" s="117"/>
      <c r="KR14" s="117"/>
      <c r="KS14" s="117"/>
      <c r="KT14" s="117"/>
      <c r="KU14" s="117"/>
      <c r="KV14" s="117"/>
      <c r="KW14" s="117"/>
      <c r="KX14" s="117"/>
      <c r="KY14" s="117"/>
      <c r="KZ14" s="117"/>
      <c r="LA14" s="117"/>
      <c r="LB14" s="117"/>
      <c r="LC14" s="117"/>
      <c r="LD14" s="117"/>
      <c r="LE14" s="117"/>
      <c r="LF14" s="117"/>
      <c r="LG14" s="117"/>
      <c r="LH14" s="117"/>
      <c r="LI14" s="117"/>
      <c r="LJ14" s="117"/>
      <c r="LK14" s="117"/>
      <c r="LL14" s="117"/>
      <c r="LM14" s="117"/>
      <c r="LN14" s="117"/>
      <c r="LO14" s="117"/>
      <c r="LP14" s="117"/>
      <c r="LQ14" s="117"/>
      <c r="LR14" s="117"/>
      <c r="LS14" s="117"/>
      <c r="LT14" s="117"/>
      <c r="LU14" s="117"/>
      <c r="LV14" s="117"/>
      <c r="LW14" s="117"/>
      <c r="LX14" s="117"/>
      <c r="LY14" s="117"/>
      <c r="LZ14" s="117"/>
      <c r="MA14" s="117"/>
      <c r="MB14" s="117"/>
      <c r="MC14" s="117"/>
      <c r="MD14" s="117"/>
      <c r="ME14" s="117"/>
      <c r="MF14" s="117"/>
      <c r="MG14" s="117"/>
      <c r="MH14" s="117"/>
      <c r="MI14" s="117"/>
      <c r="MJ14" s="117"/>
      <c r="MK14" s="117"/>
      <c r="ML14" s="117"/>
      <c r="MM14" s="117"/>
      <c r="MN14" s="117"/>
      <c r="MO14" s="117"/>
      <c r="MP14" s="117"/>
      <c r="MQ14" s="117"/>
      <c r="MR14" s="117"/>
      <c r="MS14" s="117"/>
      <c r="MT14" s="117"/>
      <c r="MU14" s="117"/>
      <c r="MV14" s="117"/>
      <c r="MW14" s="117"/>
      <c r="MX14" s="117"/>
      <c r="MY14" s="117"/>
      <c r="MZ14" s="117"/>
      <c r="NA14" s="117"/>
      <c r="NB14" s="117"/>
      <c r="NC14" s="117"/>
      <c r="ND14" s="117"/>
      <c r="NE14" s="117"/>
      <c r="NF14" s="117"/>
      <c r="NG14" s="117"/>
      <c r="NH14" s="117"/>
      <c r="NI14" s="8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2">
      <c r="A16" s="10"/>
      <c r="B16" s="5"/>
      <c r="C16" s="6"/>
      <c r="D16" s="6"/>
      <c r="E16" s="6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6"/>
      <c r="NF16" s="6"/>
      <c r="NG16" s="6"/>
      <c r="NH16" s="7"/>
      <c r="NI16" s="2"/>
      <c r="NJ16" s="118" t="s">
        <v>36</v>
      </c>
      <c r="NK16" s="119"/>
      <c r="NL16" s="119"/>
      <c r="NM16" s="119"/>
      <c r="NN16" s="120"/>
      <c r="NO16" s="121" t="s">
        <v>37</v>
      </c>
      <c r="NP16" s="122"/>
      <c r="NQ16" s="122"/>
      <c r="NR16" s="122"/>
      <c r="NS16" s="123"/>
      <c r="NT16" s="121" t="s">
        <v>38</v>
      </c>
      <c r="NU16" s="122"/>
      <c r="NV16" s="122"/>
      <c r="NW16" s="122"/>
      <c r="NX16" s="123"/>
    </row>
    <row r="17" spans="1:393" ht="13.5" customHeight="1" x14ac:dyDescent="0.2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7" t="s">
        <v>39</v>
      </c>
      <c r="NK17" s="128"/>
      <c r="NL17" s="128"/>
      <c r="NM17" s="128"/>
      <c r="NN17" s="129"/>
      <c r="NO17" s="124"/>
      <c r="NP17" s="125"/>
      <c r="NQ17" s="125"/>
      <c r="NR17" s="125"/>
      <c r="NS17" s="126"/>
      <c r="NT17" s="124"/>
      <c r="NU17" s="125"/>
      <c r="NV17" s="125"/>
      <c r="NW17" s="125"/>
      <c r="NX17" s="126"/>
    </row>
    <row r="18" spans="1:393" ht="13.5" customHeight="1" x14ac:dyDescent="0.2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6" t="s">
        <v>40</v>
      </c>
      <c r="NK18" s="107"/>
      <c r="NL18" s="107"/>
      <c r="NM18" s="110" t="s">
        <v>41</v>
      </c>
      <c r="NN18" s="111"/>
      <c r="NO18" s="106" t="s">
        <v>40</v>
      </c>
      <c r="NP18" s="107"/>
      <c r="NQ18" s="107"/>
      <c r="NR18" s="110" t="s">
        <v>41</v>
      </c>
      <c r="NS18" s="111"/>
      <c r="NT18" s="106" t="s">
        <v>40</v>
      </c>
      <c r="NU18" s="107"/>
      <c r="NV18" s="107"/>
      <c r="NW18" s="110" t="s">
        <v>41</v>
      </c>
      <c r="NX18" s="111"/>
      <c r="OC18" s="2" t="s">
        <v>42</v>
      </c>
    </row>
    <row r="19" spans="1:393" ht="13.5" customHeight="1" x14ac:dyDescent="0.2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8"/>
      <c r="NK19" s="109"/>
      <c r="NL19" s="109"/>
      <c r="NM19" s="112"/>
      <c r="NN19" s="113"/>
      <c r="NO19" s="108"/>
      <c r="NP19" s="109"/>
      <c r="NQ19" s="109"/>
      <c r="NR19" s="112"/>
      <c r="NS19" s="113"/>
      <c r="NT19" s="108"/>
      <c r="NU19" s="109"/>
      <c r="NV19" s="109"/>
      <c r="NW19" s="112"/>
      <c r="NX19" s="113"/>
      <c r="OC19" s="16" t="s">
        <v>43</v>
      </c>
    </row>
    <row r="20" spans="1:393" ht="13.5" customHeight="1" x14ac:dyDescent="0.2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2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2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03" t="s">
        <v>191</v>
      </c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  <c r="OC22" s="16" t="s">
        <v>47</v>
      </c>
    </row>
    <row r="23" spans="1:393" ht="13.5" customHeight="1" x14ac:dyDescent="0.2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7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9"/>
      <c r="OC23" s="16" t="s">
        <v>48</v>
      </c>
    </row>
    <row r="24" spans="1:393" ht="13.5" customHeight="1" x14ac:dyDescent="0.2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7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9"/>
      <c r="OC24" s="16" t="s">
        <v>49</v>
      </c>
    </row>
    <row r="25" spans="1:393" ht="13.5" customHeight="1" x14ac:dyDescent="0.2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7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9"/>
      <c r="OC25" s="16" t="s">
        <v>50</v>
      </c>
    </row>
    <row r="26" spans="1:393" ht="13.5" customHeight="1" x14ac:dyDescent="0.2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7"/>
      <c r="NK26" s="98"/>
      <c r="NL26" s="98"/>
      <c r="NM26" s="98"/>
      <c r="NN26" s="98"/>
      <c r="NO26" s="98"/>
      <c r="NP26" s="98"/>
      <c r="NQ26" s="98"/>
      <c r="NR26" s="98"/>
      <c r="NS26" s="98"/>
      <c r="NT26" s="98"/>
      <c r="NU26" s="98"/>
      <c r="NV26" s="98"/>
      <c r="NW26" s="98"/>
      <c r="NX26" s="99"/>
      <c r="OC26" s="16" t="s">
        <v>51</v>
      </c>
    </row>
    <row r="27" spans="1:393" ht="13.5" customHeight="1" x14ac:dyDescent="0.2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7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9"/>
      <c r="OC27" s="16" t="s">
        <v>52</v>
      </c>
    </row>
    <row r="28" spans="1:393" ht="13.5" customHeight="1" x14ac:dyDescent="0.2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7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9"/>
      <c r="OC28" s="16" t="s">
        <v>53</v>
      </c>
    </row>
    <row r="29" spans="1:393" ht="13.5" customHeight="1" x14ac:dyDescent="0.2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7"/>
      <c r="NK29" s="98"/>
      <c r="NL29" s="98"/>
      <c r="NM29" s="98"/>
      <c r="NN29" s="98"/>
      <c r="NO29" s="98"/>
      <c r="NP29" s="98"/>
      <c r="NQ29" s="98"/>
      <c r="NR29" s="98"/>
      <c r="NS29" s="98"/>
      <c r="NT29" s="98"/>
      <c r="NU29" s="98"/>
      <c r="NV29" s="98"/>
      <c r="NW29" s="98"/>
      <c r="NX29" s="99"/>
      <c r="OC29" s="16" t="s">
        <v>54</v>
      </c>
    </row>
    <row r="30" spans="1:393" ht="13.5" customHeight="1" x14ac:dyDescent="0.2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7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8"/>
      <c r="NX30" s="99"/>
      <c r="OC30" s="16" t="s">
        <v>55</v>
      </c>
    </row>
    <row r="31" spans="1:393" ht="13.5" customHeight="1" x14ac:dyDescent="0.2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7"/>
      <c r="NK31" s="98"/>
      <c r="NL31" s="98"/>
      <c r="NM31" s="98"/>
      <c r="NN31" s="98"/>
      <c r="NO31" s="98"/>
      <c r="NP31" s="98"/>
      <c r="NQ31" s="98"/>
      <c r="NR31" s="98"/>
      <c r="NS31" s="98"/>
      <c r="NT31" s="98"/>
      <c r="NU31" s="98"/>
      <c r="NV31" s="98"/>
      <c r="NW31" s="98"/>
      <c r="NX31" s="99"/>
      <c r="OC31" s="16" t="s">
        <v>56</v>
      </c>
    </row>
    <row r="32" spans="1:393" ht="13.5" customHeight="1" x14ac:dyDescent="0.2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R01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R02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R03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R04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R05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R01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R02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R03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R04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R05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R01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R02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R03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R04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R05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R01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R02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R03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R04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R05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7"/>
      <c r="NK32" s="98"/>
      <c r="NL32" s="98"/>
      <c r="NM32" s="98"/>
      <c r="NN32" s="98"/>
      <c r="NO32" s="98"/>
      <c r="NP32" s="98"/>
      <c r="NQ32" s="98"/>
      <c r="NR32" s="98"/>
      <c r="NS32" s="98"/>
      <c r="NT32" s="98"/>
      <c r="NU32" s="98"/>
      <c r="NV32" s="98"/>
      <c r="NW32" s="98"/>
      <c r="NX32" s="99"/>
      <c r="OC32" s="16" t="s">
        <v>57</v>
      </c>
    </row>
    <row r="33" spans="1:393" ht="13.5" customHeight="1" x14ac:dyDescent="0.2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73.3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72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78.900000000000006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86.4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70.5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61.7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52.1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50.9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50.6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45.1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58.1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48.7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47.3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47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41.3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41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37.9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33.299999999999997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30.3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26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7"/>
      <c r="NK33" s="98"/>
      <c r="NL33" s="98"/>
      <c r="NM33" s="98"/>
      <c r="NN33" s="98"/>
      <c r="NO33" s="98"/>
      <c r="NP33" s="98"/>
      <c r="NQ33" s="98"/>
      <c r="NR33" s="98"/>
      <c r="NS33" s="98"/>
      <c r="NT33" s="98"/>
      <c r="NU33" s="98"/>
      <c r="NV33" s="98"/>
      <c r="NW33" s="98"/>
      <c r="NX33" s="99"/>
      <c r="OC33" s="16" t="s">
        <v>59</v>
      </c>
    </row>
    <row r="34" spans="1:393" ht="13.5" customHeight="1" x14ac:dyDescent="0.2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96.9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100.6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105.9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104.3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96.3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84.3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80.7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82.2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81.7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81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80.599999999999994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77.099999999999994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78.599999999999994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78.099999999999994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77.5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70.400000000000006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65.8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65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63.3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64.7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100"/>
      <c r="NK34" s="101"/>
      <c r="NL34" s="101"/>
      <c r="NM34" s="101"/>
      <c r="NN34" s="101"/>
      <c r="NO34" s="101"/>
      <c r="NP34" s="101"/>
      <c r="NQ34" s="101"/>
      <c r="NR34" s="101"/>
      <c r="NS34" s="101"/>
      <c r="NT34" s="101"/>
      <c r="NU34" s="101"/>
      <c r="NV34" s="101"/>
      <c r="NW34" s="101"/>
      <c r="NX34" s="102"/>
      <c r="OC34" s="16" t="s">
        <v>61</v>
      </c>
    </row>
    <row r="35" spans="1:393" ht="13.5" customHeight="1" x14ac:dyDescent="0.2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2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2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2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2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189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2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 x14ac:dyDescent="0.2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 x14ac:dyDescent="0.2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 x14ac:dyDescent="0.2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 x14ac:dyDescent="0.2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 x14ac:dyDescent="0.2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 x14ac:dyDescent="0.2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 x14ac:dyDescent="0.2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 x14ac:dyDescent="0.2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 x14ac:dyDescent="0.2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 x14ac:dyDescent="0.2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 x14ac:dyDescent="0.2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2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2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2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R01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R02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R03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R04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R05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R01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R02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R03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R04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R05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R01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R02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R03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R04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R05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R01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R02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R03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R04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R05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7" t="s">
        <v>188</v>
      </c>
      <c r="NK54" s="98"/>
      <c r="NL54" s="98"/>
      <c r="NM54" s="98"/>
      <c r="NN54" s="98"/>
      <c r="NO54" s="98"/>
      <c r="NP54" s="98"/>
      <c r="NQ54" s="98"/>
      <c r="NR54" s="98"/>
      <c r="NS54" s="98"/>
      <c r="NT54" s="98"/>
      <c r="NU54" s="98"/>
      <c r="NV54" s="98"/>
      <c r="NW54" s="98"/>
      <c r="NX54" s="99"/>
      <c r="OC54" s="16" t="s">
        <v>84</v>
      </c>
    </row>
    <row r="55" spans="1:393" ht="13.5" customHeight="1" x14ac:dyDescent="0.2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31154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33267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34437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37186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34647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11203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9986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10161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10864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10742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105.7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111.8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112.5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109.6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117.9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23.1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18.2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17.7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19.2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17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7"/>
      <c r="NK55" s="98"/>
      <c r="NL55" s="98"/>
      <c r="NM55" s="98"/>
      <c r="NN55" s="98"/>
      <c r="NO55" s="98"/>
      <c r="NP55" s="98"/>
      <c r="NQ55" s="98"/>
      <c r="NR55" s="98"/>
      <c r="NS55" s="98"/>
      <c r="NT55" s="98"/>
      <c r="NU55" s="98"/>
      <c r="NV55" s="98"/>
      <c r="NW55" s="98"/>
      <c r="NX55" s="99"/>
      <c r="OC55" s="16" t="s">
        <v>85</v>
      </c>
    </row>
    <row r="56" spans="1:393" ht="13.5" customHeight="1" x14ac:dyDescent="0.2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35788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37855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39289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40846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41075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10602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11234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11512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11831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11652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63.3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68.5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67.099999999999994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66.900000000000006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68.099999999999994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17.5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17.5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17.3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17.899999999999999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18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7"/>
      <c r="NK56" s="98"/>
      <c r="NL56" s="98"/>
      <c r="NM56" s="98"/>
      <c r="NN56" s="98"/>
      <c r="NO56" s="98"/>
      <c r="NP56" s="98"/>
      <c r="NQ56" s="98"/>
      <c r="NR56" s="98"/>
      <c r="NS56" s="98"/>
      <c r="NT56" s="98"/>
      <c r="NU56" s="98"/>
      <c r="NV56" s="98"/>
      <c r="NW56" s="98"/>
      <c r="NX56" s="99"/>
      <c r="OC56" s="16" t="s">
        <v>86</v>
      </c>
    </row>
    <row r="57" spans="1:393" ht="13.5" customHeight="1" x14ac:dyDescent="0.2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7"/>
      <c r="NK57" s="98"/>
      <c r="NL57" s="98"/>
      <c r="NM57" s="98"/>
      <c r="NN57" s="98"/>
      <c r="NO57" s="98"/>
      <c r="NP57" s="98"/>
      <c r="NQ57" s="98"/>
      <c r="NR57" s="98"/>
      <c r="NS57" s="98"/>
      <c r="NT57" s="98"/>
      <c r="NU57" s="98"/>
      <c r="NV57" s="98"/>
      <c r="NW57" s="98"/>
      <c r="NX57" s="99"/>
    </row>
    <row r="58" spans="1:393" ht="13.5" customHeight="1" x14ac:dyDescent="0.2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7"/>
      <c r="NK58" s="98"/>
      <c r="NL58" s="98"/>
      <c r="NM58" s="98"/>
      <c r="NN58" s="98"/>
      <c r="NO58" s="98"/>
      <c r="NP58" s="98"/>
      <c r="NQ58" s="98"/>
      <c r="NR58" s="98"/>
      <c r="NS58" s="98"/>
      <c r="NT58" s="98"/>
      <c r="NU58" s="98"/>
      <c r="NV58" s="98"/>
      <c r="NW58" s="98"/>
      <c r="NX58" s="99"/>
    </row>
    <row r="59" spans="1:393" ht="13.5" customHeight="1" x14ac:dyDescent="0.2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7"/>
      <c r="NK59" s="98"/>
      <c r="NL59" s="98"/>
      <c r="NM59" s="98"/>
      <c r="NN59" s="98"/>
      <c r="NO59" s="98"/>
      <c r="NP59" s="98"/>
      <c r="NQ59" s="98"/>
      <c r="NR59" s="98"/>
      <c r="NS59" s="98"/>
      <c r="NT59" s="98"/>
      <c r="NU59" s="98"/>
      <c r="NV59" s="98"/>
      <c r="NW59" s="98"/>
      <c r="NX59" s="99"/>
    </row>
    <row r="60" spans="1:393" ht="13.5" customHeight="1" x14ac:dyDescent="0.2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7"/>
      <c r="NK60" s="98"/>
      <c r="NL60" s="98"/>
      <c r="NM60" s="98"/>
      <c r="NN60" s="98"/>
      <c r="NO60" s="98"/>
      <c r="NP60" s="98"/>
      <c r="NQ60" s="98"/>
      <c r="NR60" s="98"/>
      <c r="NS60" s="98"/>
      <c r="NT60" s="98"/>
      <c r="NU60" s="98"/>
      <c r="NV60" s="98"/>
      <c r="NW60" s="98"/>
      <c r="NX60" s="99"/>
    </row>
    <row r="61" spans="1:393" ht="13.5" customHeight="1" x14ac:dyDescent="0.2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7"/>
      <c r="NK61" s="98"/>
      <c r="NL61" s="98"/>
      <c r="NM61" s="98"/>
      <c r="NN61" s="98"/>
      <c r="NO61" s="98"/>
      <c r="NP61" s="98"/>
      <c r="NQ61" s="98"/>
      <c r="NR61" s="98"/>
      <c r="NS61" s="98"/>
      <c r="NT61" s="98"/>
      <c r="NU61" s="98"/>
      <c r="NV61" s="98"/>
      <c r="NW61" s="98"/>
      <c r="NX61" s="99"/>
    </row>
    <row r="62" spans="1:393" ht="13.5" customHeight="1" x14ac:dyDescent="0.2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5"/>
      <c r="CT62" s="6"/>
      <c r="CU62" s="6"/>
      <c r="CV62" s="75" t="s">
        <v>87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7"/>
      <c r="NK62" s="98"/>
      <c r="NL62" s="98"/>
      <c r="NM62" s="98"/>
      <c r="NN62" s="98"/>
      <c r="NO62" s="98"/>
      <c r="NP62" s="98"/>
      <c r="NQ62" s="98"/>
      <c r="NR62" s="98"/>
      <c r="NS62" s="98"/>
      <c r="NT62" s="98"/>
      <c r="NU62" s="98"/>
      <c r="NV62" s="98"/>
      <c r="NW62" s="98"/>
      <c r="NX62" s="99"/>
    </row>
    <row r="63" spans="1:393" ht="13.5" customHeight="1" x14ac:dyDescent="0.2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7"/>
      <c r="NK63" s="98"/>
      <c r="NL63" s="98"/>
      <c r="NM63" s="98"/>
      <c r="NN63" s="98"/>
      <c r="NO63" s="98"/>
      <c r="NP63" s="98"/>
      <c r="NQ63" s="98"/>
      <c r="NR63" s="98"/>
      <c r="NS63" s="98"/>
      <c r="NT63" s="98"/>
      <c r="NU63" s="98"/>
      <c r="NV63" s="98"/>
      <c r="NW63" s="98"/>
      <c r="NX63" s="99"/>
    </row>
    <row r="64" spans="1:393" ht="13.5" customHeight="1" x14ac:dyDescent="0.2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7"/>
      <c r="NK64" s="98"/>
      <c r="NL64" s="98"/>
      <c r="NM64" s="98"/>
      <c r="NN64" s="98"/>
      <c r="NO64" s="98"/>
      <c r="NP64" s="98"/>
      <c r="NQ64" s="98"/>
      <c r="NR64" s="98"/>
      <c r="NS64" s="98"/>
      <c r="NT64" s="98"/>
      <c r="NU64" s="98"/>
      <c r="NV64" s="98"/>
      <c r="NW64" s="98"/>
      <c r="NX64" s="99"/>
    </row>
    <row r="65" spans="1:388" ht="13.5" customHeight="1" x14ac:dyDescent="0.2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7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9"/>
    </row>
    <row r="66" spans="1:388" ht="13.5" customHeight="1" x14ac:dyDescent="0.2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7"/>
      <c r="NK66" s="98"/>
      <c r="NL66" s="98"/>
      <c r="NM66" s="98"/>
      <c r="NN66" s="98"/>
      <c r="NO66" s="98"/>
      <c r="NP66" s="98"/>
      <c r="NQ66" s="98"/>
      <c r="NR66" s="98"/>
      <c r="NS66" s="98"/>
      <c r="NT66" s="98"/>
      <c r="NU66" s="98"/>
      <c r="NV66" s="98"/>
      <c r="NW66" s="98"/>
      <c r="NX66" s="99"/>
    </row>
    <row r="67" spans="1:388" ht="13.5" customHeight="1" x14ac:dyDescent="0.2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00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2"/>
    </row>
    <row r="68" spans="1:388" ht="13.5" customHeight="1" x14ac:dyDescent="0.2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88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2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2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190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2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2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2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2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2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2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2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2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R01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R02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R03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R04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R05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R01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R02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R03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R04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R05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R01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R02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R03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R04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R05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R01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R02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R03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R04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R05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2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1226.8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1394.9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1523.2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1527.7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1878.4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21.5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25.6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29.7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30.4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34.6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26.2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37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47.7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58.7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69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59219756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59213946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59440619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65428738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65248411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2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120.5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124.2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121.6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118.9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121.9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54.6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56.9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58.1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59.4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59.1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71.7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72.900000000000006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73.900000000000006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74.3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72.2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41891213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42806727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43530781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44196357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45484013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2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2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2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2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2">
      <c r="B85" s="64" t="s">
        <v>89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2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2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98</v>
      </c>
      <c r="K89" s="31" t="s">
        <v>91</v>
      </c>
      <c r="L89" s="31" t="s">
        <v>99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2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kKIFAlkX8Kd+lnrdKy2+mBzsh/dJguUO6GxkzEcBSaTgeVe+lgOq49d097x8LaniYLRY4NFtOpfBDJz7US4RsQ==" saltValue="MXt13xzJyZTu48r5zn3fEQ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9" scale="53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" x14ac:dyDescent="0.2"/>
  <cols>
    <col min="1" max="1" width="14.6328125" customWidth="1"/>
    <col min="2" max="7" width="11.90625" customWidth="1"/>
    <col min="8" max="10" width="15.90625" bestFit="1" customWidth="1"/>
    <col min="11" max="165" width="11.90625" customWidth="1"/>
    <col min="166" max="166" width="10.90625" customWidth="1"/>
  </cols>
  <sheetData>
    <row r="1" spans="1:166" x14ac:dyDescent="0.2">
      <c r="A1" t="s">
        <v>100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2">
      <c r="A2" s="35" t="s">
        <v>101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2">
      <c r="A3" s="35" t="s">
        <v>102</v>
      </c>
      <c r="B3" s="36" t="s">
        <v>103</v>
      </c>
      <c r="C3" s="36" t="s">
        <v>104</v>
      </c>
      <c r="D3" s="36" t="s">
        <v>105</v>
      </c>
      <c r="E3" s="36" t="s">
        <v>106</v>
      </c>
      <c r="F3" s="36" t="s">
        <v>107</v>
      </c>
      <c r="G3" s="36" t="s">
        <v>108</v>
      </c>
      <c r="H3" s="37" t="s">
        <v>109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110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111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2">
      <c r="A4" s="35" t="s">
        <v>112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8" t="s">
        <v>113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7" t="s">
        <v>114</v>
      </c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7" t="s">
        <v>115</v>
      </c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8" t="s">
        <v>116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6" t="s">
        <v>117</v>
      </c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7" t="s">
        <v>118</v>
      </c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 t="s">
        <v>119</v>
      </c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 t="s">
        <v>120</v>
      </c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7" t="s">
        <v>121</v>
      </c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8" t="s">
        <v>122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60"/>
      <c r="EO4" s="156" t="s">
        <v>123</v>
      </c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 t="s">
        <v>124</v>
      </c>
      <c r="FA4" s="156"/>
      <c r="FB4" s="156"/>
      <c r="FC4" s="156"/>
      <c r="FD4" s="156"/>
      <c r="FE4" s="156"/>
      <c r="FF4" s="156"/>
      <c r="FG4" s="156"/>
      <c r="FH4" s="156"/>
      <c r="FI4" s="156"/>
      <c r="FJ4" s="156"/>
    </row>
    <row r="5" spans="1:166" x14ac:dyDescent="0.2">
      <c r="A5" s="35" t="s">
        <v>125</v>
      </c>
      <c r="B5" s="48"/>
      <c r="C5" s="48"/>
      <c r="D5" s="48"/>
      <c r="E5" s="48"/>
      <c r="F5" s="48"/>
      <c r="G5" s="48"/>
      <c r="H5" s="49" t="s">
        <v>126</v>
      </c>
      <c r="I5" s="49" t="s">
        <v>127</v>
      </c>
      <c r="J5" s="49" t="s">
        <v>128</v>
      </c>
      <c r="K5" s="49" t="s">
        <v>1</v>
      </c>
      <c r="L5" s="49" t="s">
        <v>2</v>
      </c>
      <c r="M5" s="49" t="s">
        <v>3</v>
      </c>
      <c r="N5" s="49" t="s">
        <v>129</v>
      </c>
      <c r="O5" s="49" t="s">
        <v>5</v>
      </c>
      <c r="P5" s="49" t="s">
        <v>130</v>
      </c>
      <c r="Q5" s="49" t="s">
        <v>131</v>
      </c>
      <c r="R5" s="49" t="s">
        <v>132</v>
      </c>
      <c r="S5" s="49" t="s">
        <v>133</v>
      </c>
      <c r="T5" s="49" t="s">
        <v>134</v>
      </c>
      <c r="U5" s="49" t="s">
        <v>135</v>
      </c>
      <c r="V5" s="49" t="s">
        <v>136</v>
      </c>
      <c r="W5" s="49" t="s">
        <v>137</v>
      </c>
      <c r="X5" s="49" t="s">
        <v>138</v>
      </c>
      <c r="Y5" s="49" t="s">
        <v>139</v>
      </c>
      <c r="Z5" s="49" t="s">
        <v>140</v>
      </c>
      <c r="AA5" s="49" t="s">
        <v>141</v>
      </c>
      <c r="AB5" s="49" t="s">
        <v>142</v>
      </c>
      <c r="AC5" s="49" t="s">
        <v>143</v>
      </c>
      <c r="AD5" s="49" t="s">
        <v>144</v>
      </c>
      <c r="AE5" s="49" t="s">
        <v>145</v>
      </c>
      <c r="AF5" s="49" t="s">
        <v>146</v>
      </c>
      <c r="AG5" s="49" t="s">
        <v>147</v>
      </c>
      <c r="AH5" s="49" t="s">
        <v>148</v>
      </c>
      <c r="AI5" s="49" t="s">
        <v>149</v>
      </c>
      <c r="AJ5" s="49" t="s">
        <v>150</v>
      </c>
      <c r="AK5" s="49" t="s">
        <v>151</v>
      </c>
      <c r="AL5" s="49" t="s">
        <v>152</v>
      </c>
      <c r="AM5" s="49" t="s">
        <v>153</v>
      </c>
      <c r="AN5" s="49" t="s">
        <v>154</v>
      </c>
      <c r="AO5" s="49" t="s">
        <v>155</v>
      </c>
      <c r="AP5" s="49" t="s">
        <v>156</v>
      </c>
      <c r="AQ5" s="49" t="s">
        <v>157</v>
      </c>
      <c r="AR5" s="49" t="s">
        <v>158</v>
      </c>
      <c r="AS5" s="49" t="s">
        <v>159</v>
      </c>
      <c r="AT5" s="49" t="s">
        <v>149</v>
      </c>
      <c r="AU5" s="49" t="s">
        <v>150</v>
      </c>
      <c r="AV5" s="49" t="s">
        <v>151</v>
      </c>
      <c r="AW5" s="49" t="s">
        <v>152</v>
      </c>
      <c r="AX5" s="49" t="s">
        <v>160</v>
      </c>
      <c r="AY5" s="49" t="s">
        <v>154</v>
      </c>
      <c r="AZ5" s="49" t="s">
        <v>155</v>
      </c>
      <c r="BA5" s="49" t="s">
        <v>156</v>
      </c>
      <c r="BB5" s="49" t="s">
        <v>157</v>
      </c>
      <c r="BC5" s="49" t="s">
        <v>158</v>
      </c>
      <c r="BD5" s="49" t="s">
        <v>159</v>
      </c>
      <c r="BE5" s="49" t="s">
        <v>149</v>
      </c>
      <c r="BF5" s="49" t="s">
        <v>150</v>
      </c>
      <c r="BG5" s="49" t="s">
        <v>151</v>
      </c>
      <c r="BH5" s="49" t="s">
        <v>152</v>
      </c>
      <c r="BI5" s="49" t="s">
        <v>160</v>
      </c>
      <c r="BJ5" s="49" t="s">
        <v>154</v>
      </c>
      <c r="BK5" s="49" t="s">
        <v>155</v>
      </c>
      <c r="BL5" s="49" t="s">
        <v>156</v>
      </c>
      <c r="BM5" s="49" t="s">
        <v>157</v>
      </c>
      <c r="BN5" s="49" t="s">
        <v>158</v>
      </c>
      <c r="BO5" s="49" t="s">
        <v>159</v>
      </c>
      <c r="BP5" s="49" t="s">
        <v>161</v>
      </c>
      <c r="BQ5" s="49" t="s">
        <v>150</v>
      </c>
      <c r="BR5" s="49" t="s">
        <v>151</v>
      </c>
      <c r="BS5" s="49" t="s">
        <v>152</v>
      </c>
      <c r="BT5" s="49" t="s">
        <v>160</v>
      </c>
      <c r="BU5" s="49" t="s">
        <v>154</v>
      </c>
      <c r="BV5" s="49" t="s">
        <v>155</v>
      </c>
      <c r="BW5" s="49" t="s">
        <v>156</v>
      </c>
      <c r="BX5" s="49" t="s">
        <v>157</v>
      </c>
      <c r="BY5" s="49" t="s">
        <v>158</v>
      </c>
      <c r="BZ5" s="49" t="s">
        <v>159</v>
      </c>
      <c r="CA5" s="49" t="s">
        <v>162</v>
      </c>
      <c r="CB5" s="49" t="s">
        <v>150</v>
      </c>
      <c r="CC5" s="49" t="s">
        <v>151</v>
      </c>
      <c r="CD5" s="49" t="s">
        <v>152</v>
      </c>
      <c r="CE5" s="49" t="s">
        <v>160</v>
      </c>
      <c r="CF5" s="49" t="s">
        <v>154</v>
      </c>
      <c r="CG5" s="49" t="s">
        <v>155</v>
      </c>
      <c r="CH5" s="49" t="s">
        <v>156</v>
      </c>
      <c r="CI5" s="49" t="s">
        <v>157</v>
      </c>
      <c r="CJ5" s="49" t="s">
        <v>158</v>
      </c>
      <c r="CK5" s="49" t="s">
        <v>159</v>
      </c>
      <c r="CL5" s="49" t="s">
        <v>149</v>
      </c>
      <c r="CM5" s="49" t="s">
        <v>163</v>
      </c>
      <c r="CN5" s="49" t="s">
        <v>164</v>
      </c>
      <c r="CO5" s="49" t="s">
        <v>152</v>
      </c>
      <c r="CP5" s="49" t="s">
        <v>165</v>
      </c>
      <c r="CQ5" s="49" t="s">
        <v>154</v>
      </c>
      <c r="CR5" s="49" t="s">
        <v>155</v>
      </c>
      <c r="CS5" s="49" t="s">
        <v>156</v>
      </c>
      <c r="CT5" s="49" t="s">
        <v>157</v>
      </c>
      <c r="CU5" s="49" t="s">
        <v>158</v>
      </c>
      <c r="CV5" s="49" t="s">
        <v>159</v>
      </c>
      <c r="CW5" s="49" t="s">
        <v>149</v>
      </c>
      <c r="CX5" s="49" t="s">
        <v>150</v>
      </c>
      <c r="CY5" s="49" t="s">
        <v>151</v>
      </c>
      <c r="CZ5" s="49" t="s">
        <v>152</v>
      </c>
      <c r="DA5" s="49" t="s">
        <v>165</v>
      </c>
      <c r="DB5" s="49" t="s">
        <v>154</v>
      </c>
      <c r="DC5" s="49" t="s">
        <v>155</v>
      </c>
      <c r="DD5" s="49" t="s">
        <v>156</v>
      </c>
      <c r="DE5" s="49" t="s">
        <v>157</v>
      </c>
      <c r="DF5" s="49" t="s">
        <v>158</v>
      </c>
      <c r="DG5" s="49" t="s">
        <v>159</v>
      </c>
      <c r="DH5" s="49" t="s">
        <v>149</v>
      </c>
      <c r="DI5" s="49" t="s">
        <v>150</v>
      </c>
      <c r="DJ5" s="49" t="s">
        <v>151</v>
      </c>
      <c r="DK5" s="49" t="s">
        <v>152</v>
      </c>
      <c r="DL5" s="49" t="s">
        <v>160</v>
      </c>
      <c r="DM5" s="49" t="s">
        <v>154</v>
      </c>
      <c r="DN5" s="49" t="s">
        <v>155</v>
      </c>
      <c r="DO5" s="49" t="s">
        <v>156</v>
      </c>
      <c r="DP5" s="49" t="s">
        <v>157</v>
      </c>
      <c r="DQ5" s="49" t="s">
        <v>158</v>
      </c>
      <c r="DR5" s="49" t="s">
        <v>159</v>
      </c>
      <c r="DS5" s="49" t="s">
        <v>149</v>
      </c>
      <c r="DT5" s="49" t="s">
        <v>150</v>
      </c>
      <c r="DU5" s="49" t="s">
        <v>151</v>
      </c>
      <c r="DV5" s="49" t="s">
        <v>152</v>
      </c>
      <c r="DW5" s="49" t="s">
        <v>160</v>
      </c>
      <c r="DX5" s="49" t="s">
        <v>154</v>
      </c>
      <c r="DY5" s="49" t="s">
        <v>155</v>
      </c>
      <c r="DZ5" s="49" t="s">
        <v>156</v>
      </c>
      <c r="EA5" s="49" t="s">
        <v>157</v>
      </c>
      <c r="EB5" s="49" t="s">
        <v>158</v>
      </c>
      <c r="EC5" s="49" t="s">
        <v>159</v>
      </c>
      <c r="ED5" s="49" t="s">
        <v>149</v>
      </c>
      <c r="EE5" s="49" t="s">
        <v>150</v>
      </c>
      <c r="EF5" s="49" t="s">
        <v>151</v>
      </c>
      <c r="EG5" s="49" t="s">
        <v>152</v>
      </c>
      <c r="EH5" s="49" t="s">
        <v>160</v>
      </c>
      <c r="EI5" s="49" t="s">
        <v>154</v>
      </c>
      <c r="EJ5" s="49" t="s">
        <v>155</v>
      </c>
      <c r="EK5" s="49" t="s">
        <v>156</v>
      </c>
      <c r="EL5" s="49" t="s">
        <v>157</v>
      </c>
      <c r="EM5" s="49" t="s">
        <v>158</v>
      </c>
      <c r="EN5" s="49" t="s">
        <v>159</v>
      </c>
      <c r="EO5" s="49" t="s">
        <v>149</v>
      </c>
      <c r="EP5" s="49" t="s">
        <v>166</v>
      </c>
      <c r="EQ5" s="49" t="s">
        <v>151</v>
      </c>
      <c r="ER5" s="49" t="s">
        <v>152</v>
      </c>
      <c r="ES5" s="49" t="s">
        <v>160</v>
      </c>
      <c r="ET5" s="49" t="s">
        <v>154</v>
      </c>
      <c r="EU5" s="49" t="s">
        <v>155</v>
      </c>
      <c r="EV5" s="49" t="s">
        <v>156</v>
      </c>
      <c r="EW5" s="49" t="s">
        <v>157</v>
      </c>
      <c r="EX5" s="49" t="s">
        <v>158</v>
      </c>
      <c r="EY5" s="49" t="s">
        <v>167</v>
      </c>
      <c r="EZ5" s="49" t="s">
        <v>149</v>
      </c>
      <c r="FA5" s="49" t="s">
        <v>150</v>
      </c>
      <c r="FB5" s="49" t="s">
        <v>151</v>
      </c>
      <c r="FC5" s="49" t="s">
        <v>168</v>
      </c>
      <c r="FD5" s="49" t="s">
        <v>160</v>
      </c>
      <c r="FE5" s="49" t="s">
        <v>154</v>
      </c>
      <c r="FF5" s="49" t="s">
        <v>155</v>
      </c>
      <c r="FG5" s="49" t="s">
        <v>156</v>
      </c>
      <c r="FH5" s="49" t="s">
        <v>157</v>
      </c>
      <c r="FI5" s="49" t="s">
        <v>158</v>
      </c>
      <c r="FJ5" s="49" t="s">
        <v>159</v>
      </c>
    </row>
    <row r="6" spans="1:166" s="54" customFormat="1" x14ac:dyDescent="0.2">
      <c r="A6" s="35" t="s">
        <v>169</v>
      </c>
      <c r="B6" s="50">
        <f>B8</f>
        <v>2023</v>
      </c>
      <c r="C6" s="50">
        <f t="shared" ref="C6:M6" si="2">C8</f>
        <v>150002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8</v>
      </c>
      <c r="H6" s="153" t="str">
        <f>IF(H8&lt;&gt;I8,H8,"")&amp;IF(I8&lt;&gt;J8,I8,"")&amp;"　"&amp;J8</f>
        <v>新潟県　加茂病院</v>
      </c>
      <c r="I6" s="154"/>
      <c r="J6" s="155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100床以上～200床未満</v>
      </c>
      <c r="O6" s="50" t="str">
        <f>O8</f>
        <v>自治体職員</v>
      </c>
      <c r="P6" s="50" t="str">
        <f>P8</f>
        <v>直営</v>
      </c>
      <c r="Q6" s="51">
        <f t="shared" ref="Q6:AH6" si="3">Q8</f>
        <v>15</v>
      </c>
      <c r="R6" s="50" t="str">
        <f t="shared" si="3"/>
        <v>-</v>
      </c>
      <c r="S6" s="50" t="str">
        <f t="shared" si="3"/>
        <v>ド 訓</v>
      </c>
      <c r="T6" s="50" t="str">
        <f t="shared" si="3"/>
        <v>救 臨 輪</v>
      </c>
      <c r="U6" s="51">
        <f>U8</f>
        <v>2137672</v>
      </c>
      <c r="V6" s="51">
        <f>V8</f>
        <v>23862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１０：１</v>
      </c>
      <c r="Z6" s="51">
        <f t="shared" si="3"/>
        <v>156</v>
      </c>
      <c r="AA6" s="51">
        <f t="shared" si="3"/>
        <v>12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168</v>
      </c>
      <c r="AF6" s="51">
        <f t="shared" si="3"/>
        <v>80</v>
      </c>
      <c r="AG6" s="51">
        <f t="shared" si="3"/>
        <v>38</v>
      </c>
      <c r="AH6" s="51">
        <f t="shared" si="3"/>
        <v>118</v>
      </c>
      <c r="AI6" s="52">
        <f>IF(AI8="-",NA(),AI8)</f>
        <v>73.3</v>
      </c>
      <c r="AJ6" s="52">
        <f t="shared" ref="AJ6:AR6" si="5">IF(AJ8="-",NA(),AJ8)</f>
        <v>72</v>
      </c>
      <c r="AK6" s="52">
        <f t="shared" si="5"/>
        <v>78.900000000000006</v>
      </c>
      <c r="AL6" s="52">
        <f t="shared" si="5"/>
        <v>86.4</v>
      </c>
      <c r="AM6" s="52">
        <f t="shared" si="5"/>
        <v>70.5</v>
      </c>
      <c r="AN6" s="52">
        <f t="shared" si="5"/>
        <v>96.9</v>
      </c>
      <c r="AO6" s="52">
        <f t="shared" si="5"/>
        <v>100.6</v>
      </c>
      <c r="AP6" s="52">
        <f t="shared" si="5"/>
        <v>105.9</v>
      </c>
      <c r="AQ6" s="52">
        <f t="shared" si="5"/>
        <v>104.3</v>
      </c>
      <c r="AR6" s="52">
        <f t="shared" si="5"/>
        <v>96.3</v>
      </c>
      <c r="AS6" s="52" t="str">
        <f>IF(AS8="-","【-】","【"&amp;SUBSTITUTE(TEXT(AS8,"#,##0.0"),"-","△")&amp;"】")</f>
        <v>【96.6】</v>
      </c>
      <c r="AT6" s="52">
        <f>IF(AT8="-",NA(),AT8)</f>
        <v>61.7</v>
      </c>
      <c r="AU6" s="52">
        <f t="shared" ref="AU6:BC6" si="6">IF(AU8="-",NA(),AU8)</f>
        <v>52.1</v>
      </c>
      <c r="AV6" s="52">
        <f t="shared" si="6"/>
        <v>50.9</v>
      </c>
      <c r="AW6" s="52">
        <f t="shared" si="6"/>
        <v>50.6</v>
      </c>
      <c r="AX6" s="52">
        <f t="shared" si="6"/>
        <v>45.1</v>
      </c>
      <c r="AY6" s="52">
        <f t="shared" si="6"/>
        <v>84.3</v>
      </c>
      <c r="AZ6" s="52">
        <f t="shared" si="6"/>
        <v>80.7</v>
      </c>
      <c r="BA6" s="52">
        <f t="shared" si="6"/>
        <v>82.2</v>
      </c>
      <c r="BB6" s="52">
        <f t="shared" si="6"/>
        <v>81.7</v>
      </c>
      <c r="BC6" s="52">
        <f t="shared" si="6"/>
        <v>81</v>
      </c>
      <c r="BD6" s="52" t="str">
        <f>IF(BD8="-","【-】","【"&amp;SUBSTITUTE(TEXT(BD8,"#,##0.0"),"-","△")&amp;"】")</f>
        <v>【86.6】</v>
      </c>
      <c r="BE6" s="52">
        <f>IF(BE8="-",NA(),BE8)</f>
        <v>58.1</v>
      </c>
      <c r="BF6" s="52">
        <f t="shared" ref="BF6:BN6" si="7">IF(BF8="-",NA(),BF8)</f>
        <v>48.7</v>
      </c>
      <c r="BG6" s="52">
        <f t="shared" si="7"/>
        <v>47.3</v>
      </c>
      <c r="BH6" s="52">
        <f t="shared" si="7"/>
        <v>47</v>
      </c>
      <c r="BI6" s="52">
        <f t="shared" si="7"/>
        <v>41.3</v>
      </c>
      <c r="BJ6" s="52">
        <f t="shared" si="7"/>
        <v>80.599999999999994</v>
      </c>
      <c r="BK6" s="52">
        <f t="shared" si="7"/>
        <v>77.099999999999994</v>
      </c>
      <c r="BL6" s="52">
        <f t="shared" si="7"/>
        <v>78.599999999999994</v>
      </c>
      <c r="BM6" s="52">
        <f t="shared" si="7"/>
        <v>78.099999999999994</v>
      </c>
      <c r="BN6" s="52">
        <f t="shared" si="7"/>
        <v>77.5</v>
      </c>
      <c r="BO6" s="52" t="str">
        <f>IF(BO8="-","【-】","【"&amp;SUBSTITUTE(TEXT(BO8,"#,##0.0"),"-","△")&amp;"】")</f>
        <v>【83.9】</v>
      </c>
      <c r="BP6" s="52">
        <f>IF(BP8="-",NA(),BP8)</f>
        <v>41</v>
      </c>
      <c r="BQ6" s="52">
        <f t="shared" ref="BQ6:BY6" si="8">IF(BQ8="-",NA(),BQ8)</f>
        <v>37.9</v>
      </c>
      <c r="BR6" s="52">
        <f t="shared" si="8"/>
        <v>33.299999999999997</v>
      </c>
      <c r="BS6" s="52">
        <f t="shared" si="8"/>
        <v>30.3</v>
      </c>
      <c r="BT6" s="52">
        <f t="shared" si="8"/>
        <v>26</v>
      </c>
      <c r="BU6" s="52">
        <f t="shared" si="8"/>
        <v>70.400000000000006</v>
      </c>
      <c r="BV6" s="52">
        <f t="shared" si="8"/>
        <v>65.8</v>
      </c>
      <c r="BW6" s="52">
        <f t="shared" si="8"/>
        <v>65</v>
      </c>
      <c r="BX6" s="52">
        <f t="shared" si="8"/>
        <v>63.3</v>
      </c>
      <c r="BY6" s="52">
        <f t="shared" si="8"/>
        <v>64.7</v>
      </c>
      <c r="BZ6" s="52" t="str">
        <f>IF(BZ8="-","【-】","【"&amp;SUBSTITUTE(TEXT(BZ8,"#,##0.0"),"-","△")&amp;"】")</f>
        <v>【68.7】</v>
      </c>
      <c r="CA6" s="53">
        <f>IF(CA8="-",NA(),CA8)</f>
        <v>31154</v>
      </c>
      <c r="CB6" s="53">
        <f t="shared" ref="CB6:CJ6" si="9">IF(CB8="-",NA(),CB8)</f>
        <v>33267</v>
      </c>
      <c r="CC6" s="53">
        <f t="shared" si="9"/>
        <v>34437</v>
      </c>
      <c r="CD6" s="53">
        <f t="shared" si="9"/>
        <v>37186</v>
      </c>
      <c r="CE6" s="53">
        <f t="shared" si="9"/>
        <v>34647</v>
      </c>
      <c r="CF6" s="53">
        <f t="shared" si="9"/>
        <v>35788</v>
      </c>
      <c r="CG6" s="53">
        <f t="shared" si="9"/>
        <v>37855</v>
      </c>
      <c r="CH6" s="53">
        <f t="shared" si="9"/>
        <v>39289</v>
      </c>
      <c r="CI6" s="53">
        <f t="shared" si="9"/>
        <v>40846</v>
      </c>
      <c r="CJ6" s="53">
        <f t="shared" si="9"/>
        <v>41075</v>
      </c>
      <c r="CK6" s="52" t="str">
        <f>IF(CK8="-","【-】","【"&amp;SUBSTITUTE(TEXT(CK8,"#,##0"),"-","△")&amp;"】")</f>
        <v>【62,428】</v>
      </c>
      <c r="CL6" s="53">
        <f>IF(CL8="-",NA(),CL8)</f>
        <v>11203</v>
      </c>
      <c r="CM6" s="53">
        <f t="shared" ref="CM6:CU6" si="10">IF(CM8="-",NA(),CM8)</f>
        <v>9986</v>
      </c>
      <c r="CN6" s="53">
        <f t="shared" si="10"/>
        <v>10161</v>
      </c>
      <c r="CO6" s="53">
        <f t="shared" si="10"/>
        <v>10864</v>
      </c>
      <c r="CP6" s="53">
        <f t="shared" si="10"/>
        <v>10742</v>
      </c>
      <c r="CQ6" s="53">
        <f t="shared" si="10"/>
        <v>10602</v>
      </c>
      <c r="CR6" s="53">
        <f t="shared" si="10"/>
        <v>11234</v>
      </c>
      <c r="CS6" s="53">
        <f t="shared" si="10"/>
        <v>11512</v>
      </c>
      <c r="CT6" s="53">
        <f t="shared" si="10"/>
        <v>11831</v>
      </c>
      <c r="CU6" s="53">
        <f t="shared" si="10"/>
        <v>11652</v>
      </c>
      <c r="CV6" s="52" t="str">
        <f>IF(CV8="-","【-】","【"&amp;SUBSTITUTE(TEXT(CV8,"#,##0"),"-","△")&amp;"】")</f>
        <v>【18,236】</v>
      </c>
      <c r="CW6" s="52">
        <f>IF(CW8="-",NA(),CW8)</f>
        <v>105.7</v>
      </c>
      <c r="CX6" s="52">
        <f t="shared" ref="CX6:DF6" si="11">IF(CX8="-",NA(),CX8)</f>
        <v>111.8</v>
      </c>
      <c r="CY6" s="52">
        <f t="shared" si="11"/>
        <v>112.5</v>
      </c>
      <c r="CZ6" s="52">
        <f t="shared" si="11"/>
        <v>109.6</v>
      </c>
      <c r="DA6" s="52">
        <f t="shared" si="11"/>
        <v>117.9</v>
      </c>
      <c r="DB6" s="52">
        <f t="shared" si="11"/>
        <v>63.3</v>
      </c>
      <c r="DC6" s="52">
        <f t="shared" si="11"/>
        <v>68.5</v>
      </c>
      <c r="DD6" s="52">
        <f t="shared" si="11"/>
        <v>67.099999999999994</v>
      </c>
      <c r="DE6" s="52">
        <f t="shared" si="11"/>
        <v>66.900000000000006</v>
      </c>
      <c r="DF6" s="52">
        <f t="shared" si="11"/>
        <v>68.099999999999994</v>
      </c>
      <c r="DG6" s="52" t="str">
        <f>IF(DG8="-","【-】","【"&amp;SUBSTITUTE(TEXT(DG8,"#,##0.0"),"-","△")&amp;"】")</f>
        <v>【56.1】</v>
      </c>
      <c r="DH6" s="52">
        <f>IF(DH8="-",NA(),DH8)</f>
        <v>23.1</v>
      </c>
      <c r="DI6" s="52">
        <f t="shared" ref="DI6:DQ6" si="12">IF(DI8="-",NA(),DI8)</f>
        <v>18.2</v>
      </c>
      <c r="DJ6" s="52">
        <f t="shared" si="12"/>
        <v>17.7</v>
      </c>
      <c r="DK6" s="52">
        <f t="shared" si="12"/>
        <v>19.2</v>
      </c>
      <c r="DL6" s="52">
        <f t="shared" si="12"/>
        <v>17</v>
      </c>
      <c r="DM6" s="52">
        <f t="shared" si="12"/>
        <v>17.5</v>
      </c>
      <c r="DN6" s="52">
        <f t="shared" si="12"/>
        <v>17.5</v>
      </c>
      <c r="DO6" s="52">
        <f t="shared" si="12"/>
        <v>17.3</v>
      </c>
      <c r="DP6" s="52">
        <f t="shared" si="12"/>
        <v>17.899999999999999</v>
      </c>
      <c r="DQ6" s="52">
        <f t="shared" si="12"/>
        <v>18</v>
      </c>
      <c r="DR6" s="52" t="str">
        <f>IF(DR8="-","【-】","【"&amp;SUBSTITUTE(TEXT(DR8,"#,##0.0"),"-","△")&amp;"】")</f>
        <v>【26.4】</v>
      </c>
      <c r="DS6" s="52">
        <f>IF(DS8="-",NA(),DS8)</f>
        <v>1226.8</v>
      </c>
      <c r="DT6" s="52">
        <f t="shared" ref="DT6:EB6" si="13">IF(DT8="-",NA(),DT8)</f>
        <v>1394.9</v>
      </c>
      <c r="DU6" s="52">
        <f t="shared" si="13"/>
        <v>1523.2</v>
      </c>
      <c r="DV6" s="52">
        <f t="shared" si="13"/>
        <v>1527.7</v>
      </c>
      <c r="DW6" s="52">
        <f t="shared" si="13"/>
        <v>1878.4</v>
      </c>
      <c r="DX6" s="52">
        <f t="shared" si="13"/>
        <v>120.5</v>
      </c>
      <c r="DY6" s="52">
        <f t="shared" si="13"/>
        <v>124.2</v>
      </c>
      <c r="DZ6" s="52">
        <f t="shared" si="13"/>
        <v>121.6</v>
      </c>
      <c r="EA6" s="52">
        <f t="shared" si="13"/>
        <v>118.9</v>
      </c>
      <c r="EB6" s="52">
        <f t="shared" si="13"/>
        <v>121.9</v>
      </c>
      <c r="EC6" s="52" t="str">
        <f>IF(EC8="-","【-】","【"&amp;SUBSTITUTE(TEXT(EC8,"#,##0.0"),"-","△")&amp;"】")</f>
        <v>【54.5】</v>
      </c>
      <c r="ED6" s="52">
        <f>IF(ED8="-",NA(),ED8)</f>
        <v>21.5</v>
      </c>
      <c r="EE6" s="52">
        <f t="shared" ref="EE6:EM6" si="14">IF(EE8="-",NA(),EE8)</f>
        <v>25.6</v>
      </c>
      <c r="EF6" s="52">
        <f t="shared" si="14"/>
        <v>29.7</v>
      </c>
      <c r="EG6" s="52">
        <f t="shared" si="14"/>
        <v>30.4</v>
      </c>
      <c r="EH6" s="52">
        <f t="shared" si="14"/>
        <v>34.6</v>
      </c>
      <c r="EI6" s="52">
        <f t="shared" si="14"/>
        <v>54.6</v>
      </c>
      <c r="EJ6" s="52">
        <f t="shared" si="14"/>
        <v>56.9</v>
      </c>
      <c r="EK6" s="52">
        <f t="shared" si="14"/>
        <v>58.1</v>
      </c>
      <c r="EL6" s="52">
        <f t="shared" si="14"/>
        <v>59.4</v>
      </c>
      <c r="EM6" s="52">
        <f t="shared" si="14"/>
        <v>59.1</v>
      </c>
      <c r="EN6" s="52" t="str">
        <f>IF(EN8="-","【-】","【"&amp;SUBSTITUTE(TEXT(EN8,"#,##0.0"),"-","△")&amp;"】")</f>
        <v>【57.0】</v>
      </c>
      <c r="EO6" s="52">
        <f>IF(EO8="-",NA(),EO8)</f>
        <v>26.2</v>
      </c>
      <c r="EP6" s="52">
        <f t="shared" ref="EP6:EX6" si="15">IF(EP8="-",NA(),EP8)</f>
        <v>37</v>
      </c>
      <c r="EQ6" s="52">
        <f t="shared" si="15"/>
        <v>47.7</v>
      </c>
      <c r="ER6" s="52">
        <f t="shared" si="15"/>
        <v>58.7</v>
      </c>
      <c r="ES6" s="52">
        <f t="shared" si="15"/>
        <v>69</v>
      </c>
      <c r="ET6" s="52">
        <f t="shared" si="15"/>
        <v>71.7</v>
      </c>
      <c r="EU6" s="52">
        <f t="shared" si="15"/>
        <v>72.900000000000006</v>
      </c>
      <c r="EV6" s="52">
        <f t="shared" si="15"/>
        <v>73.900000000000006</v>
      </c>
      <c r="EW6" s="52">
        <f t="shared" si="15"/>
        <v>74.3</v>
      </c>
      <c r="EX6" s="52">
        <f t="shared" si="15"/>
        <v>72.2</v>
      </c>
      <c r="EY6" s="52" t="str">
        <f>IF(EY8="-","【-】","【"&amp;SUBSTITUTE(TEXT(EY8,"#,##0.0"),"-","△")&amp;"】")</f>
        <v>【70.4】</v>
      </c>
      <c r="EZ6" s="53">
        <f>IF(EZ8="-",NA(),EZ8)</f>
        <v>59219756</v>
      </c>
      <c r="FA6" s="53">
        <f t="shared" ref="FA6:FI6" si="16">IF(FA8="-",NA(),FA8)</f>
        <v>59213946</v>
      </c>
      <c r="FB6" s="53">
        <f t="shared" si="16"/>
        <v>59440619</v>
      </c>
      <c r="FC6" s="53">
        <f t="shared" si="16"/>
        <v>65428738</v>
      </c>
      <c r="FD6" s="53">
        <f t="shared" si="16"/>
        <v>65248411</v>
      </c>
      <c r="FE6" s="53">
        <f t="shared" si="16"/>
        <v>41891213</v>
      </c>
      <c r="FF6" s="53">
        <f t="shared" si="16"/>
        <v>42806727</v>
      </c>
      <c r="FG6" s="53">
        <f t="shared" si="16"/>
        <v>43530781</v>
      </c>
      <c r="FH6" s="53">
        <f t="shared" si="16"/>
        <v>44196357</v>
      </c>
      <c r="FI6" s="53">
        <f t="shared" si="16"/>
        <v>45484013</v>
      </c>
      <c r="FJ6" s="53" t="str">
        <f>IF(FJ8="-","【-】","【"&amp;SUBSTITUTE(TEXT(FJ8,"#,##0"),"-","△")&amp;"】")</f>
        <v>【50,999,060】</v>
      </c>
    </row>
    <row r="7" spans="1:166" s="54" customFormat="1" x14ac:dyDescent="0.2">
      <c r="A7" s="35" t="s">
        <v>170</v>
      </c>
      <c r="B7" s="50">
        <f t="shared" ref="B7:AH7" si="17">B8</f>
        <v>2023</v>
      </c>
      <c r="C7" s="50">
        <f t="shared" si="17"/>
        <v>150002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8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100床以上～200床未満</v>
      </c>
      <c r="O7" s="50" t="str">
        <f>O8</f>
        <v>自治体職員</v>
      </c>
      <c r="P7" s="50" t="str">
        <f>P8</f>
        <v>直営</v>
      </c>
      <c r="Q7" s="51">
        <f t="shared" si="17"/>
        <v>15</v>
      </c>
      <c r="R7" s="50" t="str">
        <f t="shared" si="17"/>
        <v>-</v>
      </c>
      <c r="S7" s="50" t="str">
        <f t="shared" si="17"/>
        <v>ド 訓</v>
      </c>
      <c r="T7" s="50" t="str">
        <f t="shared" si="17"/>
        <v>救 臨 輪</v>
      </c>
      <c r="U7" s="51">
        <f>U8</f>
        <v>2137672</v>
      </c>
      <c r="V7" s="51">
        <f>V8</f>
        <v>23862</v>
      </c>
      <c r="W7" s="50" t="str">
        <f>W8</f>
        <v>非該当</v>
      </c>
      <c r="X7" s="50" t="str">
        <f t="shared" si="17"/>
        <v>非該当</v>
      </c>
      <c r="Y7" s="50" t="str">
        <f t="shared" si="17"/>
        <v>１０：１</v>
      </c>
      <c r="Z7" s="51">
        <f t="shared" si="17"/>
        <v>156</v>
      </c>
      <c r="AA7" s="51">
        <f t="shared" si="17"/>
        <v>12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168</v>
      </c>
      <c r="AF7" s="51">
        <f t="shared" si="17"/>
        <v>80</v>
      </c>
      <c r="AG7" s="51">
        <f t="shared" si="17"/>
        <v>38</v>
      </c>
      <c r="AH7" s="51">
        <f t="shared" si="17"/>
        <v>118</v>
      </c>
      <c r="AI7" s="52">
        <f>AI8</f>
        <v>73.3</v>
      </c>
      <c r="AJ7" s="52">
        <f t="shared" ref="AJ7:AR7" si="18">AJ8</f>
        <v>72</v>
      </c>
      <c r="AK7" s="52">
        <f t="shared" si="18"/>
        <v>78.900000000000006</v>
      </c>
      <c r="AL7" s="52">
        <f t="shared" si="18"/>
        <v>86.4</v>
      </c>
      <c r="AM7" s="52">
        <f t="shared" si="18"/>
        <v>70.5</v>
      </c>
      <c r="AN7" s="52">
        <f t="shared" si="18"/>
        <v>96.9</v>
      </c>
      <c r="AO7" s="52">
        <f t="shared" si="18"/>
        <v>100.6</v>
      </c>
      <c r="AP7" s="52">
        <f t="shared" si="18"/>
        <v>105.9</v>
      </c>
      <c r="AQ7" s="52">
        <f t="shared" si="18"/>
        <v>104.3</v>
      </c>
      <c r="AR7" s="52">
        <f t="shared" si="18"/>
        <v>96.3</v>
      </c>
      <c r="AS7" s="52"/>
      <c r="AT7" s="52">
        <f>AT8</f>
        <v>61.7</v>
      </c>
      <c r="AU7" s="52">
        <f t="shared" ref="AU7:BC7" si="19">AU8</f>
        <v>52.1</v>
      </c>
      <c r="AV7" s="52">
        <f t="shared" si="19"/>
        <v>50.9</v>
      </c>
      <c r="AW7" s="52">
        <f t="shared" si="19"/>
        <v>50.6</v>
      </c>
      <c r="AX7" s="52">
        <f t="shared" si="19"/>
        <v>45.1</v>
      </c>
      <c r="AY7" s="52">
        <f t="shared" si="19"/>
        <v>84.3</v>
      </c>
      <c r="AZ7" s="52">
        <f t="shared" si="19"/>
        <v>80.7</v>
      </c>
      <c r="BA7" s="52">
        <f t="shared" si="19"/>
        <v>82.2</v>
      </c>
      <c r="BB7" s="52">
        <f t="shared" si="19"/>
        <v>81.7</v>
      </c>
      <c r="BC7" s="52">
        <f t="shared" si="19"/>
        <v>81</v>
      </c>
      <c r="BD7" s="52"/>
      <c r="BE7" s="52">
        <f>BE8</f>
        <v>58.1</v>
      </c>
      <c r="BF7" s="52">
        <f t="shared" ref="BF7:BN7" si="20">BF8</f>
        <v>48.7</v>
      </c>
      <c r="BG7" s="52">
        <f t="shared" si="20"/>
        <v>47.3</v>
      </c>
      <c r="BH7" s="52">
        <f t="shared" si="20"/>
        <v>47</v>
      </c>
      <c r="BI7" s="52">
        <f t="shared" si="20"/>
        <v>41.3</v>
      </c>
      <c r="BJ7" s="52">
        <f t="shared" si="20"/>
        <v>80.599999999999994</v>
      </c>
      <c r="BK7" s="52">
        <f t="shared" si="20"/>
        <v>77.099999999999994</v>
      </c>
      <c r="BL7" s="52">
        <f t="shared" si="20"/>
        <v>78.599999999999994</v>
      </c>
      <c r="BM7" s="52">
        <f t="shared" si="20"/>
        <v>78.099999999999994</v>
      </c>
      <c r="BN7" s="52">
        <f t="shared" si="20"/>
        <v>77.5</v>
      </c>
      <c r="BO7" s="52"/>
      <c r="BP7" s="52">
        <f>BP8</f>
        <v>41</v>
      </c>
      <c r="BQ7" s="52">
        <f t="shared" ref="BQ7:BY7" si="21">BQ8</f>
        <v>37.9</v>
      </c>
      <c r="BR7" s="52">
        <f t="shared" si="21"/>
        <v>33.299999999999997</v>
      </c>
      <c r="BS7" s="52">
        <f t="shared" si="21"/>
        <v>30.3</v>
      </c>
      <c r="BT7" s="52">
        <f t="shared" si="21"/>
        <v>26</v>
      </c>
      <c r="BU7" s="52">
        <f t="shared" si="21"/>
        <v>70.400000000000006</v>
      </c>
      <c r="BV7" s="52">
        <f t="shared" si="21"/>
        <v>65.8</v>
      </c>
      <c r="BW7" s="52">
        <f t="shared" si="21"/>
        <v>65</v>
      </c>
      <c r="BX7" s="52">
        <f t="shared" si="21"/>
        <v>63.3</v>
      </c>
      <c r="BY7" s="52">
        <f t="shared" si="21"/>
        <v>64.7</v>
      </c>
      <c r="BZ7" s="52"/>
      <c r="CA7" s="53">
        <f>CA8</f>
        <v>31154</v>
      </c>
      <c r="CB7" s="53">
        <f t="shared" ref="CB7:CJ7" si="22">CB8</f>
        <v>33267</v>
      </c>
      <c r="CC7" s="53">
        <f t="shared" si="22"/>
        <v>34437</v>
      </c>
      <c r="CD7" s="53">
        <f t="shared" si="22"/>
        <v>37186</v>
      </c>
      <c r="CE7" s="53">
        <f t="shared" si="22"/>
        <v>34647</v>
      </c>
      <c r="CF7" s="53">
        <f t="shared" si="22"/>
        <v>35788</v>
      </c>
      <c r="CG7" s="53">
        <f t="shared" si="22"/>
        <v>37855</v>
      </c>
      <c r="CH7" s="53">
        <f t="shared" si="22"/>
        <v>39289</v>
      </c>
      <c r="CI7" s="53">
        <f t="shared" si="22"/>
        <v>40846</v>
      </c>
      <c r="CJ7" s="53">
        <f t="shared" si="22"/>
        <v>41075</v>
      </c>
      <c r="CK7" s="52"/>
      <c r="CL7" s="53">
        <f>CL8</f>
        <v>11203</v>
      </c>
      <c r="CM7" s="53">
        <f t="shared" ref="CM7:CU7" si="23">CM8</f>
        <v>9986</v>
      </c>
      <c r="CN7" s="53">
        <f t="shared" si="23"/>
        <v>10161</v>
      </c>
      <c r="CO7" s="53">
        <f t="shared" si="23"/>
        <v>10864</v>
      </c>
      <c r="CP7" s="53">
        <f t="shared" si="23"/>
        <v>10742</v>
      </c>
      <c r="CQ7" s="53">
        <f t="shared" si="23"/>
        <v>10602</v>
      </c>
      <c r="CR7" s="53">
        <f t="shared" si="23"/>
        <v>11234</v>
      </c>
      <c r="CS7" s="53">
        <f t="shared" si="23"/>
        <v>11512</v>
      </c>
      <c r="CT7" s="53">
        <f t="shared" si="23"/>
        <v>11831</v>
      </c>
      <c r="CU7" s="53">
        <f t="shared" si="23"/>
        <v>11652</v>
      </c>
      <c r="CV7" s="52"/>
      <c r="CW7" s="52">
        <f>CW8</f>
        <v>105.7</v>
      </c>
      <c r="CX7" s="52">
        <f t="shared" ref="CX7:DF7" si="24">CX8</f>
        <v>111.8</v>
      </c>
      <c r="CY7" s="52">
        <f t="shared" si="24"/>
        <v>112.5</v>
      </c>
      <c r="CZ7" s="52">
        <f t="shared" si="24"/>
        <v>109.6</v>
      </c>
      <c r="DA7" s="52">
        <f t="shared" si="24"/>
        <v>117.9</v>
      </c>
      <c r="DB7" s="52">
        <f t="shared" si="24"/>
        <v>63.3</v>
      </c>
      <c r="DC7" s="52">
        <f t="shared" si="24"/>
        <v>68.5</v>
      </c>
      <c r="DD7" s="52">
        <f t="shared" si="24"/>
        <v>67.099999999999994</v>
      </c>
      <c r="DE7" s="52">
        <f t="shared" si="24"/>
        <v>66.900000000000006</v>
      </c>
      <c r="DF7" s="52">
        <f t="shared" si="24"/>
        <v>68.099999999999994</v>
      </c>
      <c r="DG7" s="52"/>
      <c r="DH7" s="52">
        <f>DH8</f>
        <v>23.1</v>
      </c>
      <c r="DI7" s="52">
        <f t="shared" ref="DI7:DQ7" si="25">DI8</f>
        <v>18.2</v>
      </c>
      <c r="DJ7" s="52">
        <f t="shared" si="25"/>
        <v>17.7</v>
      </c>
      <c r="DK7" s="52">
        <f t="shared" si="25"/>
        <v>19.2</v>
      </c>
      <c r="DL7" s="52">
        <f t="shared" si="25"/>
        <v>17</v>
      </c>
      <c r="DM7" s="52">
        <f t="shared" si="25"/>
        <v>17.5</v>
      </c>
      <c r="DN7" s="52">
        <f t="shared" si="25"/>
        <v>17.5</v>
      </c>
      <c r="DO7" s="52">
        <f t="shared" si="25"/>
        <v>17.3</v>
      </c>
      <c r="DP7" s="52">
        <f t="shared" si="25"/>
        <v>17.899999999999999</v>
      </c>
      <c r="DQ7" s="52">
        <f t="shared" si="25"/>
        <v>18</v>
      </c>
      <c r="DR7" s="52"/>
      <c r="DS7" s="52">
        <f>DS8</f>
        <v>1226.8</v>
      </c>
      <c r="DT7" s="52">
        <f t="shared" ref="DT7:EB7" si="26">DT8</f>
        <v>1394.9</v>
      </c>
      <c r="DU7" s="52">
        <f t="shared" si="26"/>
        <v>1523.2</v>
      </c>
      <c r="DV7" s="52">
        <f t="shared" si="26"/>
        <v>1527.7</v>
      </c>
      <c r="DW7" s="52">
        <f t="shared" si="26"/>
        <v>1878.4</v>
      </c>
      <c r="DX7" s="52">
        <f t="shared" si="26"/>
        <v>120.5</v>
      </c>
      <c r="DY7" s="52">
        <f t="shared" si="26"/>
        <v>124.2</v>
      </c>
      <c r="DZ7" s="52">
        <f t="shared" si="26"/>
        <v>121.6</v>
      </c>
      <c r="EA7" s="52">
        <f t="shared" si="26"/>
        <v>118.9</v>
      </c>
      <c r="EB7" s="52">
        <f t="shared" si="26"/>
        <v>121.9</v>
      </c>
      <c r="EC7" s="52"/>
      <c r="ED7" s="52">
        <f>ED8</f>
        <v>21.5</v>
      </c>
      <c r="EE7" s="52">
        <f t="shared" ref="EE7:EM7" si="27">EE8</f>
        <v>25.6</v>
      </c>
      <c r="EF7" s="52">
        <f t="shared" si="27"/>
        <v>29.7</v>
      </c>
      <c r="EG7" s="52">
        <f t="shared" si="27"/>
        <v>30.4</v>
      </c>
      <c r="EH7" s="52">
        <f t="shared" si="27"/>
        <v>34.6</v>
      </c>
      <c r="EI7" s="52">
        <f t="shared" si="27"/>
        <v>54.6</v>
      </c>
      <c r="EJ7" s="52">
        <f t="shared" si="27"/>
        <v>56.9</v>
      </c>
      <c r="EK7" s="52">
        <f t="shared" si="27"/>
        <v>58.1</v>
      </c>
      <c r="EL7" s="52">
        <f t="shared" si="27"/>
        <v>59.4</v>
      </c>
      <c r="EM7" s="52">
        <f t="shared" si="27"/>
        <v>59.1</v>
      </c>
      <c r="EN7" s="52"/>
      <c r="EO7" s="52">
        <f>EO8</f>
        <v>26.2</v>
      </c>
      <c r="EP7" s="52">
        <f t="shared" ref="EP7:EX7" si="28">EP8</f>
        <v>37</v>
      </c>
      <c r="EQ7" s="52">
        <f t="shared" si="28"/>
        <v>47.7</v>
      </c>
      <c r="ER7" s="52">
        <f t="shared" si="28"/>
        <v>58.7</v>
      </c>
      <c r="ES7" s="52">
        <f t="shared" si="28"/>
        <v>69</v>
      </c>
      <c r="ET7" s="52">
        <f t="shared" si="28"/>
        <v>71.7</v>
      </c>
      <c r="EU7" s="52">
        <f t="shared" si="28"/>
        <v>72.900000000000006</v>
      </c>
      <c r="EV7" s="52">
        <f t="shared" si="28"/>
        <v>73.900000000000006</v>
      </c>
      <c r="EW7" s="52">
        <f t="shared" si="28"/>
        <v>74.3</v>
      </c>
      <c r="EX7" s="52">
        <f t="shared" si="28"/>
        <v>72.2</v>
      </c>
      <c r="EY7" s="52"/>
      <c r="EZ7" s="53">
        <f>EZ8</f>
        <v>59219756</v>
      </c>
      <c r="FA7" s="53">
        <f t="shared" ref="FA7:FI7" si="29">FA8</f>
        <v>59213946</v>
      </c>
      <c r="FB7" s="53">
        <f t="shared" si="29"/>
        <v>59440619</v>
      </c>
      <c r="FC7" s="53">
        <f t="shared" si="29"/>
        <v>65428738</v>
      </c>
      <c r="FD7" s="53">
        <f t="shared" si="29"/>
        <v>65248411</v>
      </c>
      <c r="FE7" s="53">
        <f t="shared" si="29"/>
        <v>41891213</v>
      </c>
      <c r="FF7" s="53">
        <f t="shared" si="29"/>
        <v>42806727</v>
      </c>
      <c r="FG7" s="53">
        <f t="shared" si="29"/>
        <v>43530781</v>
      </c>
      <c r="FH7" s="53">
        <f t="shared" si="29"/>
        <v>44196357</v>
      </c>
      <c r="FI7" s="53">
        <f t="shared" si="29"/>
        <v>45484013</v>
      </c>
      <c r="FJ7" s="53"/>
    </row>
    <row r="8" spans="1:166" s="54" customFormat="1" x14ac:dyDescent="0.2">
      <c r="A8" s="35"/>
      <c r="B8" s="55">
        <v>2023</v>
      </c>
      <c r="C8" s="55">
        <v>150002</v>
      </c>
      <c r="D8" s="55">
        <v>46</v>
      </c>
      <c r="E8" s="55">
        <v>6</v>
      </c>
      <c r="F8" s="55">
        <v>0</v>
      </c>
      <c r="G8" s="55">
        <v>8</v>
      </c>
      <c r="H8" s="55" t="s">
        <v>171</v>
      </c>
      <c r="I8" s="55" t="s">
        <v>171</v>
      </c>
      <c r="J8" s="55" t="s">
        <v>172</v>
      </c>
      <c r="K8" s="55" t="s">
        <v>173</v>
      </c>
      <c r="L8" s="55" t="s">
        <v>174</v>
      </c>
      <c r="M8" s="55" t="s">
        <v>175</v>
      </c>
      <c r="N8" s="55" t="s">
        <v>176</v>
      </c>
      <c r="O8" s="55" t="s">
        <v>177</v>
      </c>
      <c r="P8" s="55" t="s">
        <v>178</v>
      </c>
      <c r="Q8" s="56">
        <v>15</v>
      </c>
      <c r="R8" s="55" t="s">
        <v>40</v>
      </c>
      <c r="S8" s="55" t="s">
        <v>179</v>
      </c>
      <c r="T8" s="55" t="s">
        <v>180</v>
      </c>
      <c r="U8" s="56">
        <v>2137672</v>
      </c>
      <c r="V8" s="56">
        <v>23862</v>
      </c>
      <c r="W8" s="55" t="s">
        <v>181</v>
      </c>
      <c r="X8" s="55" t="s">
        <v>181</v>
      </c>
      <c r="Y8" s="57" t="s">
        <v>182</v>
      </c>
      <c r="Z8" s="56">
        <v>156</v>
      </c>
      <c r="AA8" s="56">
        <v>12</v>
      </c>
      <c r="AB8" s="56" t="s">
        <v>40</v>
      </c>
      <c r="AC8" s="56" t="s">
        <v>40</v>
      </c>
      <c r="AD8" s="56" t="s">
        <v>40</v>
      </c>
      <c r="AE8" s="56">
        <v>168</v>
      </c>
      <c r="AF8" s="56">
        <v>80</v>
      </c>
      <c r="AG8" s="56">
        <v>38</v>
      </c>
      <c r="AH8" s="56">
        <v>118</v>
      </c>
      <c r="AI8" s="58">
        <v>73.3</v>
      </c>
      <c r="AJ8" s="58">
        <v>72</v>
      </c>
      <c r="AK8" s="58">
        <v>78.900000000000006</v>
      </c>
      <c r="AL8" s="58">
        <v>86.4</v>
      </c>
      <c r="AM8" s="58">
        <v>70.5</v>
      </c>
      <c r="AN8" s="58">
        <v>96.9</v>
      </c>
      <c r="AO8" s="58">
        <v>100.6</v>
      </c>
      <c r="AP8" s="58">
        <v>105.9</v>
      </c>
      <c r="AQ8" s="58">
        <v>104.3</v>
      </c>
      <c r="AR8" s="58">
        <v>96.3</v>
      </c>
      <c r="AS8" s="58">
        <v>96.6</v>
      </c>
      <c r="AT8" s="58">
        <v>61.7</v>
      </c>
      <c r="AU8" s="58">
        <v>52.1</v>
      </c>
      <c r="AV8" s="58">
        <v>50.9</v>
      </c>
      <c r="AW8" s="58">
        <v>50.6</v>
      </c>
      <c r="AX8" s="58">
        <v>45.1</v>
      </c>
      <c r="AY8" s="58">
        <v>84.3</v>
      </c>
      <c r="AZ8" s="58">
        <v>80.7</v>
      </c>
      <c r="BA8" s="58">
        <v>82.2</v>
      </c>
      <c r="BB8" s="58">
        <v>81.7</v>
      </c>
      <c r="BC8" s="58">
        <v>81</v>
      </c>
      <c r="BD8" s="58">
        <v>86.6</v>
      </c>
      <c r="BE8" s="59">
        <v>58.1</v>
      </c>
      <c r="BF8" s="59">
        <v>48.7</v>
      </c>
      <c r="BG8" s="59">
        <v>47.3</v>
      </c>
      <c r="BH8" s="59">
        <v>47</v>
      </c>
      <c r="BI8" s="59">
        <v>41.3</v>
      </c>
      <c r="BJ8" s="59">
        <v>80.599999999999994</v>
      </c>
      <c r="BK8" s="59">
        <v>77.099999999999994</v>
      </c>
      <c r="BL8" s="59">
        <v>78.599999999999994</v>
      </c>
      <c r="BM8" s="59">
        <v>78.099999999999994</v>
      </c>
      <c r="BN8" s="59">
        <v>77.5</v>
      </c>
      <c r="BO8" s="59">
        <v>83.9</v>
      </c>
      <c r="BP8" s="58">
        <v>41</v>
      </c>
      <c r="BQ8" s="58">
        <v>37.9</v>
      </c>
      <c r="BR8" s="58">
        <v>33.299999999999997</v>
      </c>
      <c r="BS8" s="58">
        <v>30.3</v>
      </c>
      <c r="BT8" s="58">
        <v>26</v>
      </c>
      <c r="BU8" s="58">
        <v>70.400000000000006</v>
      </c>
      <c r="BV8" s="58">
        <v>65.8</v>
      </c>
      <c r="BW8" s="58">
        <v>65</v>
      </c>
      <c r="BX8" s="58">
        <v>63.3</v>
      </c>
      <c r="BY8" s="58">
        <v>64.7</v>
      </c>
      <c r="BZ8" s="58">
        <v>68.7</v>
      </c>
      <c r="CA8" s="59">
        <v>31154</v>
      </c>
      <c r="CB8" s="59">
        <v>33267</v>
      </c>
      <c r="CC8" s="59">
        <v>34437</v>
      </c>
      <c r="CD8" s="59">
        <v>37186</v>
      </c>
      <c r="CE8" s="59">
        <v>34647</v>
      </c>
      <c r="CF8" s="59">
        <v>35788</v>
      </c>
      <c r="CG8" s="59">
        <v>37855</v>
      </c>
      <c r="CH8" s="59">
        <v>39289</v>
      </c>
      <c r="CI8" s="59">
        <v>40846</v>
      </c>
      <c r="CJ8" s="59">
        <v>41075</v>
      </c>
      <c r="CK8" s="58">
        <v>62428</v>
      </c>
      <c r="CL8" s="59">
        <v>11203</v>
      </c>
      <c r="CM8" s="59">
        <v>9986</v>
      </c>
      <c r="CN8" s="59">
        <v>10161</v>
      </c>
      <c r="CO8" s="59">
        <v>10864</v>
      </c>
      <c r="CP8" s="59">
        <v>10742</v>
      </c>
      <c r="CQ8" s="59">
        <v>10602</v>
      </c>
      <c r="CR8" s="59">
        <v>11234</v>
      </c>
      <c r="CS8" s="59">
        <v>11512</v>
      </c>
      <c r="CT8" s="59">
        <v>11831</v>
      </c>
      <c r="CU8" s="59">
        <v>11652</v>
      </c>
      <c r="CV8" s="58">
        <v>18236</v>
      </c>
      <c r="CW8" s="59">
        <v>105.7</v>
      </c>
      <c r="CX8" s="59">
        <v>111.8</v>
      </c>
      <c r="CY8" s="59">
        <v>112.5</v>
      </c>
      <c r="CZ8" s="59">
        <v>109.6</v>
      </c>
      <c r="DA8" s="59">
        <v>117.9</v>
      </c>
      <c r="DB8" s="59">
        <v>63.3</v>
      </c>
      <c r="DC8" s="59">
        <v>68.5</v>
      </c>
      <c r="DD8" s="59">
        <v>67.099999999999994</v>
      </c>
      <c r="DE8" s="59">
        <v>66.900000000000006</v>
      </c>
      <c r="DF8" s="59">
        <v>68.099999999999994</v>
      </c>
      <c r="DG8" s="59">
        <v>56.1</v>
      </c>
      <c r="DH8" s="59">
        <v>23.1</v>
      </c>
      <c r="DI8" s="59">
        <v>18.2</v>
      </c>
      <c r="DJ8" s="59">
        <v>17.7</v>
      </c>
      <c r="DK8" s="59">
        <v>19.2</v>
      </c>
      <c r="DL8" s="59">
        <v>17</v>
      </c>
      <c r="DM8" s="59">
        <v>17.5</v>
      </c>
      <c r="DN8" s="59">
        <v>17.5</v>
      </c>
      <c r="DO8" s="59">
        <v>17.3</v>
      </c>
      <c r="DP8" s="59">
        <v>17.899999999999999</v>
      </c>
      <c r="DQ8" s="59">
        <v>18</v>
      </c>
      <c r="DR8" s="59">
        <v>26.4</v>
      </c>
      <c r="DS8" s="59">
        <v>1226.8</v>
      </c>
      <c r="DT8" s="59">
        <v>1394.9</v>
      </c>
      <c r="DU8" s="59">
        <v>1523.2</v>
      </c>
      <c r="DV8" s="59">
        <v>1527.7</v>
      </c>
      <c r="DW8" s="59">
        <v>1878.4</v>
      </c>
      <c r="DX8" s="59">
        <v>120.5</v>
      </c>
      <c r="DY8" s="59">
        <v>124.2</v>
      </c>
      <c r="DZ8" s="59">
        <v>121.6</v>
      </c>
      <c r="EA8" s="59">
        <v>118.9</v>
      </c>
      <c r="EB8" s="59">
        <v>121.9</v>
      </c>
      <c r="EC8" s="59">
        <v>54.5</v>
      </c>
      <c r="ED8" s="58">
        <v>21.5</v>
      </c>
      <c r="EE8" s="58">
        <v>25.6</v>
      </c>
      <c r="EF8" s="58">
        <v>29.7</v>
      </c>
      <c r="EG8" s="58">
        <v>30.4</v>
      </c>
      <c r="EH8" s="58">
        <v>34.6</v>
      </c>
      <c r="EI8" s="58">
        <v>54.6</v>
      </c>
      <c r="EJ8" s="58">
        <v>56.9</v>
      </c>
      <c r="EK8" s="58">
        <v>58.1</v>
      </c>
      <c r="EL8" s="58">
        <v>59.4</v>
      </c>
      <c r="EM8" s="58">
        <v>59.1</v>
      </c>
      <c r="EN8" s="58">
        <v>57</v>
      </c>
      <c r="EO8" s="58">
        <v>26.2</v>
      </c>
      <c r="EP8" s="58">
        <v>37</v>
      </c>
      <c r="EQ8" s="58">
        <v>47.7</v>
      </c>
      <c r="ER8" s="58">
        <v>58.7</v>
      </c>
      <c r="ES8" s="58">
        <v>69</v>
      </c>
      <c r="ET8" s="58">
        <v>71.7</v>
      </c>
      <c r="EU8" s="58">
        <v>72.900000000000006</v>
      </c>
      <c r="EV8" s="58">
        <v>73.900000000000006</v>
      </c>
      <c r="EW8" s="58">
        <v>74.3</v>
      </c>
      <c r="EX8" s="58">
        <v>72.2</v>
      </c>
      <c r="EY8" s="58">
        <v>70.400000000000006</v>
      </c>
      <c r="EZ8" s="59">
        <v>59219756</v>
      </c>
      <c r="FA8" s="59">
        <v>59213946</v>
      </c>
      <c r="FB8" s="59">
        <v>59440619</v>
      </c>
      <c r="FC8" s="59">
        <v>65428738</v>
      </c>
      <c r="FD8" s="59">
        <v>65248411</v>
      </c>
      <c r="FE8" s="59">
        <v>41891213</v>
      </c>
      <c r="FF8" s="59">
        <v>42806727</v>
      </c>
      <c r="FG8" s="59">
        <v>43530781</v>
      </c>
      <c r="FH8" s="59">
        <v>44196357</v>
      </c>
      <c r="FI8" s="59">
        <v>45484013</v>
      </c>
      <c r="FJ8" s="59">
        <v>50999060</v>
      </c>
    </row>
    <row r="9" spans="1:166" x14ac:dyDescent="0.2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2">
      <c r="A10" s="62"/>
      <c r="B10" s="62" t="s">
        <v>183</v>
      </c>
      <c r="C10" s="62" t="s">
        <v>184</v>
      </c>
      <c r="D10" s="62" t="s">
        <v>185</v>
      </c>
      <c r="E10" s="62" t="s">
        <v>186</v>
      </c>
      <c r="F10" s="62" t="s">
        <v>187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2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32c9f7-8932-4d07-b49b-91c8a1e26893" xsi:nil="true"/>
    <lcf76f155ced4ddcb4097134ff3c332f xmlns="96f7774a-1fa4-49d3-a956-75b9c85e9b43">
      <Terms xmlns="http://schemas.microsoft.com/office/infopath/2007/PartnerControls"/>
    </lcf76f155ced4ddcb4097134ff3c332f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A7125C47-8652-469F-8A27-66C112D51F0F}"/>
</file>

<file path=customXml/itemProps2.xml><?xml version="1.0" encoding="utf-8"?>
<ds:datastoreItem xmlns:ds="http://schemas.openxmlformats.org/officeDocument/2006/customXml" ds:itemID="{4E4BF6E9-C2B5-4E43-B04E-B15AA6380012}"/>
</file>

<file path=customXml/itemProps3.xml><?xml version="1.0" encoding="utf-8"?>
<ds:datastoreItem xmlns:ds="http://schemas.openxmlformats.org/officeDocument/2006/customXml" ds:itemID="{9060A409-D9D1-4D46-BA77-D62F3D26C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2025-02-13T08:05:42Z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0x0101006EF3322E74AA3E4495704B129218BECF</vt:lpwstr>
  </property>
</Properties>
</file>