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2" documentId="11_0773669A430096D04CA5804B1233FD5F7AB9F11D" xr6:coauthVersionLast="47" xr6:coauthVersionMax="47" xr10:uidLastSave="{92D6DF88-F01C-4411-934F-3D530FEABBB7}"/>
  <workbookProtection workbookAlgorithmName="SHA-512" workbookHashValue="aVhN9i2cpTiHo0Ar8H7541uMCC6+W6nq5M3siLN9nVzL3DwouplSkOUCLbdCNR1KgnJbnzH2+ovCD7HbP14ccQ==" workbookSaltValue="KoIpsif7E1yVxIIb3Jd7b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BI55" i="4" s="1"/>
  <c r="CC7" i="5"/>
  <c r="CB7" i="5"/>
  <c r="CA7" i="5"/>
  <c r="BY7" i="5"/>
  <c r="MN34" i="4" s="1"/>
  <c r="BX7" i="5"/>
  <c r="BW7" i="5"/>
  <c r="BV7" i="5"/>
  <c r="BU7" i="5"/>
  <c r="KF34" i="4" s="1"/>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E90" i="4"/>
  <c r="C90" i="4"/>
  <c r="B90" i="4"/>
  <c r="LZ80" i="4"/>
  <c r="LK80" i="4"/>
  <c r="KV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AT79" i="4"/>
  <c r="AE79" i="4"/>
  <c r="P79" i="4"/>
  <c r="LY56" i="4"/>
  <c r="LJ56" i="4"/>
  <c r="KU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AT55" i="4"/>
  <c r="AE55" i="4"/>
  <c r="P55" i="4"/>
  <c r="LY34" i="4"/>
  <c r="LJ34" i="4"/>
  <c r="KU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AT33" i="4"/>
  <c r="AE33" i="4"/>
  <c r="P33" i="4"/>
  <c r="LP12" i="4"/>
  <c r="JW12" i="4"/>
  <c r="ID12" i="4"/>
  <c r="FZ12" i="4"/>
  <c r="AU12" i="4"/>
  <c r="B12" i="4"/>
  <c r="JW10" i="4"/>
  <c r="ID10" i="4"/>
  <c r="FZ10" i="4"/>
  <c r="CN10" i="4"/>
  <c r="AU10" i="4"/>
  <c r="B10" i="4"/>
  <c r="ID8" i="4"/>
  <c r="FZ8" i="4"/>
  <c r="EG8" i="4"/>
  <c r="CN8" i="4"/>
  <c r="AU8" i="4"/>
  <c r="B8" i="4"/>
  <c r="B6" i="4"/>
  <c r="MO78" i="4" l="1"/>
  <c r="MN54" i="4"/>
  <c r="MN32" i="4"/>
  <c r="JB78" i="4"/>
  <c r="IZ54" i="4"/>
  <c r="IZ32" i="4"/>
  <c r="FO78" i="4"/>
  <c r="FL54" i="4"/>
  <c r="FL32" i="4"/>
  <c r="BX78" i="4"/>
  <c r="BX54" i="4"/>
  <c r="BX32" i="4"/>
  <c r="C11" i="5"/>
  <c r="D11" i="5"/>
  <c r="E11" i="5"/>
  <c r="B11" i="5"/>
  <c r="BI78" i="4" l="1"/>
  <c r="BI54" i="4"/>
  <c r="BI32" i="4"/>
  <c r="LZ78" i="4"/>
  <c r="LY54" i="4"/>
  <c r="LY32" i="4"/>
  <c r="IM78" i="4"/>
  <c r="IK54" i="4"/>
  <c r="IK32" i="4"/>
  <c r="EZ78" i="4"/>
  <c r="EW54" i="4"/>
  <c r="EW32" i="4"/>
  <c r="EK78" i="4"/>
  <c r="EH54" i="4"/>
  <c r="EH32" i="4"/>
  <c r="AT78" i="4"/>
  <c r="AT54" i="4"/>
  <c r="AT32" i="4"/>
  <c r="LK78" i="4"/>
  <c r="LJ54" i="4"/>
  <c r="LJ32" i="4"/>
  <c r="HX78" i="4"/>
  <c r="HV54" i="4"/>
  <c r="HV32" i="4"/>
  <c r="KG78" i="4"/>
  <c r="KF54" i="4"/>
  <c r="KF32" i="4"/>
  <c r="GT78" i="4"/>
  <c r="GR54" i="4"/>
  <c r="GR32" i="4"/>
  <c r="DG78" i="4"/>
  <c r="DD54" i="4"/>
  <c r="DD32" i="4"/>
  <c r="P78" i="4"/>
  <c r="P54" i="4"/>
  <c r="P32" i="4"/>
  <c r="HI78" i="4"/>
  <c r="HG54" i="4"/>
  <c r="HG32" i="4"/>
  <c r="DV78" i="4"/>
  <c r="DS54" i="4"/>
  <c r="DS32" i="4"/>
  <c r="AE78" i="4"/>
  <c r="AE54" i="4"/>
  <c r="AE32" i="4"/>
  <c r="KV78" i="4"/>
  <c r="KU54" i="4"/>
  <c r="KU32" i="4"/>
</calcChain>
</file>

<file path=xl/sharedStrings.xml><?xml version="1.0" encoding="utf-8"?>
<sst xmlns="http://schemas.openxmlformats.org/spreadsheetml/2006/main" count="341" uniqueCount="186">
  <si>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</si>
  <si>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</si>
  <si>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</si>
  <si>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</si>
  <si>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</si>
  <si>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</si>
  <si>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</si>
  <si>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</si>
  <si>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</si>
  <si>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</si>
  <si>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</si>
  <si>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</si>
  <si>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</si>
  <si>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</si>
  <si>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</si>
  <si>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</si>
  <si>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</si>
  <si>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</si>
  <si>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</si>
  <si>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</si>
  <si>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</si>
  <si>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</si>
  <si>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</si>
  <si>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</si>
  <si>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</si>
  <si>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</si>
  <si>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</si>
  <si>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</si>
  <si>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</si>
  <si>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</si>
  <si>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</si>
  <si>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</si>
  <si>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</si>
  <si>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</si>
  <si>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</si>
  <si>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</si>
  <si>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</si>
  <si>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</si>
  <si>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</si>
  <si>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</si>
  <si>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</si>
  <si>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</si>
  <si>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</si>
  <si>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</si>
  <si>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</si>
  <si>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</si>
  <si>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</si>
  <si>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</si>
  <si>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</si>
  <si>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</si>
  <si>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</si>
  <si>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</si>
  <si>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</si>
  <si>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</si>
  <si>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</si>
  <si>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</si>
  <si>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</si>
  <si>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</si>
  <si>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</si>
  <si>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</si>
  <si>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</si>
  <si>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</si>
  <si>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</si>
  <si>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</si>
  <si>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</si>
  <si>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</si>
  <si>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</si>
  <si>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</si>
  <si>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</si>
  <si>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</si>
  <si>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</si>
  <si>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</si>
  <si>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</si>
  <si>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</si>
  <si>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</si>
  <si>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</si>
  <si>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</si>
  <si>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</si>
  <si>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</si>
  <si>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</si>
  <si>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</si>
  <si>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</si>
  <si>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</si>
  <si>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</si>
  <si>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</si>
  <si>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</si>
  <si>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</si>
  <si>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</si>
  <si>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</si>
  <si>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</si>
  <si>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</si>
  <si>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</si>
  <si>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</si>
  <si>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</si>
  <si>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</si>
  <si>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</si>
  <si>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</si>
  <si>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</si>
  <si>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</si>
  <si>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</si>
  <si>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</si>
  <si>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</si>
  <si>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</si>
  <si>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</si>
  <si>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</si>
  <si>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</si>
  <si>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</si>
  <si>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</si>
  <si>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</si>
  <si>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</si>
  <si>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</si>
  <si>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</si>
  <si>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</si>
  <si>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</si>
  <si>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</si>
  <si>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</si>
  <si>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</si>
  <si>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</si>
  <si>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</si>
  <si>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</si>
  <si>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</si>
  <si>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</si>
  <si>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</si>
  <si>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</si>
  <si>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</si>
  <si>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</si>
  <si>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</si>
  <si>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</si>
  <si>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</si>
  <si>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</si>
  <si>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</si>
  <si>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</si>
  <si>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</si>
  <si>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</si>
  <si>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</si>
  <si>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</si>
  <si>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</si>
  <si>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</si>
  <si>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</si>
  <si>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</si>
  <si>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</si>
  <si>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</si>
  <si>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</si>
  <si>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</si>
  <si>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</si>
  <si>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</si>
  <si>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</si>
  <si>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</si>
  <si>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</si>
  <si>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</si>
  <si>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</si>
  <si>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</si>
  <si>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</si>
  <si>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</si>
  <si>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</si>
  <si>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</si>
  <si>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</si>
  <si>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</si>
  <si>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</si>
  <si>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</si>
  <si>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</si>
  <si>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</si>
  <si>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</si>
  <si>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</si>
  <si>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福井県</t>
  </si>
  <si>
    <t>県立病院</t>
  </si>
  <si>
    <t>当然財務</t>
  </si>
  <si>
    <t>病院事業</t>
  </si>
  <si>
    <t>一般病院</t>
  </si>
  <si>
    <t>500床以上</t>
  </si>
  <si>
    <t>非設置</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</si>
  <si>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</si>
  <si>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</si>
  <si>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</si>
  <si>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</si>
  <si>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</si>
  <si>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</si>
  <si>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</si>
  <si>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</si>
  <si>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</si>
  <si>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</si>
  <si>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</si>
  <si>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病院は、本県における基幹病院として、中央医療センター、がん医療センター、救命救急センター、母子医療センター、こころの医療センター、健康診断センター、陽子線がん治療センターで構成され、27の診療科と759床の病床を有し、総合的かつ高度な医療の提供に努めている。</t>
    <phoneticPr fontId="5"/>
  </si>
  <si>
    <t>　平成16年度の新病院建設から20年近くが経過している。有形固定資産減価償却率や器械備品減価償却率が類似病院平均値を上回っている理由としては、当院が高度急性期病院であり、高額な医療機器の取得が続いていることと考えられる。
　また、1床あたりの有形固定資産額が類似病院平均値を上回っているのは、陽子線がん治療センターの建物および器械備品を含んでいることが要因の一つである。
　設備投資については、院内において導入および更新の必要性を厳正に検討し、計画的な整備を図ることとしている。</t>
    <rPh sb="1" eb="3">
      <t>ヘイセイ</t>
    </rPh>
    <rPh sb="5" eb="7">
      <t>ネンド</t>
    </rPh>
    <rPh sb="8" eb="11">
      <t>シンビョウイン</t>
    </rPh>
    <rPh sb="11" eb="13">
      <t>ケンセツ</t>
    </rPh>
    <rPh sb="17" eb="18">
      <t>ネン</t>
    </rPh>
    <rPh sb="18" eb="19">
      <t>チカ</t>
    </rPh>
    <rPh sb="21" eb="23">
      <t>ケイカ</t>
    </rPh>
    <rPh sb="28" eb="30">
      <t>ユウケイ</t>
    </rPh>
    <rPh sb="30" eb="32">
      <t>コテイ</t>
    </rPh>
    <rPh sb="32" eb="34">
      <t>シサン</t>
    </rPh>
    <rPh sb="40" eb="44">
      <t>キカイビヒン</t>
    </rPh>
    <phoneticPr fontId="5"/>
  </si>
  <si>
    <t>　令和5年度の経常収支比率は、新型コロナウイルスに対応する病床確保料の減少による医業外収益の減少や、諸物価の高騰による医業費用の増加等により99.3％となり、昨年度から3.9％減少したことで健全経営の水準とされる100％を下回っている。
　入院患者および外来患者の1人1日当たりの収益は、単価の上昇によりそれぞれ2,200円、1,477円増加した。
　材料費対医業収益比率は、昨年度から1.7％増加したものの、後発医薬品の採用や医薬品発注ロットの拡大、ベンチマークシステムの活用等により材料費の削減に努め、類似病院平均値を下回っている。</t>
    <rPh sb="1" eb="3">
      <t>レイワ</t>
    </rPh>
    <rPh sb="4" eb="6">
      <t>ネンド</t>
    </rPh>
    <rPh sb="7" eb="13">
      <t>ケイジョウシュウシヒリツ</t>
    </rPh>
    <rPh sb="15" eb="17">
      <t>シンガタ</t>
    </rPh>
    <rPh sb="25" eb="27">
      <t>タイオウ</t>
    </rPh>
    <rPh sb="29" eb="34">
      <t>ビョウショウカクホリョウ</t>
    </rPh>
    <rPh sb="35" eb="37">
      <t>ゲンショウ</t>
    </rPh>
    <rPh sb="40" eb="45">
      <t>イギョウガイシュウエキ</t>
    </rPh>
    <rPh sb="46" eb="48">
      <t>ゲンショウ</t>
    </rPh>
    <rPh sb="50" eb="53">
      <t>ショブッカ</t>
    </rPh>
    <rPh sb="54" eb="56">
      <t>コウトウ</t>
    </rPh>
    <rPh sb="64" eb="66">
      <t>ゾウカ</t>
    </rPh>
    <rPh sb="66" eb="67">
      <t>ナド</t>
    </rPh>
    <rPh sb="79" eb="82">
      <t>サクネンド</t>
    </rPh>
    <rPh sb="88" eb="90">
      <t>ゲンショウ</t>
    </rPh>
    <rPh sb="95" eb="99">
      <t>ケンゼンケイエイ</t>
    </rPh>
    <rPh sb="100" eb="102">
      <t>スイジュン</t>
    </rPh>
    <rPh sb="111" eb="113">
      <t>シタマワ</t>
    </rPh>
    <rPh sb="120" eb="124">
      <t>ニュウインカンジャ</t>
    </rPh>
    <rPh sb="127" eb="131">
      <t>ガイライカンジャ</t>
    </rPh>
    <rPh sb="133" eb="134">
      <t>ニン</t>
    </rPh>
    <rPh sb="135" eb="136">
      <t>ニチ</t>
    </rPh>
    <rPh sb="136" eb="137">
      <t>ア</t>
    </rPh>
    <rPh sb="140" eb="142">
      <t>シュウエキ</t>
    </rPh>
    <rPh sb="147" eb="149">
      <t>ジョウショウ</t>
    </rPh>
    <rPh sb="161" eb="162">
      <t>エン</t>
    </rPh>
    <rPh sb="168" eb="169">
      <t>エン</t>
    </rPh>
    <rPh sb="169" eb="171">
      <t>ゾウカ</t>
    </rPh>
    <rPh sb="176" eb="179">
      <t>ザイリョウヒ</t>
    </rPh>
    <rPh sb="179" eb="180">
      <t>タイ</t>
    </rPh>
    <rPh sb="180" eb="182">
      <t>イギョウ</t>
    </rPh>
    <rPh sb="182" eb="184">
      <t>シュウエキ</t>
    </rPh>
    <rPh sb="184" eb="186">
      <t>ヒリツ</t>
    </rPh>
    <rPh sb="188" eb="191">
      <t>サクネンド</t>
    </rPh>
    <rPh sb="197" eb="199">
      <t>ゾウカ</t>
    </rPh>
    <rPh sb="205" eb="210">
      <t>コウハツイヤクヒン</t>
    </rPh>
    <rPh sb="211" eb="213">
      <t>サイヨウ</t>
    </rPh>
    <rPh sb="214" eb="219">
      <t>イヤクヒンハッチュウ</t>
    </rPh>
    <rPh sb="223" eb="225">
      <t>カクダイ</t>
    </rPh>
    <rPh sb="237" eb="239">
      <t>カツヨウ</t>
    </rPh>
    <rPh sb="239" eb="240">
      <t>トウ</t>
    </rPh>
    <rPh sb="243" eb="246">
      <t>ザイリョウヒ</t>
    </rPh>
    <rPh sb="247" eb="249">
      <t>サクゲン</t>
    </rPh>
    <rPh sb="250" eb="251">
      <t>ツト</t>
    </rPh>
    <rPh sb="253" eb="257">
      <t>ルイジビョウイン</t>
    </rPh>
    <rPh sb="257" eb="260">
      <t>ヘイキンチ</t>
    </rPh>
    <rPh sb="261" eb="263">
      <t>シタマワ</t>
    </rPh>
    <phoneticPr fontId="5"/>
  </si>
  <si>
    <t>　令和5年度純利益は401,631千円を計上し、令和4年度末の未処分利益剰余金1,383,785千円を合算した令和5年度末未処分利益剰余金は1,785,416千円となっている。
　平成28年度決算以来、経常収益がマイナス計上となったため、より一層の収益確保およびコスト削減に向けた取組みを強化し、経営の健全化・効率化を図っていく。</t>
    <rPh sb="1" eb="3">
      <t>レイワ</t>
    </rPh>
    <rPh sb="4" eb="5">
      <t>ネン</t>
    </rPh>
    <rPh sb="5" eb="6">
      <t>ド</t>
    </rPh>
    <rPh sb="6" eb="9">
      <t>ジュンリエキ</t>
    </rPh>
    <rPh sb="17" eb="19">
      <t>センエン</t>
    </rPh>
    <rPh sb="20" eb="22">
      <t>ケイジョウ</t>
    </rPh>
    <rPh sb="24" eb="26">
      <t>レイワ</t>
    </rPh>
    <rPh sb="27" eb="30">
      <t>ネンドマツ</t>
    </rPh>
    <rPh sb="31" eb="39">
      <t>ミショブンリエキジョウヨキン</t>
    </rPh>
    <rPh sb="48" eb="50">
      <t>センエン</t>
    </rPh>
    <rPh sb="51" eb="53">
      <t>ガッサン</t>
    </rPh>
    <rPh sb="55" eb="57">
      <t>レイワ</t>
    </rPh>
    <rPh sb="121" eb="123">
      <t>イッソウ</t>
    </rPh>
    <rPh sb="159" eb="16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</si>
</sst>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0"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77.8</c:v>
                </c:pt>
                <c:pt idx="1">
                  <c:v>66.3</c:v>
                </c:pt>
                <c:pt idx="2">
                  <c:v>70.099999999999994</c:v>
                </c:pt>
                <c:pt idx="3">
                  <c:v>76</c:v>
                </c:pt>
                <c:pt idx="4">
                  <c:v>74.900000000000006</c:v>
                </c:pt>
              </c:numCache>
            </c:numRef>
          </c:val>
          <c:extLst>
            <c:ext xmlns:c16="http://schemas.microsoft.com/office/drawing/2014/chart" uri="{C3380CC4-5D6E-409C-BE32-E72D297353CC}">
              <c16:uniqueId val="{00000000-0B50-40A5-A53B-4954B98FF56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0B50-40A5-A53B-4954B98FF56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88.9</c:v>
                </c:pt>
                <c:pt idx="1">
                  <c:v>78.3</c:v>
                </c:pt>
                <c:pt idx="2">
                  <c:v>80.900000000000006</c:v>
                </c:pt>
                <c:pt idx="3">
                  <c:v>88.3</c:v>
                </c:pt>
                <c:pt idx="4">
                  <c:v>89</c:v>
                </c:pt>
              </c:numCache>
            </c:numRef>
          </c:val>
          <c:extLst>
            <c:ext xmlns:c16="http://schemas.microsoft.com/office/drawing/2014/chart" uri="{C3380CC4-5D6E-409C-BE32-E72D297353CC}">
              <c16:uniqueId val="{00000000-AC50-43A6-90A3-0326E2BF517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AC50-43A6-90A3-0326E2BF517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90.7</c:v>
                </c:pt>
                <c:pt idx="1">
                  <c:v>79.900000000000006</c:v>
                </c:pt>
                <c:pt idx="2">
                  <c:v>83</c:v>
                </c:pt>
                <c:pt idx="3">
                  <c:v>90.8</c:v>
                </c:pt>
                <c:pt idx="4">
                  <c:v>90.8</c:v>
                </c:pt>
              </c:numCache>
            </c:numRef>
          </c:val>
          <c:extLst>
            <c:ext xmlns:c16="http://schemas.microsoft.com/office/drawing/2014/chart" uri="{C3380CC4-5D6E-409C-BE32-E72D297353CC}">
              <c16:uniqueId val="{00000000-E8F3-4E7C-88BA-6AF951B4D3A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E8F3-4E7C-88BA-6AF951B4D3A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101.6</c:v>
                </c:pt>
                <c:pt idx="1">
                  <c:v>102.4</c:v>
                </c:pt>
                <c:pt idx="2">
                  <c:v>104.5</c:v>
                </c:pt>
                <c:pt idx="3">
                  <c:v>103.2</c:v>
                </c:pt>
                <c:pt idx="4">
                  <c:v>99.3</c:v>
                </c:pt>
              </c:numCache>
            </c:numRef>
          </c:val>
          <c:extLst>
            <c:ext xmlns:c16="http://schemas.microsoft.com/office/drawing/2014/chart" uri="{C3380CC4-5D6E-409C-BE32-E72D297353CC}">
              <c16:uniqueId val="{00000000-DE80-4EDA-9033-CBAE10AD2A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DE80-4EDA-9033-CBAE10AD2A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65.3</c:v>
                </c:pt>
                <c:pt idx="1">
                  <c:v>66.3</c:v>
                </c:pt>
                <c:pt idx="2">
                  <c:v>67.099999999999994</c:v>
                </c:pt>
                <c:pt idx="3">
                  <c:v>65.400000000000006</c:v>
                </c:pt>
                <c:pt idx="4">
                  <c:v>66.3</c:v>
                </c:pt>
              </c:numCache>
            </c:numRef>
          </c:val>
          <c:extLst>
            <c:ext xmlns:c16="http://schemas.microsoft.com/office/drawing/2014/chart" uri="{C3380CC4-5D6E-409C-BE32-E72D297353CC}">
              <c16:uniqueId val="{00000000-FD31-4606-9E64-937109EFFDF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FD31-4606-9E64-937109EFFDF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77.400000000000006</c:v>
                </c:pt>
                <c:pt idx="1">
                  <c:v>76.400000000000006</c:v>
                </c:pt>
                <c:pt idx="2">
                  <c:v>76.599999999999994</c:v>
                </c:pt>
                <c:pt idx="3">
                  <c:v>71.3</c:v>
                </c:pt>
                <c:pt idx="4">
                  <c:v>72.8</c:v>
                </c:pt>
              </c:numCache>
            </c:numRef>
          </c:val>
          <c:extLst>
            <c:ext xmlns:c16="http://schemas.microsoft.com/office/drawing/2014/chart" uri="{C3380CC4-5D6E-409C-BE32-E72D297353CC}">
              <c16:uniqueId val="{00000000-35F7-4813-A8A7-84B8CCF4336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35F7-4813-A8A7-84B8CCF4336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71929333</c:v>
                </c:pt>
                <c:pt idx="1">
                  <c:v>73114880</c:v>
                </c:pt>
                <c:pt idx="2">
                  <c:v>74185182</c:v>
                </c:pt>
                <c:pt idx="3">
                  <c:v>79508783</c:v>
                </c:pt>
                <c:pt idx="4">
                  <c:v>81094389</c:v>
                </c:pt>
              </c:numCache>
            </c:numRef>
          </c:val>
          <c:extLst>
            <c:ext xmlns:c16="http://schemas.microsoft.com/office/drawing/2014/chart" uri="{C3380CC4-5D6E-409C-BE32-E72D297353CC}">
              <c16:uniqueId val="{00000000-55AE-4D8E-BBB6-5D0B67D20B0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55AE-4D8E-BBB6-5D0B67D20B0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26.8</c:v>
                </c:pt>
                <c:pt idx="1">
                  <c:v>28.6</c:v>
                </c:pt>
                <c:pt idx="2">
                  <c:v>28.9</c:v>
                </c:pt>
                <c:pt idx="3">
                  <c:v>28.1</c:v>
                </c:pt>
                <c:pt idx="4">
                  <c:v>29.8</c:v>
                </c:pt>
              </c:numCache>
            </c:numRef>
          </c:val>
          <c:extLst>
            <c:ext xmlns:c16="http://schemas.microsoft.com/office/drawing/2014/chart" uri="{C3380CC4-5D6E-409C-BE32-E72D297353CC}">
              <c16:uniqueId val="{00000000-4F44-4A97-BB1A-3CA6D624F1A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4F44-4A97-BB1A-3CA6D624F1A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52.3</c:v>
                </c:pt>
                <c:pt idx="1">
                  <c:v>60</c:v>
                </c:pt>
                <c:pt idx="2">
                  <c:v>55.7</c:v>
                </c:pt>
                <c:pt idx="3">
                  <c:v>52.5</c:v>
                </c:pt>
                <c:pt idx="4">
                  <c:v>50.7</c:v>
                </c:pt>
              </c:numCache>
            </c:numRef>
          </c:val>
          <c:extLst>
            <c:ext xmlns:c16="http://schemas.microsoft.com/office/drawing/2014/chart" uri="{C3380CC4-5D6E-409C-BE32-E72D297353CC}">
              <c16:uniqueId val="{00000000-546F-4601-8440-83649C826C9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546F-4601-8440-83649C826C9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18241</c:v>
                </c:pt>
                <c:pt idx="1">
                  <c:v>19496</c:v>
                </c:pt>
                <c:pt idx="2">
                  <c:v>20062</c:v>
                </c:pt>
                <c:pt idx="3">
                  <c:v>19748</c:v>
                </c:pt>
                <c:pt idx="4">
                  <c:v>21225</c:v>
                </c:pt>
              </c:numCache>
            </c:numRef>
          </c:val>
          <c:extLst>
            <c:ext xmlns:c16="http://schemas.microsoft.com/office/drawing/2014/chart" uri="{C3380CC4-5D6E-409C-BE32-E72D297353CC}">
              <c16:uniqueId val="{00000000-D321-46FE-8569-5C13586908F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D321-46FE-8569-5C13586908F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59435</c:v>
                </c:pt>
                <c:pt idx="1">
                  <c:v>61925</c:v>
                </c:pt>
                <c:pt idx="2">
                  <c:v>65416</c:v>
                </c:pt>
                <c:pt idx="3">
                  <c:v>70714</c:v>
                </c:pt>
                <c:pt idx="4">
                  <c:v>72914</c:v>
                </c:pt>
              </c:numCache>
            </c:numRef>
          </c:val>
          <c:extLst>
            <c:ext xmlns:c16="http://schemas.microsoft.com/office/drawing/2014/chart" uri="{C3380CC4-5D6E-409C-BE32-E72D297353CC}">
              <c16:uniqueId val="{00000000-15FC-4120-A68D-33799B7FE7C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15FC-4120-A68D-33799B7FE7C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12.2</c:v>
                </c:pt>
                <c:pt idx="1">
                  <c:v>7.7</c:v>
                </c:pt>
                <c:pt idx="2">
                  <c:v>0</c:v>
                </c:pt>
                <c:pt idx="3">
                  <c:v>0</c:v>
                </c:pt>
                <c:pt idx="4">
                  <c:v>0</c:v>
                </c:pt>
              </c:numCache>
            </c:numRef>
          </c:val>
          <c:extLst>
            <c:ext xmlns:c16="http://schemas.microsoft.com/office/drawing/2014/chart" uri="{C3380CC4-5D6E-409C-BE32-E72D297353CC}">
              <c16:uniqueId val="{00000000-024D-45B6-ADEA-68FBBF8B6AB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024D-45B6-ADEA-68FBBF8B6AB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S1" zoomScaleNormal="100"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福井県　県立病院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500床以上</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551</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f>データ!AB6</f>
        <v>6</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へ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198</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759</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f>データ!U6</f>
        <v>752390</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87186</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499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499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101.6</v>
      </c>
      <c r="Q33" s="129"/>
      <c r="R33" s="129"/>
      <c r="S33" s="129"/>
      <c r="T33" s="129"/>
      <c r="U33" s="129"/>
      <c r="V33" s="129"/>
      <c r="W33" s="129"/>
      <c r="X33" s="129"/>
      <c r="Y33" s="129"/>
      <c r="Z33" s="129"/>
      <c r="AA33" s="129"/>
      <c r="AB33" s="129"/>
      <c r="AC33" s="129"/>
      <c r="AD33" s="130"/>
      <c r="AE33" s="128">
        <f>データ!AJ7</f>
        <v>102.4</v>
      </c>
      <c r="AF33" s="129"/>
      <c r="AG33" s="129"/>
      <c r="AH33" s="129"/>
      <c r="AI33" s="129"/>
      <c r="AJ33" s="129"/>
      <c r="AK33" s="129"/>
      <c r="AL33" s="129"/>
      <c r="AM33" s="129"/>
      <c r="AN33" s="129"/>
      <c r="AO33" s="129"/>
      <c r="AP33" s="129"/>
      <c r="AQ33" s="129"/>
      <c r="AR33" s="129"/>
      <c r="AS33" s="130"/>
      <c r="AT33" s="128">
        <f>データ!AK7</f>
        <v>104.5</v>
      </c>
      <c r="AU33" s="129"/>
      <c r="AV33" s="129"/>
      <c r="AW33" s="129"/>
      <c r="AX33" s="129"/>
      <c r="AY33" s="129"/>
      <c r="AZ33" s="129"/>
      <c r="BA33" s="129"/>
      <c r="BB33" s="129"/>
      <c r="BC33" s="129"/>
      <c r="BD33" s="129"/>
      <c r="BE33" s="129"/>
      <c r="BF33" s="129"/>
      <c r="BG33" s="129"/>
      <c r="BH33" s="130"/>
      <c r="BI33" s="128">
        <f>データ!AL7</f>
        <v>103.2</v>
      </c>
      <c r="BJ33" s="129"/>
      <c r="BK33" s="129"/>
      <c r="BL33" s="129"/>
      <c r="BM33" s="129"/>
      <c r="BN33" s="129"/>
      <c r="BO33" s="129"/>
      <c r="BP33" s="129"/>
      <c r="BQ33" s="129"/>
      <c r="BR33" s="129"/>
      <c r="BS33" s="129"/>
      <c r="BT33" s="129"/>
      <c r="BU33" s="129"/>
      <c r="BV33" s="129"/>
      <c r="BW33" s="130"/>
      <c r="BX33" s="128">
        <f>データ!AM7</f>
        <v>99.3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90.7</v>
      </c>
      <c r="DE33" s="129"/>
      <c r="DF33" s="129"/>
      <c r="DG33" s="129"/>
      <c r="DH33" s="129"/>
      <c r="DI33" s="129"/>
      <c r="DJ33" s="129"/>
      <c r="DK33" s="129"/>
      <c r="DL33" s="129"/>
      <c r="DM33" s="129"/>
      <c r="DN33" s="129"/>
      <c r="DO33" s="129"/>
      <c r="DP33" s="129"/>
      <c r="DQ33" s="129"/>
      <c r="DR33" s="130"/>
      <c r="DS33" s="128">
        <f>データ!AU7</f>
        <v>79.900000000000006</v>
      </c>
      <c r="DT33" s="129"/>
      <c r="DU33" s="129"/>
      <c r="DV33" s="129"/>
      <c r="DW33" s="129"/>
      <c r="DX33" s="129"/>
      <c r="DY33" s="129"/>
      <c r="DZ33" s="129"/>
      <c r="EA33" s="129"/>
      <c r="EB33" s="129"/>
      <c r="EC33" s="129"/>
      <c r="ED33" s="129"/>
      <c r="EE33" s="129"/>
      <c r="EF33" s="129"/>
      <c r="EG33" s="130"/>
      <c r="EH33" s="128">
        <f>データ!AV7</f>
        <v>83</v>
      </c>
      <c r="EI33" s="129"/>
      <c r="EJ33" s="129"/>
      <c r="EK33" s="129"/>
      <c r="EL33" s="129"/>
      <c r="EM33" s="129"/>
      <c r="EN33" s="129"/>
      <c r="EO33" s="129"/>
      <c r="EP33" s="129"/>
      <c r="EQ33" s="129"/>
      <c r="ER33" s="129"/>
      <c r="ES33" s="129"/>
      <c r="ET33" s="129"/>
      <c r="EU33" s="129"/>
      <c r="EV33" s="130"/>
      <c r="EW33" s="128">
        <f>データ!AW7</f>
        <v>90.8</v>
      </c>
      <c r="EX33" s="129"/>
      <c r="EY33" s="129"/>
      <c r="EZ33" s="129"/>
      <c r="FA33" s="129"/>
      <c r="FB33" s="129"/>
      <c r="FC33" s="129"/>
      <c r="FD33" s="129"/>
      <c r="FE33" s="129"/>
      <c r="FF33" s="129"/>
      <c r="FG33" s="129"/>
      <c r="FH33" s="129"/>
      <c r="FI33" s="129"/>
      <c r="FJ33" s="129"/>
      <c r="FK33" s="130"/>
      <c r="FL33" s="128">
        <f>データ!AX7</f>
        <v>90.8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88.9</v>
      </c>
      <c r="GS33" s="129"/>
      <c r="GT33" s="129"/>
      <c r="GU33" s="129"/>
      <c r="GV33" s="129"/>
      <c r="GW33" s="129"/>
      <c r="GX33" s="129"/>
      <c r="GY33" s="129"/>
      <c r="GZ33" s="129"/>
      <c r="HA33" s="129"/>
      <c r="HB33" s="129"/>
      <c r="HC33" s="129"/>
      <c r="HD33" s="129"/>
      <c r="HE33" s="129"/>
      <c r="HF33" s="130"/>
      <c r="HG33" s="128">
        <f>データ!BF7</f>
        <v>78.3</v>
      </c>
      <c r="HH33" s="129"/>
      <c r="HI33" s="129"/>
      <c r="HJ33" s="129"/>
      <c r="HK33" s="129"/>
      <c r="HL33" s="129"/>
      <c r="HM33" s="129"/>
      <c r="HN33" s="129"/>
      <c r="HO33" s="129"/>
      <c r="HP33" s="129"/>
      <c r="HQ33" s="129"/>
      <c r="HR33" s="129"/>
      <c r="HS33" s="129"/>
      <c r="HT33" s="129"/>
      <c r="HU33" s="130"/>
      <c r="HV33" s="128">
        <f>データ!BG7</f>
        <v>80.900000000000006</v>
      </c>
      <c r="HW33" s="129"/>
      <c r="HX33" s="129"/>
      <c r="HY33" s="129"/>
      <c r="HZ33" s="129"/>
      <c r="IA33" s="129"/>
      <c r="IB33" s="129"/>
      <c r="IC33" s="129"/>
      <c r="ID33" s="129"/>
      <c r="IE33" s="129"/>
      <c r="IF33" s="129"/>
      <c r="IG33" s="129"/>
      <c r="IH33" s="129"/>
      <c r="II33" s="129"/>
      <c r="IJ33" s="130"/>
      <c r="IK33" s="128">
        <f>データ!BH7</f>
        <v>88.3</v>
      </c>
      <c r="IL33" s="129"/>
      <c r="IM33" s="129"/>
      <c r="IN33" s="129"/>
      <c r="IO33" s="129"/>
      <c r="IP33" s="129"/>
      <c r="IQ33" s="129"/>
      <c r="IR33" s="129"/>
      <c r="IS33" s="129"/>
      <c r="IT33" s="129"/>
      <c r="IU33" s="129"/>
      <c r="IV33" s="129"/>
      <c r="IW33" s="129"/>
      <c r="IX33" s="129"/>
      <c r="IY33" s="130"/>
      <c r="IZ33" s="128">
        <f>データ!BI7</f>
        <v>89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77.8</v>
      </c>
      <c r="KG33" s="129"/>
      <c r="KH33" s="129"/>
      <c r="KI33" s="129"/>
      <c r="KJ33" s="129"/>
      <c r="KK33" s="129"/>
      <c r="KL33" s="129"/>
      <c r="KM33" s="129"/>
      <c r="KN33" s="129"/>
      <c r="KO33" s="129"/>
      <c r="KP33" s="129"/>
      <c r="KQ33" s="129"/>
      <c r="KR33" s="129"/>
      <c r="KS33" s="129"/>
      <c r="KT33" s="130"/>
      <c r="KU33" s="128">
        <f>データ!BQ7</f>
        <v>66.3</v>
      </c>
      <c r="KV33" s="129"/>
      <c r="KW33" s="129"/>
      <c r="KX33" s="129"/>
      <c r="KY33" s="129"/>
      <c r="KZ33" s="129"/>
      <c r="LA33" s="129"/>
      <c r="LB33" s="129"/>
      <c r="LC33" s="129"/>
      <c r="LD33" s="129"/>
      <c r="LE33" s="129"/>
      <c r="LF33" s="129"/>
      <c r="LG33" s="129"/>
      <c r="LH33" s="129"/>
      <c r="LI33" s="130"/>
      <c r="LJ33" s="128">
        <f>データ!BR7</f>
        <v>70.099999999999994</v>
      </c>
      <c r="LK33" s="129"/>
      <c r="LL33" s="129"/>
      <c r="LM33" s="129"/>
      <c r="LN33" s="129"/>
      <c r="LO33" s="129"/>
      <c r="LP33" s="129"/>
      <c r="LQ33" s="129"/>
      <c r="LR33" s="129"/>
      <c r="LS33" s="129"/>
      <c r="LT33" s="129"/>
      <c r="LU33" s="129"/>
      <c r="LV33" s="129"/>
      <c r="LW33" s="129"/>
      <c r="LX33" s="130"/>
      <c r="LY33" s="128">
        <f>データ!BS7</f>
        <v>76</v>
      </c>
      <c r="LZ33" s="129"/>
      <c r="MA33" s="129"/>
      <c r="MB33" s="129"/>
      <c r="MC33" s="129"/>
      <c r="MD33" s="129"/>
      <c r="ME33" s="129"/>
      <c r="MF33" s="129"/>
      <c r="MG33" s="129"/>
      <c r="MH33" s="129"/>
      <c r="MI33" s="129"/>
      <c r="MJ33" s="129"/>
      <c r="MK33" s="129"/>
      <c r="ML33" s="129"/>
      <c r="MM33" s="130"/>
      <c r="MN33" s="128">
        <f>データ!BT7</f>
        <v>74.900000000000006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37"/>
      <c r="NL54" s="137"/>
      <c r="NM54" s="137"/>
      <c r="NN54" s="137"/>
      <c r="NO54" s="137"/>
      <c r="NP54" s="137"/>
      <c r="NQ54" s="137"/>
      <c r="NR54" s="137"/>
      <c r="NS54" s="137"/>
      <c r="NT54" s="137"/>
      <c r="NU54" s="137"/>
      <c r="NV54" s="137"/>
      <c r="NW54" s="137"/>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8">
        <f>データ!CA7</f>
        <v>59435</v>
      </c>
      <c r="Q55" s="139"/>
      <c r="R55" s="139"/>
      <c r="S55" s="139"/>
      <c r="T55" s="139"/>
      <c r="U55" s="139"/>
      <c r="V55" s="139"/>
      <c r="W55" s="139"/>
      <c r="X55" s="139"/>
      <c r="Y55" s="139"/>
      <c r="Z55" s="139"/>
      <c r="AA55" s="139"/>
      <c r="AB55" s="139"/>
      <c r="AC55" s="139"/>
      <c r="AD55" s="140"/>
      <c r="AE55" s="138">
        <f>データ!CB7</f>
        <v>61925</v>
      </c>
      <c r="AF55" s="139"/>
      <c r="AG55" s="139"/>
      <c r="AH55" s="139"/>
      <c r="AI55" s="139"/>
      <c r="AJ55" s="139"/>
      <c r="AK55" s="139"/>
      <c r="AL55" s="139"/>
      <c r="AM55" s="139"/>
      <c r="AN55" s="139"/>
      <c r="AO55" s="139"/>
      <c r="AP55" s="139"/>
      <c r="AQ55" s="139"/>
      <c r="AR55" s="139"/>
      <c r="AS55" s="140"/>
      <c r="AT55" s="138">
        <f>データ!CC7</f>
        <v>65416</v>
      </c>
      <c r="AU55" s="139"/>
      <c r="AV55" s="139"/>
      <c r="AW55" s="139"/>
      <c r="AX55" s="139"/>
      <c r="AY55" s="139"/>
      <c r="AZ55" s="139"/>
      <c r="BA55" s="139"/>
      <c r="BB55" s="139"/>
      <c r="BC55" s="139"/>
      <c r="BD55" s="139"/>
      <c r="BE55" s="139"/>
      <c r="BF55" s="139"/>
      <c r="BG55" s="139"/>
      <c r="BH55" s="140"/>
      <c r="BI55" s="138">
        <f>データ!CD7</f>
        <v>70714</v>
      </c>
      <c r="BJ55" s="139"/>
      <c r="BK55" s="139"/>
      <c r="BL55" s="139"/>
      <c r="BM55" s="139"/>
      <c r="BN55" s="139"/>
      <c r="BO55" s="139"/>
      <c r="BP55" s="139"/>
      <c r="BQ55" s="139"/>
      <c r="BR55" s="139"/>
      <c r="BS55" s="139"/>
      <c r="BT55" s="139"/>
      <c r="BU55" s="139"/>
      <c r="BV55" s="139"/>
      <c r="BW55" s="140"/>
      <c r="BX55" s="138">
        <f>データ!CE7</f>
        <v>72914</v>
      </c>
      <c r="BY55" s="139"/>
      <c r="BZ55" s="139"/>
      <c r="CA55" s="139"/>
      <c r="CB55" s="139"/>
      <c r="CC55" s="139"/>
      <c r="CD55" s="139"/>
      <c r="CE55" s="139"/>
      <c r="CF55" s="139"/>
      <c r="CG55" s="139"/>
      <c r="CH55" s="139"/>
      <c r="CI55" s="139"/>
      <c r="CJ55" s="139"/>
      <c r="CK55" s="139"/>
      <c r="CL55" s="140"/>
      <c r="CO55" s="2"/>
      <c r="CP55" s="2"/>
      <c r="CQ55" s="2"/>
      <c r="CR55" s="2"/>
      <c r="CS55" s="2"/>
      <c r="CT55" s="2"/>
      <c r="CU55" s="127" t="s">
        <v>58</v>
      </c>
      <c r="CV55" s="127"/>
      <c r="CW55" s="127"/>
      <c r="CX55" s="127"/>
      <c r="CY55" s="127"/>
      <c r="CZ55" s="127"/>
      <c r="DA55" s="127"/>
      <c r="DB55" s="127"/>
      <c r="DC55" s="127"/>
      <c r="DD55" s="138">
        <f>データ!CL7</f>
        <v>18241</v>
      </c>
      <c r="DE55" s="139"/>
      <c r="DF55" s="139"/>
      <c r="DG55" s="139"/>
      <c r="DH55" s="139"/>
      <c r="DI55" s="139"/>
      <c r="DJ55" s="139"/>
      <c r="DK55" s="139"/>
      <c r="DL55" s="139"/>
      <c r="DM55" s="139"/>
      <c r="DN55" s="139"/>
      <c r="DO55" s="139"/>
      <c r="DP55" s="139"/>
      <c r="DQ55" s="139"/>
      <c r="DR55" s="140"/>
      <c r="DS55" s="138">
        <f>データ!CM7</f>
        <v>19496</v>
      </c>
      <c r="DT55" s="139"/>
      <c r="DU55" s="139"/>
      <c r="DV55" s="139"/>
      <c r="DW55" s="139"/>
      <c r="DX55" s="139"/>
      <c r="DY55" s="139"/>
      <c r="DZ55" s="139"/>
      <c r="EA55" s="139"/>
      <c r="EB55" s="139"/>
      <c r="EC55" s="139"/>
      <c r="ED55" s="139"/>
      <c r="EE55" s="139"/>
      <c r="EF55" s="139"/>
      <c r="EG55" s="140"/>
      <c r="EH55" s="138">
        <f>データ!CN7</f>
        <v>20062</v>
      </c>
      <c r="EI55" s="139"/>
      <c r="EJ55" s="139"/>
      <c r="EK55" s="139"/>
      <c r="EL55" s="139"/>
      <c r="EM55" s="139"/>
      <c r="EN55" s="139"/>
      <c r="EO55" s="139"/>
      <c r="EP55" s="139"/>
      <c r="EQ55" s="139"/>
      <c r="ER55" s="139"/>
      <c r="ES55" s="139"/>
      <c r="ET55" s="139"/>
      <c r="EU55" s="139"/>
      <c r="EV55" s="140"/>
      <c r="EW55" s="138">
        <f>データ!CO7</f>
        <v>19748</v>
      </c>
      <c r="EX55" s="139"/>
      <c r="EY55" s="139"/>
      <c r="EZ55" s="139"/>
      <c r="FA55" s="139"/>
      <c r="FB55" s="139"/>
      <c r="FC55" s="139"/>
      <c r="FD55" s="139"/>
      <c r="FE55" s="139"/>
      <c r="FF55" s="139"/>
      <c r="FG55" s="139"/>
      <c r="FH55" s="139"/>
      <c r="FI55" s="139"/>
      <c r="FJ55" s="139"/>
      <c r="FK55" s="140"/>
      <c r="FL55" s="138">
        <f>データ!CP7</f>
        <v>21225</v>
      </c>
      <c r="FM55" s="139"/>
      <c r="FN55" s="139"/>
      <c r="FO55" s="139"/>
      <c r="FP55" s="139"/>
      <c r="FQ55" s="139"/>
      <c r="FR55" s="139"/>
      <c r="FS55" s="139"/>
      <c r="FT55" s="139"/>
      <c r="FU55" s="139"/>
      <c r="FV55" s="139"/>
      <c r="FW55" s="139"/>
      <c r="FX55" s="139"/>
      <c r="FY55" s="139"/>
      <c r="FZ55" s="140"/>
      <c r="GA55" s="2"/>
      <c r="GB55" s="2"/>
      <c r="GC55" s="2"/>
      <c r="GD55" s="2"/>
      <c r="GE55" s="2"/>
      <c r="GF55" s="2"/>
      <c r="GG55" s="2"/>
      <c r="GH55" s="2"/>
      <c r="GI55" s="127" t="s">
        <v>58</v>
      </c>
      <c r="GJ55" s="127"/>
      <c r="GK55" s="127"/>
      <c r="GL55" s="127"/>
      <c r="GM55" s="127"/>
      <c r="GN55" s="127"/>
      <c r="GO55" s="127"/>
      <c r="GP55" s="127"/>
      <c r="GQ55" s="127"/>
      <c r="GR55" s="128">
        <f>データ!CW7</f>
        <v>52.3</v>
      </c>
      <c r="GS55" s="129"/>
      <c r="GT55" s="129"/>
      <c r="GU55" s="129"/>
      <c r="GV55" s="129"/>
      <c r="GW55" s="129"/>
      <c r="GX55" s="129"/>
      <c r="GY55" s="129"/>
      <c r="GZ55" s="129"/>
      <c r="HA55" s="129"/>
      <c r="HB55" s="129"/>
      <c r="HC55" s="129"/>
      <c r="HD55" s="129"/>
      <c r="HE55" s="129"/>
      <c r="HF55" s="130"/>
      <c r="HG55" s="128">
        <f>データ!CX7</f>
        <v>60</v>
      </c>
      <c r="HH55" s="129"/>
      <c r="HI55" s="129"/>
      <c r="HJ55" s="129"/>
      <c r="HK55" s="129"/>
      <c r="HL55" s="129"/>
      <c r="HM55" s="129"/>
      <c r="HN55" s="129"/>
      <c r="HO55" s="129"/>
      <c r="HP55" s="129"/>
      <c r="HQ55" s="129"/>
      <c r="HR55" s="129"/>
      <c r="HS55" s="129"/>
      <c r="HT55" s="129"/>
      <c r="HU55" s="130"/>
      <c r="HV55" s="128">
        <f>データ!CY7</f>
        <v>55.7</v>
      </c>
      <c r="HW55" s="129"/>
      <c r="HX55" s="129"/>
      <c r="HY55" s="129"/>
      <c r="HZ55" s="129"/>
      <c r="IA55" s="129"/>
      <c r="IB55" s="129"/>
      <c r="IC55" s="129"/>
      <c r="ID55" s="129"/>
      <c r="IE55" s="129"/>
      <c r="IF55" s="129"/>
      <c r="IG55" s="129"/>
      <c r="IH55" s="129"/>
      <c r="II55" s="129"/>
      <c r="IJ55" s="130"/>
      <c r="IK55" s="128">
        <f>データ!CZ7</f>
        <v>52.5</v>
      </c>
      <c r="IL55" s="129"/>
      <c r="IM55" s="129"/>
      <c r="IN55" s="129"/>
      <c r="IO55" s="129"/>
      <c r="IP55" s="129"/>
      <c r="IQ55" s="129"/>
      <c r="IR55" s="129"/>
      <c r="IS55" s="129"/>
      <c r="IT55" s="129"/>
      <c r="IU55" s="129"/>
      <c r="IV55" s="129"/>
      <c r="IW55" s="129"/>
      <c r="IX55" s="129"/>
      <c r="IY55" s="130"/>
      <c r="IZ55" s="128">
        <f>データ!DA7</f>
        <v>50.7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26.8</v>
      </c>
      <c r="KG55" s="129"/>
      <c r="KH55" s="129"/>
      <c r="KI55" s="129"/>
      <c r="KJ55" s="129"/>
      <c r="KK55" s="129"/>
      <c r="KL55" s="129"/>
      <c r="KM55" s="129"/>
      <c r="KN55" s="129"/>
      <c r="KO55" s="129"/>
      <c r="KP55" s="129"/>
      <c r="KQ55" s="129"/>
      <c r="KR55" s="129"/>
      <c r="KS55" s="129"/>
      <c r="KT55" s="130"/>
      <c r="KU55" s="128">
        <f>データ!DI7</f>
        <v>28.6</v>
      </c>
      <c r="KV55" s="129"/>
      <c r="KW55" s="129"/>
      <c r="KX55" s="129"/>
      <c r="KY55" s="129"/>
      <c r="KZ55" s="129"/>
      <c r="LA55" s="129"/>
      <c r="LB55" s="129"/>
      <c r="LC55" s="129"/>
      <c r="LD55" s="129"/>
      <c r="LE55" s="129"/>
      <c r="LF55" s="129"/>
      <c r="LG55" s="129"/>
      <c r="LH55" s="129"/>
      <c r="LI55" s="130"/>
      <c r="LJ55" s="128">
        <f>データ!DJ7</f>
        <v>28.9</v>
      </c>
      <c r="LK55" s="129"/>
      <c r="LL55" s="129"/>
      <c r="LM55" s="129"/>
      <c r="LN55" s="129"/>
      <c r="LO55" s="129"/>
      <c r="LP55" s="129"/>
      <c r="LQ55" s="129"/>
      <c r="LR55" s="129"/>
      <c r="LS55" s="129"/>
      <c r="LT55" s="129"/>
      <c r="LU55" s="129"/>
      <c r="LV55" s="129"/>
      <c r="LW55" s="129"/>
      <c r="LX55" s="130"/>
      <c r="LY55" s="128">
        <f>データ!DK7</f>
        <v>28.1</v>
      </c>
      <c r="LZ55" s="129"/>
      <c r="MA55" s="129"/>
      <c r="MB55" s="129"/>
      <c r="MC55" s="129"/>
      <c r="MD55" s="129"/>
      <c r="ME55" s="129"/>
      <c r="MF55" s="129"/>
      <c r="MG55" s="129"/>
      <c r="MH55" s="129"/>
      <c r="MI55" s="129"/>
      <c r="MJ55" s="129"/>
      <c r="MK55" s="129"/>
      <c r="ML55" s="129"/>
      <c r="MM55" s="130"/>
      <c r="MN55" s="128">
        <f>データ!DL7</f>
        <v>29.8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37"/>
      <c r="NL55" s="137"/>
      <c r="NM55" s="137"/>
      <c r="NN55" s="137"/>
      <c r="NO55" s="137"/>
      <c r="NP55" s="137"/>
      <c r="NQ55" s="137"/>
      <c r="NR55" s="137"/>
      <c r="NS55" s="137"/>
      <c r="NT55" s="137"/>
      <c r="NU55" s="137"/>
      <c r="NV55" s="137"/>
      <c r="NW55" s="137"/>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8">
        <f>データ!CF7</f>
        <v>70630</v>
      </c>
      <c r="Q56" s="139"/>
      <c r="R56" s="139"/>
      <c r="S56" s="139"/>
      <c r="T56" s="139"/>
      <c r="U56" s="139"/>
      <c r="V56" s="139"/>
      <c r="W56" s="139"/>
      <c r="X56" s="139"/>
      <c r="Y56" s="139"/>
      <c r="Z56" s="139"/>
      <c r="AA56" s="139"/>
      <c r="AB56" s="139"/>
      <c r="AC56" s="139"/>
      <c r="AD56" s="140"/>
      <c r="AE56" s="138">
        <f>データ!CG7</f>
        <v>75766</v>
      </c>
      <c r="AF56" s="139"/>
      <c r="AG56" s="139"/>
      <c r="AH56" s="139"/>
      <c r="AI56" s="139"/>
      <c r="AJ56" s="139"/>
      <c r="AK56" s="139"/>
      <c r="AL56" s="139"/>
      <c r="AM56" s="139"/>
      <c r="AN56" s="139"/>
      <c r="AO56" s="139"/>
      <c r="AP56" s="139"/>
      <c r="AQ56" s="139"/>
      <c r="AR56" s="139"/>
      <c r="AS56" s="140"/>
      <c r="AT56" s="138">
        <f>データ!CH7</f>
        <v>79610</v>
      </c>
      <c r="AU56" s="139"/>
      <c r="AV56" s="139"/>
      <c r="AW56" s="139"/>
      <c r="AX56" s="139"/>
      <c r="AY56" s="139"/>
      <c r="AZ56" s="139"/>
      <c r="BA56" s="139"/>
      <c r="BB56" s="139"/>
      <c r="BC56" s="139"/>
      <c r="BD56" s="139"/>
      <c r="BE56" s="139"/>
      <c r="BF56" s="139"/>
      <c r="BG56" s="139"/>
      <c r="BH56" s="140"/>
      <c r="BI56" s="138">
        <f>データ!CI7</f>
        <v>82275</v>
      </c>
      <c r="BJ56" s="139"/>
      <c r="BK56" s="139"/>
      <c r="BL56" s="139"/>
      <c r="BM56" s="139"/>
      <c r="BN56" s="139"/>
      <c r="BO56" s="139"/>
      <c r="BP56" s="139"/>
      <c r="BQ56" s="139"/>
      <c r="BR56" s="139"/>
      <c r="BS56" s="139"/>
      <c r="BT56" s="139"/>
      <c r="BU56" s="139"/>
      <c r="BV56" s="139"/>
      <c r="BW56" s="140"/>
      <c r="BX56" s="138">
        <f>データ!CJ7</f>
        <v>83606</v>
      </c>
      <c r="BY56" s="139"/>
      <c r="BZ56" s="139"/>
      <c r="CA56" s="139"/>
      <c r="CB56" s="139"/>
      <c r="CC56" s="139"/>
      <c r="CD56" s="139"/>
      <c r="CE56" s="139"/>
      <c r="CF56" s="139"/>
      <c r="CG56" s="139"/>
      <c r="CH56" s="139"/>
      <c r="CI56" s="139"/>
      <c r="CJ56" s="139"/>
      <c r="CK56" s="139"/>
      <c r="CL56" s="140"/>
      <c r="CO56" s="2"/>
      <c r="CP56" s="2"/>
      <c r="CQ56" s="2"/>
      <c r="CR56" s="2"/>
      <c r="CS56" s="2"/>
      <c r="CT56" s="2"/>
      <c r="CU56" s="127" t="s">
        <v>60</v>
      </c>
      <c r="CV56" s="127"/>
      <c r="CW56" s="127"/>
      <c r="CX56" s="127"/>
      <c r="CY56" s="127"/>
      <c r="CZ56" s="127"/>
      <c r="DA56" s="127"/>
      <c r="DB56" s="127"/>
      <c r="DC56" s="127"/>
      <c r="DD56" s="138">
        <f>データ!CQ7</f>
        <v>20687</v>
      </c>
      <c r="DE56" s="139"/>
      <c r="DF56" s="139"/>
      <c r="DG56" s="139"/>
      <c r="DH56" s="139"/>
      <c r="DI56" s="139"/>
      <c r="DJ56" s="139"/>
      <c r="DK56" s="139"/>
      <c r="DL56" s="139"/>
      <c r="DM56" s="139"/>
      <c r="DN56" s="139"/>
      <c r="DO56" s="139"/>
      <c r="DP56" s="139"/>
      <c r="DQ56" s="139"/>
      <c r="DR56" s="140"/>
      <c r="DS56" s="138">
        <f>データ!CR7</f>
        <v>22637</v>
      </c>
      <c r="DT56" s="139"/>
      <c r="DU56" s="139"/>
      <c r="DV56" s="139"/>
      <c r="DW56" s="139"/>
      <c r="DX56" s="139"/>
      <c r="DY56" s="139"/>
      <c r="DZ56" s="139"/>
      <c r="EA56" s="139"/>
      <c r="EB56" s="139"/>
      <c r="EC56" s="139"/>
      <c r="ED56" s="139"/>
      <c r="EE56" s="139"/>
      <c r="EF56" s="139"/>
      <c r="EG56" s="140"/>
      <c r="EH56" s="138">
        <f>データ!CS7</f>
        <v>23244</v>
      </c>
      <c r="EI56" s="139"/>
      <c r="EJ56" s="139"/>
      <c r="EK56" s="139"/>
      <c r="EL56" s="139"/>
      <c r="EM56" s="139"/>
      <c r="EN56" s="139"/>
      <c r="EO56" s="139"/>
      <c r="EP56" s="139"/>
      <c r="EQ56" s="139"/>
      <c r="ER56" s="139"/>
      <c r="ES56" s="139"/>
      <c r="ET56" s="139"/>
      <c r="EU56" s="139"/>
      <c r="EV56" s="140"/>
      <c r="EW56" s="138">
        <f>データ!CT7</f>
        <v>23704</v>
      </c>
      <c r="EX56" s="139"/>
      <c r="EY56" s="139"/>
      <c r="EZ56" s="139"/>
      <c r="FA56" s="139"/>
      <c r="FB56" s="139"/>
      <c r="FC56" s="139"/>
      <c r="FD56" s="139"/>
      <c r="FE56" s="139"/>
      <c r="FF56" s="139"/>
      <c r="FG56" s="139"/>
      <c r="FH56" s="139"/>
      <c r="FI56" s="139"/>
      <c r="FJ56" s="139"/>
      <c r="FK56" s="140"/>
      <c r="FL56" s="138">
        <f>データ!CU7</f>
        <v>25007</v>
      </c>
      <c r="FM56" s="139"/>
      <c r="FN56" s="139"/>
      <c r="FO56" s="139"/>
      <c r="FP56" s="139"/>
      <c r="FQ56" s="139"/>
      <c r="FR56" s="139"/>
      <c r="FS56" s="139"/>
      <c r="FT56" s="139"/>
      <c r="FU56" s="139"/>
      <c r="FV56" s="139"/>
      <c r="FW56" s="139"/>
      <c r="FX56" s="139"/>
      <c r="FY56" s="139"/>
      <c r="FZ56" s="140"/>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37"/>
      <c r="NL56" s="137"/>
      <c r="NM56" s="137"/>
      <c r="NN56" s="137"/>
      <c r="NO56" s="137"/>
      <c r="NP56" s="137"/>
      <c r="NQ56" s="137"/>
      <c r="NR56" s="137"/>
      <c r="NS56" s="137"/>
      <c r="NT56" s="137"/>
      <c r="NU56" s="137"/>
      <c r="NV56" s="137"/>
      <c r="NW56" s="137"/>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37"/>
      <c r="NL57" s="137"/>
      <c r="NM57" s="137"/>
      <c r="NN57" s="137"/>
      <c r="NO57" s="137"/>
      <c r="NP57" s="137"/>
      <c r="NQ57" s="137"/>
      <c r="NR57" s="137"/>
      <c r="NS57" s="137"/>
      <c r="NT57" s="137"/>
      <c r="NU57" s="137"/>
      <c r="NV57" s="137"/>
      <c r="NW57" s="137"/>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37"/>
      <c r="NL58" s="137"/>
      <c r="NM58" s="137"/>
      <c r="NN58" s="137"/>
      <c r="NO58" s="137"/>
      <c r="NP58" s="137"/>
      <c r="NQ58" s="137"/>
      <c r="NR58" s="137"/>
      <c r="NS58" s="137"/>
      <c r="NT58" s="137"/>
      <c r="NU58" s="137"/>
      <c r="NV58" s="137"/>
      <c r="NW58" s="137"/>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37"/>
      <c r="NL59" s="137"/>
      <c r="NM59" s="137"/>
      <c r="NN59" s="137"/>
      <c r="NO59" s="137"/>
      <c r="NP59" s="137"/>
      <c r="NQ59" s="137"/>
      <c r="NR59" s="137"/>
      <c r="NS59" s="137"/>
      <c r="NT59" s="137"/>
      <c r="NU59" s="137"/>
      <c r="NV59" s="137"/>
      <c r="NW59" s="137"/>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37"/>
      <c r="NL60" s="137"/>
      <c r="NM60" s="137"/>
      <c r="NN60" s="137"/>
      <c r="NO60" s="137"/>
      <c r="NP60" s="137"/>
      <c r="NQ60" s="137"/>
      <c r="NR60" s="137"/>
      <c r="NS60" s="137"/>
      <c r="NT60" s="137"/>
      <c r="NU60" s="137"/>
      <c r="NV60" s="137"/>
      <c r="NW60" s="137"/>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37"/>
      <c r="NL61" s="137"/>
      <c r="NM61" s="137"/>
      <c r="NN61" s="137"/>
      <c r="NO61" s="137"/>
      <c r="NP61" s="137"/>
      <c r="NQ61" s="137"/>
      <c r="NR61" s="137"/>
      <c r="NS61" s="137"/>
      <c r="NT61" s="137"/>
      <c r="NU61" s="137"/>
      <c r="NV61" s="137"/>
      <c r="NW61" s="137"/>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37"/>
      <c r="NL62" s="137"/>
      <c r="NM62" s="137"/>
      <c r="NN62" s="137"/>
      <c r="NO62" s="137"/>
      <c r="NP62" s="137"/>
      <c r="NQ62" s="137"/>
      <c r="NR62" s="137"/>
      <c r="NS62" s="137"/>
      <c r="NT62" s="137"/>
      <c r="NU62" s="137"/>
      <c r="NV62" s="137"/>
      <c r="NW62" s="137"/>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37"/>
      <c r="NL63" s="137"/>
      <c r="NM63" s="137"/>
      <c r="NN63" s="137"/>
      <c r="NO63" s="137"/>
      <c r="NP63" s="137"/>
      <c r="NQ63" s="137"/>
      <c r="NR63" s="137"/>
      <c r="NS63" s="137"/>
      <c r="NT63" s="137"/>
      <c r="NU63" s="137"/>
      <c r="NV63" s="137"/>
      <c r="NW63" s="137"/>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37"/>
      <c r="NL64" s="137"/>
      <c r="NM64" s="137"/>
      <c r="NN64" s="137"/>
      <c r="NO64" s="137"/>
      <c r="NP64" s="137"/>
      <c r="NQ64" s="137"/>
      <c r="NR64" s="137"/>
      <c r="NS64" s="137"/>
      <c r="NT64" s="137"/>
      <c r="NU64" s="137"/>
      <c r="NV64" s="137"/>
      <c r="NW64" s="137"/>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37"/>
      <c r="NL65" s="137"/>
      <c r="NM65" s="137"/>
      <c r="NN65" s="137"/>
      <c r="NO65" s="137"/>
      <c r="NP65" s="137"/>
      <c r="NQ65" s="137"/>
      <c r="NR65" s="137"/>
      <c r="NS65" s="137"/>
      <c r="NT65" s="137"/>
      <c r="NU65" s="137"/>
      <c r="NV65" s="137"/>
      <c r="NW65" s="137"/>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37"/>
      <c r="NL66" s="137"/>
      <c r="NM66" s="137"/>
      <c r="NN66" s="137"/>
      <c r="NO66" s="137"/>
      <c r="NP66" s="137"/>
      <c r="NQ66" s="137"/>
      <c r="NR66" s="137"/>
      <c r="NS66" s="137"/>
      <c r="NT66" s="137"/>
      <c r="NU66" s="137"/>
      <c r="NV66" s="137"/>
      <c r="NW66" s="137"/>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1" t="s">
        <v>185</v>
      </c>
      <c r="NK70" s="142"/>
      <c r="NL70" s="142"/>
      <c r="NM70" s="142"/>
      <c r="NN70" s="142"/>
      <c r="NO70" s="142"/>
      <c r="NP70" s="142"/>
      <c r="NQ70" s="142"/>
      <c r="NR70" s="142"/>
      <c r="NS70" s="142"/>
      <c r="NT70" s="142"/>
      <c r="NU70" s="142"/>
      <c r="NV70" s="142"/>
      <c r="NW70" s="142"/>
      <c r="NX70" s="143"/>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14"/>
      <c r="C79" s="2"/>
      <c r="D79" s="2"/>
      <c r="E79" s="2"/>
      <c r="F79" s="2"/>
      <c r="G79" s="127" t="s">
        <v>58</v>
      </c>
      <c r="H79" s="127"/>
      <c r="I79" s="127"/>
      <c r="J79" s="127"/>
      <c r="K79" s="127"/>
      <c r="L79" s="127"/>
      <c r="M79" s="127"/>
      <c r="N79" s="127"/>
      <c r="O79" s="127"/>
      <c r="P79" s="128">
        <f>データ!DS7</f>
        <v>12.2</v>
      </c>
      <c r="Q79" s="129"/>
      <c r="R79" s="129"/>
      <c r="S79" s="129"/>
      <c r="T79" s="129"/>
      <c r="U79" s="129"/>
      <c r="V79" s="129"/>
      <c r="W79" s="129"/>
      <c r="X79" s="129"/>
      <c r="Y79" s="129"/>
      <c r="Z79" s="129"/>
      <c r="AA79" s="129"/>
      <c r="AB79" s="129"/>
      <c r="AC79" s="129"/>
      <c r="AD79" s="130"/>
      <c r="AE79" s="128">
        <f>データ!DT7</f>
        <v>7.7</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65.3</v>
      </c>
      <c r="DH79" s="129"/>
      <c r="DI79" s="129"/>
      <c r="DJ79" s="129"/>
      <c r="DK79" s="129"/>
      <c r="DL79" s="129"/>
      <c r="DM79" s="129"/>
      <c r="DN79" s="129"/>
      <c r="DO79" s="129"/>
      <c r="DP79" s="129"/>
      <c r="DQ79" s="129"/>
      <c r="DR79" s="129"/>
      <c r="DS79" s="129"/>
      <c r="DT79" s="129"/>
      <c r="DU79" s="130"/>
      <c r="DV79" s="128">
        <f>データ!EE7</f>
        <v>66.3</v>
      </c>
      <c r="DW79" s="129"/>
      <c r="DX79" s="129"/>
      <c r="DY79" s="129"/>
      <c r="DZ79" s="129"/>
      <c r="EA79" s="129"/>
      <c r="EB79" s="129"/>
      <c r="EC79" s="129"/>
      <c r="ED79" s="129"/>
      <c r="EE79" s="129"/>
      <c r="EF79" s="129"/>
      <c r="EG79" s="129"/>
      <c r="EH79" s="129"/>
      <c r="EI79" s="129"/>
      <c r="EJ79" s="130"/>
      <c r="EK79" s="128">
        <f>データ!EF7</f>
        <v>67.099999999999994</v>
      </c>
      <c r="EL79" s="129"/>
      <c r="EM79" s="129"/>
      <c r="EN79" s="129"/>
      <c r="EO79" s="129"/>
      <c r="EP79" s="129"/>
      <c r="EQ79" s="129"/>
      <c r="ER79" s="129"/>
      <c r="ES79" s="129"/>
      <c r="ET79" s="129"/>
      <c r="EU79" s="129"/>
      <c r="EV79" s="129"/>
      <c r="EW79" s="129"/>
      <c r="EX79" s="129"/>
      <c r="EY79" s="130"/>
      <c r="EZ79" s="128">
        <f>データ!EG7</f>
        <v>65.400000000000006</v>
      </c>
      <c r="FA79" s="129"/>
      <c r="FB79" s="129"/>
      <c r="FC79" s="129"/>
      <c r="FD79" s="129"/>
      <c r="FE79" s="129"/>
      <c r="FF79" s="129"/>
      <c r="FG79" s="129"/>
      <c r="FH79" s="129"/>
      <c r="FI79" s="129"/>
      <c r="FJ79" s="129"/>
      <c r="FK79" s="129"/>
      <c r="FL79" s="129"/>
      <c r="FM79" s="129"/>
      <c r="FN79" s="130"/>
      <c r="FO79" s="128">
        <f>データ!EH7</f>
        <v>66.3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77.400000000000006</v>
      </c>
      <c r="GU79" s="129"/>
      <c r="GV79" s="129"/>
      <c r="GW79" s="129"/>
      <c r="GX79" s="129"/>
      <c r="GY79" s="129"/>
      <c r="GZ79" s="129"/>
      <c r="HA79" s="129"/>
      <c r="HB79" s="129"/>
      <c r="HC79" s="129"/>
      <c r="HD79" s="129"/>
      <c r="HE79" s="129"/>
      <c r="HF79" s="129"/>
      <c r="HG79" s="129"/>
      <c r="HH79" s="130"/>
      <c r="HI79" s="128">
        <f>データ!EP7</f>
        <v>76.400000000000006</v>
      </c>
      <c r="HJ79" s="129"/>
      <c r="HK79" s="129"/>
      <c r="HL79" s="129"/>
      <c r="HM79" s="129"/>
      <c r="HN79" s="129"/>
      <c r="HO79" s="129"/>
      <c r="HP79" s="129"/>
      <c r="HQ79" s="129"/>
      <c r="HR79" s="129"/>
      <c r="HS79" s="129"/>
      <c r="HT79" s="129"/>
      <c r="HU79" s="129"/>
      <c r="HV79" s="129"/>
      <c r="HW79" s="130"/>
      <c r="HX79" s="128">
        <f>データ!EQ7</f>
        <v>76.599999999999994</v>
      </c>
      <c r="HY79" s="129"/>
      <c r="HZ79" s="129"/>
      <c r="IA79" s="129"/>
      <c r="IB79" s="129"/>
      <c r="IC79" s="129"/>
      <c r="ID79" s="129"/>
      <c r="IE79" s="129"/>
      <c r="IF79" s="129"/>
      <c r="IG79" s="129"/>
      <c r="IH79" s="129"/>
      <c r="II79" s="129"/>
      <c r="IJ79" s="129"/>
      <c r="IK79" s="129"/>
      <c r="IL79" s="130"/>
      <c r="IM79" s="128">
        <f>データ!ER7</f>
        <v>71.3</v>
      </c>
      <c r="IN79" s="129"/>
      <c r="IO79" s="129"/>
      <c r="IP79" s="129"/>
      <c r="IQ79" s="129"/>
      <c r="IR79" s="129"/>
      <c r="IS79" s="129"/>
      <c r="IT79" s="129"/>
      <c r="IU79" s="129"/>
      <c r="IV79" s="129"/>
      <c r="IW79" s="129"/>
      <c r="IX79" s="129"/>
      <c r="IY79" s="129"/>
      <c r="IZ79" s="129"/>
      <c r="JA79" s="130"/>
      <c r="JB79" s="128">
        <f>データ!ES7</f>
        <v>72.8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8">
        <f>データ!EZ7</f>
        <v>71929333</v>
      </c>
      <c r="KH79" s="139"/>
      <c r="KI79" s="139"/>
      <c r="KJ79" s="139"/>
      <c r="KK79" s="139"/>
      <c r="KL79" s="139"/>
      <c r="KM79" s="139"/>
      <c r="KN79" s="139"/>
      <c r="KO79" s="139"/>
      <c r="KP79" s="139"/>
      <c r="KQ79" s="139"/>
      <c r="KR79" s="139"/>
      <c r="KS79" s="139"/>
      <c r="KT79" s="139"/>
      <c r="KU79" s="140"/>
      <c r="KV79" s="138">
        <f>データ!FA7</f>
        <v>73114880</v>
      </c>
      <c r="KW79" s="139"/>
      <c r="KX79" s="139"/>
      <c r="KY79" s="139"/>
      <c r="KZ79" s="139"/>
      <c r="LA79" s="139"/>
      <c r="LB79" s="139"/>
      <c r="LC79" s="139"/>
      <c r="LD79" s="139"/>
      <c r="LE79" s="139"/>
      <c r="LF79" s="139"/>
      <c r="LG79" s="139"/>
      <c r="LH79" s="139"/>
      <c r="LI79" s="139"/>
      <c r="LJ79" s="140"/>
      <c r="LK79" s="138">
        <f>データ!FB7</f>
        <v>74185182</v>
      </c>
      <c r="LL79" s="139"/>
      <c r="LM79" s="139"/>
      <c r="LN79" s="139"/>
      <c r="LO79" s="139"/>
      <c r="LP79" s="139"/>
      <c r="LQ79" s="139"/>
      <c r="LR79" s="139"/>
      <c r="LS79" s="139"/>
      <c r="LT79" s="139"/>
      <c r="LU79" s="139"/>
      <c r="LV79" s="139"/>
      <c r="LW79" s="139"/>
      <c r="LX79" s="139"/>
      <c r="LY79" s="140"/>
      <c r="LZ79" s="138">
        <f>データ!FC7</f>
        <v>79508783</v>
      </c>
      <c r="MA79" s="139"/>
      <c r="MB79" s="139"/>
      <c r="MC79" s="139"/>
      <c r="MD79" s="139"/>
      <c r="ME79" s="139"/>
      <c r="MF79" s="139"/>
      <c r="MG79" s="139"/>
      <c r="MH79" s="139"/>
      <c r="MI79" s="139"/>
      <c r="MJ79" s="139"/>
      <c r="MK79" s="139"/>
      <c r="ML79" s="139"/>
      <c r="MM79" s="139"/>
      <c r="MN79" s="140"/>
      <c r="MO79" s="138">
        <f>データ!FD7</f>
        <v>81094389</v>
      </c>
      <c r="MP79" s="139"/>
      <c r="MQ79" s="139"/>
      <c r="MR79" s="139"/>
      <c r="MS79" s="139"/>
      <c r="MT79" s="139"/>
      <c r="MU79" s="139"/>
      <c r="MV79" s="139"/>
      <c r="MW79" s="139"/>
      <c r="MX79" s="139"/>
      <c r="MY79" s="139"/>
      <c r="MZ79" s="139"/>
      <c r="NA79" s="139"/>
      <c r="NB79" s="139"/>
      <c r="NC79" s="140"/>
      <c r="ND79" s="2"/>
      <c r="NE79" s="2"/>
      <c r="NF79" s="2"/>
      <c r="NG79" s="21"/>
      <c r="NH79" s="15"/>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8">
        <f>データ!FE7</f>
        <v>57155394</v>
      </c>
      <c r="KH80" s="139"/>
      <c r="KI80" s="139"/>
      <c r="KJ80" s="139"/>
      <c r="KK80" s="139"/>
      <c r="KL80" s="139"/>
      <c r="KM80" s="139"/>
      <c r="KN80" s="139"/>
      <c r="KO80" s="139"/>
      <c r="KP80" s="139"/>
      <c r="KQ80" s="139"/>
      <c r="KR80" s="139"/>
      <c r="KS80" s="139"/>
      <c r="KT80" s="139"/>
      <c r="KU80" s="140"/>
      <c r="KV80" s="138">
        <f>データ!FF7</f>
        <v>58042153</v>
      </c>
      <c r="KW80" s="139"/>
      <c r="KX80" s="139"/>
      <c r="KY80" s="139"/>
      <c r="KZ80" s="139"/>
      <c r="LA80" s="139"/>
      <c r="LB80" s="139"/>
      <c r="LC80" s="139"/>
      <c r="LD80" s="139"/>
      <c r="LE80" s="139"/>
      <c r="LF80" s="139"/>
      <c r="LG80" s="139"/>
      <c r="LH80" s="139"/>
      <c r="LI80" s="139"/>
      <c r="LJ80" s="140"/>
      <c r="LK80" s="138">
        <f>データ!FG7</f>
        <v>58985932</v>
      </c>
      <c r="LL80" s="139"/>
      <c r="LM80" s="139"/>
      <c r="LN80" s="139"/>
      <c r="LO80" s="139"/>
      <c r="LP80" s="139"/>
      <c r="LQ80" s="139"/>
      <c r="LR80" s="139"/>
      <c r="LS80" s="139"/>
      <c r="LT80" s="139"/>
      <c r="LU80" s="139"/>
      <c r="LV80" s="139"/>
      <c r="LW80" s="139"/>
      <c r="LX80" s="139"/>
      <c r="LY80" s="140"/>
      <c r="LZ80" s="138">
        <f>データ!FH7</f>
        <v>58800982</v>
      </c>
      <c r="MA80" s="139"/>
      <c r="MB80" s="139"/>
      <c r="MC80" s="139"/>
      <c r="MD80" s="139"/>
      <c r="ME80" s="139"/>
      <c r="MF80" s="139"/>
      <c r="MG80" s="139"/>
      <c r="MH80" s="139"/>
      <c r="MI80" s="139"/>
      <c r="MJ80" s="139"/>
      <c r="MK80" s="139"/>
      <c r="ML80" s="139"/>
      <c r="MM80" s="139"/>
      <c r="MN80" s="140"/>
      <c r="MO80" s="138">
        <f>データ!FI7</f>
        <v>59984927</v>
      </c>
      <c r="MP80" s="139"/>
      <c r="MQ80" s="139"/>
      <c r="MR80" s="139"/>
      <c r="MS80" s="139"/>
      <c r="MT80" s="139"/>
      <c r="MU80" s="139"/>
      <c r="MV80" s="139"/>
      <c r="MW80" s="139"/>
      <c r="MX80" s="139"/>
      <c r="MY80" s="139"/>
      <c r="MZ80" s="139"/>
      <c r="NA80" s="139"/>
      <c r="NB80" s="139"/>
      <c r="NC80" s="140"/>
      <c r="ND80" s="2"/>
      <c r="NE80" s="2"/>
      <c r="NF80" s="2"/>
      <c r="NG80" s="21"/>
      <c r="NH80" s="15"/>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4"/>
      <c r="NK84" s="145"/>
      <c r="NL84" s="145"/>
      <c r="NM84" s="145"/>
      <c r="NN84" s="145"/>
      <c r="NO84" s="145"/>
      <c r="NP84" s="145"/>
      <c r="NQ84" s="145"/>
      <c r="NR84" s="145"/>
      <c r="NS84" s="145"/>
      <c r="NT84" s="145"/>
      <c r="NU84" s="145"/>
      <c r="NV84" s="145"/>
      <c r="NW84" s="145"/>
      <c r="NX84" s="146"/>
    </row>
    <row r="85" spans="1:388" x14ac:dyDescent="0.2">
      <c r="B85" s="147" t="s">
        <v>89</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1ttF8O3PIurDlV1UudSFt+LEEhT3ISdpLEf7BuR28zX2gFHRvXIZWHkFNkJ6QbX3seG7lTYTPmBmOEGHlQE3g==" saltValue="8qRLT3XnIOGQJD0OLakIe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110</v>
      </c>
      <c r="AJ4" s="150"/>
      <c r="AK4" s="150"/>
      <c r="AL4" s="150"/>
      <c r="AM4" s="150"/>
      <c r="AN4" s="150"/>
      <c r="AO4" s="150"/>
      <c r="AP4" s="150"/>
      <c r="AQ4" s="150"/>
      <c r="AR4" s="150"/>
      <c r="AS4" s="151"/>
      <c r="AT4" s="152" t="s">
        <v>111</v>
      </c>
      <c r="AU4" s="148"/>
      <c r="AV4" s="148"/>
      <c r="AW4" s="148"/>
      <c r="AX4" s="148"/>
      <c r="AY4" s="148"/>
      <c r="AZ4" s="148"/>
      <c r="BA4" s="148"/>
      <c r="BB4" s="148"/>
      <c r="BC4" s="148"/>
      <c r="BD4" s="148"/>
      <c r="BE4" s="152" t="s">
        <v>112</v>
      </c>
      <c r="BF4" s="148"/>
      <c r="BG4" s="148"/>
      <c r="BH4" s="148"/>
      <c r="BI4" s="148"/>
      <c r="BJ4" s="148"/>
      <c r="BK4" s="148"/>
      <c r="BL4" s="148"/>
      <c r="BM4" s="148"/>
      <c r="BN4" s="148"/>
      <c r="BO4" s="148"/>
      <c r="BP4" s="149" t="s">
        <v>113</v>
      </c>
      <c r="BQ4" s="150"/>
      <c r="BR4" s="150"/>
      <c r="BS4" s="150"/>
      <c r="BT4" s="150"/>
      <c r="BU4" s="150"/>
      <c r="BV4" s="150"/>
      <c r="BW4" s="150"/>
      <c r="BX4" s="150"/>
      <c r="BY4" s="150"/>
      <c r="BZ4" s="151"/>
      <c r="CA4" s="148" t="s">
        <v>114</v>
      </c>
      <c r="CB4" s="148"/>
      <c r="CC4" s="148"/>
      <c r="CD4" s="148"/>
      <c r="CE4" s="148"/>
      <c r="CF4" s="148"/>
      <c r="CG4" s="148"/>
      <c r="CH4" s="148"/>
      <c r="CI4" s="148"/>
      <c r="CJ4" s="148"/>
      <c r="CK4" s="148"/>
      <c r="CL4" s="152" t="s">
        <v>115</v>
      </c>
      <c r="CM4" s="148"/>
      <c r="CN4" s="148"/>
      <c r="CO4" s="148"/>
      <c r="CP4" s="148"/>
      <c r="CQ4" s="148"/>
      <c r="CR4" s="148"/>
      <c r="CS4" s="148"/>
      <c r="CT4" s="148"/>
      <c r="CU4" s="148"/>
      <c r="CV4" s="148"/>
      <c r="CW4" s="148" t="s">
        <v>116</v>
      </c>
      <c r="CX4" s="148"/>
      <c r="CY4" s="148"/>
      <c r="CZ4" s="148"/>
      <c r="DA4" s="148"/>
      <c r="DB4" s="148"/>
      <c r="DC4" s="148"/>
      <c r="DD4" s="148"/>
      <c r="DE4" s="148"/>
      <c r="DF4" s="148"/>
      <c r="DG4" s="148"/>
      <c r="DH4" s="148" t="s">
        <v>117</v>
      </c>
      <c r="DI4" s="148"/>
      <c r="DJ4" s="148"/>
      <c r="DK4" s="148"/>
      <c r="DL4" s="148"/>
      <c r="DM4" s="148"/>
      <c r="DN4" s="148"/>
      <c r="DO4" s="148"/>
      <c r="DP4" s="148"/>
      <c r="DQ4" s="148"/>
      <c r="DR4" s="148"/>
      <c r="DS4" s="152" t="s">
        <v>118</v>
      </c>
      <c r="DT4" s="148"/>
      <c r="DU4" s="148"/>
      <c r="DV4" s="148"/>
      <c r="DW4" s="148"/>
      <c r="DX4" s="148"/>
      <c r="DY4" s="148"/>
      <c r="DZ4" s="148"/>
      <c r="EA4" s="148"/>
      <c r="EB4" s="148"/>
      <c r="EC4" s="148"/>
      <c r="ED4" s="149" t="s">
        <v>119</v>
      </c>
      <c r="EE4" s="150"/>
      <c r="EF4" s="150"/>
      <c r="EG4" s="150"/>
      <c r="EH4" s="150"/>
      <c r="EI4" s="150"/>
      <c r="EJ4" s="150"/>
      <c r="EK4" s="150"/>
      <c r="EL4" s="150"/>
      <c r="EM4" s="150"/>
      <c r="EN4" s="151"/>
      <c r="EO4" s="148" t="s">
        <v>120</v>
      </c>
      <c r="EP4" s="148"/>
      <c r="EQ4" s="148"/>
      <c r="ER4" s="148"/>
      <c r="ES4" s="148"/>
      <c r="ET4" s="148"/>
      <c r="EU4" s="148"/>
      <c r="EV4" s="148"/>
      <c r="EW4" s="148"/>
      <c r="EX4" s="148"/>
      <c r="EY4" s="148"/>
      <c r="EZ4" s="148" t="s">
        <v>121</v>
      </c>
      <c r="FA4" s="148"/>
      <c r="FB4" s="148"/>
      <c r="FC4" s="148"/>
      <c r="FD4" s="148"/>
      <c r="FE4" s="148"/>
      <c r="FF4" s="148"/>
      <c r="FG4" s="148"/>
      <c r="FH4" s="148"/>
      <c r="FI4" s="148"/>
      <c r="FJ4" s="148"/>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150</v>
      </c>
      <c r="AY5" s="49" t="s">
        <v>151</v>
      </c>
      <c r="AZ5" s="49" t="s">
        <v>152</v>
      </c>
      <c r="BA5" s="49" t="s">
        <v>153</v>
      </c>
      <c r="BB5" s="49" t="s">
        <v>154</v>
      </c>
      <c r="BC5" s="49" t="s">
        <v>155</v>
      </c>
      <c r="BD5" s="49" t="s">
        <v>156</v>
      </c>
      <c r="BE5" s="49" t="s">
        <v>146</v>
      </c>
      <c r="BF5" s="49" t="s">
        <v>147</v>
      </c>
      <c r="BG5" s="49" t="s">
        <v>158</v>
      </c>
      <c r="BH5" s="49" t="s">
        <v>149</v>
      </c>
      <c r="BI5" s="49" t="s">
        <v>150</v>
      </c>
      <c r="BJ5" s="49" t="s">
        <v>151</v>
      </c>
      <c r="BK5" s="49" t="s">
        <v>152</v>
      </c>
      <c r="BL5" s="49" t="s">
        <v>153</v>
      </c>
      <c r="BM5" s="49" t="s">
        <v>154</v>
      </c>
      <c r="BN5" s="49" t="s">
        <v>155</v>
      </c>
      <c r="BO5" s="49" t="s">
        <v>156</v>
      </c>
      <c r="BP5" s="49" t="s">
        <v>146</v>
      </c>
      <c r="BQ5" s="49" t="s">
        <v>147</v>
      </c>
      <c r="BR5" s="49" t="s">
        <v>157</v>
      </c>
      <c r="BS5" s="49" t="s">
        <v>149</v>
      </c>
      <c r="BT5" s="49" t="s">
        <v>150</v>
      </c>
      <c r="BU5" s="49" t="s">
        <v>151</v>
      </c>
      <c r="BV5" s="49" t="s">
        <v>152</v>
      </c>
      <c r="BW5" s="49" t="s">
        <v>153</v>
      </c>
      <c r="BX5" s="49" t="s">
        <v>154</v>
      </c>
      <c r="BY5" s="49" t="s">
        <v>155</v>
      </c>
      <c r="BZ5" s="49" t="s">
        <v>156</v>
      </c>
      <c r="CA5" s="49" t="s">
        <v>146</v>
      </c>
      <c r="CB5" s="49" t="s">
        <v>147</v>
      </c>
      <c r="CC5" s="49" t="s">
        <v>157</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159</v>
      </c>
      <c r="CX5" s="49" t="s">
        <v>147</v>
      </c>
      <c r="CY5" s="49" t="s">
        <v>157</v>
      </c>
      <c r="CZ5" s="49" t="s">
        <v>149</v>
      </c>
      <c r="DA5" s="49" t="s">
        <v>150</v>
      </c>
      <c r="DB5" s="49" t="s">
        <v>151</v>
      </c>
      <c r="DC5" s="49" t="s">
        <v>152</v>
      </c>
      <c r="DD5" s="49" t="s">
        <v>153</v>
      </c>
      <c r="DE5" s="49" t="s">
        <v>154</v>
      </c>
      <c r="DF5" s="49" t="s">
        <v>155</v>
      </c>
      <c r="DG5" s="49" t="s">
        <v>156</v>
      </c>
      <c r="DH5" s="49" t="s">
        <v>146</v>
      </c>
      <c r="DI5" s="49" t="s">
        <v>147</v>
      </c>
      <c r="DJ5" s="49" t="s">
        <v>157</v>
      </c>
      <c r="DK5" s="49" t="s">
        <v>149</v>
      </c>
      <c r="DL5" s="49" t="s">
        <v>150</v>
      </c>
      <c r="DM5" s="49" t="s">
        <v>151</v>
      </c>
      <c r="DN5" s="49" t="s">
        <v>152</v>
      </c>
      <c r="DO5" s="49" t="s">
        <v>153</v>
      </c>
      <c r="DP5" s="49" t="s">
        <v>154</v>
      </c>
      <c r="DQ5" s="49" t="s">
        <v>155</v>
      </c>
      <c r="DR5" s="49" t="s">
        <v>156</v>
      </c>
      <c r="DS5" s="49" t="s">
        <v>146</v>
      </c>
      <c r="DT5" s="49" t="s">
        <v>147</v>
      </c>
      <c r="DU5" s="49" t="s">
        <v>157</v>
      </c>
      <c r="DV5" s="49" t="s">
        <v>149</v>
      </c>
      <c r="DW5" s="49" t="s">
        <v>150</v>
      </c>
      <c r="DX5" s="49" t="s">
        <v>151</v>
      </c>
      <c r="DY5" s="49" t="s">
        <v>152</v>
      </c>
      <c r="DZ5" s="49" t="s">
        <v>153</v>
      </c>
      <c r="EA5" s="49" t="s">
        <v>154</v>
      </c>
      <c r="EB5" s="49" t="s">
        <v>155</v>
      </c>
      <c r="EC5" s="49" t="s">
        <v>156</v>
      </c>
      <c r="ED5" s="49" t="s">
        <v>146</v>
      </c>
      <c r="EE5" s="49" t="s">
        <v>147</v>
      </c>
      <c r="EF5" s="49" t="s">
        <v>157</v>
      </c>
      <c r="EG5" s="49" t="s">
        <v>149</v>
      </c>
      <c r="EH5" s="49" t="s">
        <v>150</v>
      </c>
      <c r="EI5" s="49" t="s">
        <v>151</v>
      </c>
      <c r="EJ5" s="49" t="s">
        <v>152</v>
      </c>
      <c r="EK5" s="49" t="s">
        <v>153</v>
      </c>
      <c r="EL5" s="49" t="s">
        <v>154</v>
      </c>
      <c r="EM5" s="49" t="s">
        <v>155</v>
      </c>
      <c r="EN5" s="49" t="s">
        <v>156</v>
      </c>
      <c r="EO5" s="49" t="s">
        <v>146</v>
      </c>
      <c r="EP5" s="49" t="s">
        <v>160</v>
      </c>
      <c r="EQ5" s="49" t="s">
        <v>157</v>
      </c>
      <c r="ER5" s="49" t="s">
        <v>149</v>
      </c>
      <c r="ES5" s="49" t="s">
        <v>150</v>
      </c>
      <c r="ET5" s="49" t="s">
        <v>151</v>
      </c>
      <c r="EU5" s="49" t="s">
        <v>152</v>
      </c>
      <c r="EV5" s="49" t="s">
        <v>153</v>
      </c>
      <c r="EW5" s="49" t="s">
        <v>154</v>
      </c>
      <c r="EX5" s="49" t="s">
        <v>155</v>
      </c>
      <c r="EY5" s="49" t="s">
        <v>161</v>
      </c>
      <c r="EZ5" s="49" t="s">
        <v>146</v>
      </c>
      <c r="FA5" s="49" t="s">
        <v>147</v>
      </c>
      <c r="FB5" s="49" t="s">
        <v>157</v>
      </c>
      <c r="FC5" s="49" t="s">
        <v>149</v>
      </c>
      <c r="FD5" s="49" t="s">
        <v>150</v>
      </c>
      <c r="FE5" s="49" t="s">
        <v>151</v>
      </c>
      <c r="FF5" s="49" t="s">
        <v>152</v>
      </c>
      <c r="FG5" s="49" t="s">
        <v>153</v>
      </c>
      <c r="FH5" s="49" t="s">
        <v>154</v>
      </c>
      <c r="FI5" s="49" t="s">
        <v>155</v>
      </c>
      <c r="FJ5" s="49" t="s">
        <v>156</v>
      </c>
    </row>
    <row r="6" spans="1:166" s="54" customFormat="1" x14ac:dyDescent="0.2">
      <c r="A6" s="35" t="s">
        <v>162</v>
      </c>
      <c r="B6" s="50">
        <f>B8</f>
        <v>2023</v>
      </c>
      <c r="C6" s="50">
        <f t="shared" ref="C6:M6" si="2">C8</f>
        <v>180009</v>
      </c>
      <c r="D6" s="50">
        <f t="shared" si="2"/>
        <v>46</v>
      </c>
      <c r="E6" s="50">
        <f t="shared" si="2"/>
        <v>6</v>
      </c>
      <c r="F6" s="50">
        <f t="shared" si="2"/>
        <v>0</v>
      </c>
      <c r="G6" s="50">
        <f t="shared" si="2"/>
        <v>1</v>
      </c>
      <c r="H6" s="153" t="str">
        <f>IF(H8&lt;&gt;I8,H8,"")&amp;IF(I8&lt;&gt;J8,I8,"")&amp;"　"&amp;J8</f>
        <v>福井県　県立病院</v>
      </c>
      <c r="I6" s="154"/>
      <c r="J6" s="155"/>
      <c r="K6" s="50" t="str">
        <f t="shared" si="2"/>
        <v>当然財務</v>
      </c>
      <c r="L6" s="50" t="str">
        <f t="shared" si="2"/>
        <v>病院事業</v>
      </c>
      <c r="M6" s="50" t="str">
        <f t="shared" si="2"/>
        <v>一般病院</v>
      </c>
      <c r="N6" s="50" t="str">
        <f>N8</f>
        <v>500床以上</v>
      </c>
      <c r="O6" s="50" t="str">
        <f>O8</f>
        <v>非設置</v>
      </c>
      <c r="P6" s="50" t="str">
        <f>P8</f>
        <v>直営</v>
      </c>
      <c r="Q6" s="51">
        <f t="shared" ref="Q6:AH6" si="3">Q8</f>
        <v>27</v>
      </c>
      <c r="R6" s="50" t="str">
        <f t="shared" si="3"/>
        <v>対象</v>
      </c>
      <c r="S6" s="50" t="str">
        <f t="shared" si="3"/>
        <v>ド 透 I 未 訓 ガ</v>
      </c>
      <c r="T6" s="50" t="str">
        <f t="shared" si="3"/>
        <v>救 臨 が 感 へ 災 地 輪</v>
      </c>
      <c r="U6" s="51">
        <f>U8</f>
        <v>752390</v>
      </c>
      <c r="V6" s="51">
        <f>V8</f>
        <v>87186</v>
      </c>
      <c r="W6" s="50" t="str">
        <f>W8</f>
        <v>非該当</v>
      </c>
      <c r="X6" s="50" t="str">
        <f t="shared" ref="X6" si="4">X8</f>
        <v>非該当</v>
      </c>
      <c r="Y6" s="50" t="str">
        <f t="shared" si="3"/>
        <v>７：１</v>
      </c>
      <c r="Z6" s="51">
        <f t="shared" si="3"/>
        <v>551</v>
      </c>
      <c r="AA6" s="51" t="str">
        <f t="shared" si="3"/>
        <v>-</v>
      </c>
      <c r="AB6" s="51">
        <f t="shared" si="3"/>
        <v>6</v>
      </c>
      <c r="AC6" s="51">
        <f t="shared" si="3"/>
        <v>198</v>
      </c>
      <c r="AD6" s="51">
        <f t="shared" si="3"/>
        <v>4</v>
      </c>
      <c r="AE6" s="51">
        <f t="shared" si="3"/>
        <v>759</v>
      </c>
      <c r="AF6" s="51">
        <f t="shared" si="3"/>
        <v>499</v>
      </c>
      <c r="AG6" s="51" t="str">
        <f t="shared" si="3"/>
        <v>-</v>
      </c>
      <c r="AH6" s="51">
        <f t="shared" si="3"/>
        <v>499</v>
      </c>
      <c r="AI6" s="52">
        <f>IF(AI8="-",NA(),AI8)</f>
        <v>101.6</v>
      </c>
      <c r="AJ6" s="52">
        <f t="shared" ref="AJ6:AR6" si="5">IF(AJ8="-",NA(),AJ8)</f>
        <v>102.4</v>
      </c>
      <c r="AK6" s="52">
        <f t="shared" si="5"/>
        <v>104.5</v>
      </c>
      <c r="AL6" s="52">
        <f t="shared" si="5"/>
        <v>103.2</v>
      </c>
      <c r="AM6" s="52">
        <f t="shared" si="5"/>
        <v>99.3</v>
      </c>
      <c r="AN6" s="52">
        <f t="shared" si="5"/>
        <v>99.2</v>
      </c>
      <c r="AO6" s="52">
        <f t="shared" si="5"/>
        <v>102.9</v>
      </c>
      <c r="AP6" s="52">
        <f t="shared" si="5"/>
        <v>106.1</v>
      </c>
      <c r="AQ6" s="52">
        <f t="shared" si="5"/>
        <v>102.9</v>
      </c>
      <c r="AR6" s="52">
        <f t="shared" si="5"/>
        <v>97.4</v>
      </c>
      <c r="AS6" s="52" t="str">
        <f>IF(AS8="-","【-】","【"&amp;SUBSTITUTE(TEXT(AS8,"#,##0.0"),"-","△")&amp;"】")</f>
        <v>【96.6】</v>
      </c>
      <c r="AT6" s="52">
        <f>IF(AT8="-",NA(),AT8)</f>
        <v>90.7</v>
      </c>
      <c r="AU6" s="52">
        <f t="shared" ref="AU6:BC6" si="6">IF(AU8="-",NA(),AU8)</f>
        <v>79.900000000000006</v>
      </c>
      <c r="AV6" s="52">
        <f t="shared" si="6"/>
        <v>83</v>
      </c>
      <c r="AW6" s="52">
        <f t="shared" si="6"/>
        <v>90.8</v>
      </c>
      <c r="AX6" s="52">
        <f t="shared" si="6"/>
        <v>90.8</v>
      </c>
      <c r="AY6" s="52">
        <f t="shared" si="6"/>
        <v>93.7</v>
      </c>
      <c r="AZ6" s="52">
        <f t="shared" si="6"/>
        <v>88.7</v>
      </c>
      <c r="BA6" s="52">
        <f t="shared" si="6"/>
        <v>90.6</v>
      </c>
      <c r="BB6" s="52">
        <f t="shared" si="6"/>
        <v>90.6</v>
      </c>
      <c r="BC6" s="52">
        <f t="shared" si="6"/>
        <v>91.5</v>
      </c>
      <c r="BD6" s="52" t="str">
        <f>IF(BD8="-","【-】","【"&amp;SUBSTITUTE(TEXT(BD8,"#,##0.0"),"-","△")&amp;"】")</f>
        <v>【86.6】</v>
      </c>
      <c r="BE6" s="52">
        <f>IF(BE8="-",NA(),BE8)</f>
        <v>88.9</v>
      </c>
      <c r="BF6" s="52">
        <f t="shared" ref="BF6:BN6" si="7">IF(BF8="-",NA(),BF8)</f>
        <v>78.3</v>
      </c>
      <c r="BG6" s="52">
        <f t="shared" si="7"/>
        <v>80.900000000000006</v>
      </c>
      <c r="BH6" s="52">
        <f t="shared" si="7"/>
        <v>88.3</v>
      </c>
      <c r="BI6" s="52">
        <f t="shared" si="7"/>
        <v>89</v>
      </c>
      <c r="BJ6" s="52">
        <f t="shared" si="7"/>
        <v>91.6</v>
      </c>
      <c r="BK6" s="52">
        <f t="shared" si="7"/>
        <v>86.5</v>
      </c>
      <c r="BL6" s="52">
        <f t="shared" si="7"/>
        <v>88.6</v>
      </c>
      <c r="BM6" s="52">
        <f t="shared" si="7"/>
        <v>88.6</v>
      </c>
      <c r="BN6" s="52">
        <f t="shared" si="7"/>
        <v>89.5</v>
      </c>
      <c r="BO6" s="52" t="str">
        <f>IF(BO8="-","【-】","【"&amp;SUBSTITUTE(TEXT(BO8,"#,##0.0"),"-","△")&amp;"】")</f>
        <v>【83.9】</v>
      </c>
      <c r="BP6" s="52">
        <f>IF(BP8="-",NA(),BP8)</f>
        <v>77.8</v>
      </c>
      <c r="BQ6" s="52">
        <f t="shared" ref="BQ6:BY6" si="8">IF(BQ8="-",NA(),BQ8)</f>
        <v>66.3</v>
      </c>
      <c r="BR6" s="52">
        <f t="shared" si="8"/>
        <v>70.099999999999994</v>
      </c>
      <c r="BS6" s="52">
        <f t="shared" si="8"/>
        <v>76</v>
      </c>
      <c r="BT6" s="52">
        <f t="shared" si="8"/>
        <v>74.900000000000006</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59435</v>
      </c>
      <c r="CB6" s="53">
        <f t="shared" ref="CB6:CJ6" si="9">IF(CB8="-",NA(),CB8)</f>
        <v>61925</v>
      </c>
      <c r="CC6" s="53">
        <f t="shared" si="9"/>
        <v>65416</v>
      </c>
      <c r="CD6" s="53">
        <f t="shared" si="9"/>
        <v>70714</v>
      </c>
      <c r="CE6" s="53">
        <f t="shared" si="9"/>
        <v>72914</v>
      </c>
      <c r="CF6" s="53">
        <f t="shared" si="9"/>
        <v>70630</v>
      </c>
      <c r="CG6" s="53">
        <f t="shared" si="9"/>
        <v>75766</v>
      </c>
      <c r="CH6" s="53">
        <f t="shared" si="9"/>
        <v>79610</v>
      </c>
      <c r="CI6" s="53">
        <f t="shared" si="9"/>
        <v>82275</v>
      </c>
      <c r="CJ6" s="53">
        <f t="shared" si="9"/>
        <v>83606</v>
      </c>
      <c r="CK6" s="52" t="str">
        <f>IF(CK8="-","【-】","【"&amp;SUBSTITUTE(TEXT(CK8,"#,##0"),"-","△")&amp;"】")</f>
        <v>【62,428】</v>
      </c>
      <c r="CL6" s="53">
        <f>IF(CL8="-",NA(),CL8)</f>
        <v>18241</v>
      </c>
      <c r="CM6" s="53">
        <f t="shared" ref="CM6:CU6" si="10">IF(CM8="-",NA(),CM8)</f>
        <v>19496</v>
      </c>
      <c r="CN6" s="53">
        <f t="shared" si="10"/>
        <v>20062</v>
      </c>
      <c r="CO6" s="53">
        <f t="shared" si="10"/>
        <v>19748</v>
      </c>
      <c r="CP6" s="53">
        <f t="shared" si="10"/>
        <v>21225</v>
      </c>
      <c r="CQ6" s="53">
        <f t="shared" si="10"/>
        <v>20687</v>
      </c>
      <c r="CR6" s="53">
        <f t="shared" si="10"/>
        <v>22637</v>
      </c>
      <c r="CS6" s="53">
        <f t="shared" si="10"/>
        <v>23244</v>
      </c>
      <c r="CT6" s="53">
        <f t="shared" si="10"/>
        <v>23704</v>
      </c>
      <c r="CU6" s="53">
        <f t="shared" si="10"/>
        <v>25007</v>
      </c>
      <c r="CV6" s="52" t="str">
        <f>IF(CV8="-","【-】","【"&amp;SUBSTITUTE(TEXT(CV8,"#,##0"),"-","△")&amp;"】")</f>
        <v>【18,236】</v>
      </c>
      <c r="CW6" s="52">
        <f>IF(CW8="-",NA(),CW8)</f>
        <v>52.3</v>
      </c>
      <c r="CX6" s="52">
        <f t="shared" ref="CX6:DF6" si="11">IF(CX8="-",NA(),CX8)</f>
        <v>60</v>
      </c>
      <c r="CY6" s="52">
        <f t="shared" si="11"/>
        <v>55.7</v>
      </c>
      <c r="CZ6" s="52">
        <f t="shared" si="11"/>
        <v>52.5</v>
      </c>
      <c r="DA6" s="52">
        <f t="shared" si="11"/>
        <v>50.7</v>
      </c>
      <c r="DB6" s="52">
        <f t="shared" si="11"/>
        <v>47.7</v>
      </c>
      <c r="DC6" s="52">
        <f t="shared" si="11"/>
        <v>51.8</v>
      </c>
      <c r="DD6" s="52">
        <f t="shared" si="11"/>
        <v>49.6</v>
      </c>
      <c r="DE6" s="52">
        <f t="shared" si="11"/>
        <v>48.8</v>
      </c>
      <c r="DF6" s="52">
        <f t="shared" si="11"/>
        <v>48.6</v>
      </c>
      <c r="DG6" s="52" t="str">
        <f>IF(DG8="-","【-】","【"&amp;SUBSTITUTE(TEXT(DG8,"#,##0.0"),"-","△")&amp;"】")</f>
        <v>【56.1】</v>
      </c>
      <c r="DH6" s="52">
        <f>IF(DH8="-",NA(),DH8)</f>
        <v>26.8</v>
      </c>
      <c r="DI6" s="52">
        <f t="shared" ref="DI6:DQ6" si="12">IF(DI8="-",NA(),DI8)</f>
        <v>28.6</v>
      </c>
      <c r="DJ6" s="52">
        <f t="shared" si="12"/>
        <v>28.9</v>
      </c>
      <c r="DK6" s="52">
        <f t="shared" si="12"/>
        <v>28.1</v>
      </c>
      <c r="DL6" s="52">
        <f t="shared" si="12"/>
        <v>29.8</v>
      </c>
      <c r="DM6" s="52">
        <f t="shared" si="12"/>
        <v>29.2</v>
      </c>
      <c r="DN6" s="52">
        <f t="shared" si="12"/>
        <v>29</v>
      </c>
      <c r="DO6" s="52">
        <f t="shared" si="12"/>
        <v>29.2</v>
      </c>
      <c r="DP6" s="52">
        <f t="shared" si="12"/>
        <v>29.4</v>
      </c>
      <c r="DQ6" s="52">
        <f t="shared" si="12"/>
        <v>30.9</v>
      </c>
      <c r="DR6" s="52" t="str">
        <f>IF(DR8="-","【-】","【"&amp;SUBSTITUTE(TEXT(DR8,"#,##0.0"),"-","△")&amp;"】")</f>
        <v>【26.4】</v>
      </c>
      <c r="DS6" s="52">
        <f>IF(DS8="-",NA(),DS8)</f>
        <v>12.2</v>
      </c>
      <c r="DT6" s="52">
        <f t="shared" ref="DT6:EB6" si="13">IF(DT8="-",NA(),DT8)</f>
        <v>7.7</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65.3</v>
      </c>
      <c r="EE6" s="52">
        <f t="shared" ref="EE6:EM6" si="14">IF(EE8="-",NA(),EE8)</f>
        <v>66.3</v>
      </c>
      <c r="EF6" s="52">
        <f t="shared" si="14"/>
        <v>67.099999999999994</v>
      </c>
      <c r="EG6" s="52">
        <f t="shared" si="14"/>
        <v>65.400000000000006</v>
      </c>
      <c r="EH6" s="52">
        <f t="shared" si="14"/>
        <v>66.3</v>
      </c>
      <c r="EI6" s="52">
        <f t="shared" si="14"/>
        <v>52.5</v>
      </c>
      <c r="EJ6" s="52">
        <f t="shared" si="14"/>
        <v>54</v>
      </c>
      <c r="EK6" s="52">
        <f t="shared" si="14"/>
        <v>55.4</v>
      </c>
      <c r="EL6" s="52">
        <f t="shared" si="14"/>
        <v>55.5</v>
      </c>
      <c r="EM6" s="52">
        <f t="shared" si="14"/>
        <v>56</v>
      </c>
      <c r="EN6" s="52" t="str">
        <f>IF(EN8="-","【-】","【"&amp;SUBSTITUTE(TEXT(EN8,"#,##0.0"),"-","△")&amp;"】")</f>
        <v>【57.0】</v>
      </c>
      <c r="EO6" s="52">
        <f>IF(EO8="-",NA(),EO8)</f>
        <v>77.400000000000006</v>
      </c>
      <c r="EP6" s="52">
        <f t="shared" ref="EP6:EX6" si="15">IF(EP8="-",NA(),EP8)</f>
        <v>76.400000000000006</v>
      </c>
      <c r="EQ6" s="52">
        <f t="shared" si="15"/>
        <v>76.599999999999994</v>
      </c>
      <c r="ER6" s="52">
        <f t="shared" si="15"/>
        <v>71.3</v>
      </c>
      <c r="ES6" s="52">
        <f t="shared" si="15"/>
        <v>72.8</v>
      </c>
      <c r="ET6" s="52">
        <f t="shared" si="15"/>
        <v>67.900000000000006</v>
      </c>
      <c r="EU6" s="52">
        <f t="shared" si="15"/>
        <v>69.2</v>
      </c>
      <c r="EV6" s="52">
        <f t="shared" si="15"/>
        <v>70.8</v>
      </c>
      <c r="EW6" s="52">
        <f t="shared" si="15"/>
        <v>70.7</v>
      </c>
      <c r="EX6" s="52">
        <f t="shared" si="15"/>
        <v>70.3</v>
      </c>
      <c r="EY6" s="52" t="str">
        <f>IF(EY8="-","【-】","【"&amp;SUBSTITUTE(TEXT(EY8,"#,##0.0"),"-","△")&amp;"】")</f>
        <v>【70.4】</v>
      </c>
      <c r="EZ6" s="53">
        <f>IF(EZ8="-",NA(),EZ8)</f>
        <v>71929333</v>
      </c>
      <c r="FA6" s="53">
        <f t="shared" ref="FA6:FI6" si="16">IF(FA8="-",NA(),FA8)</f>
        <v>73114880</v>
      </c>
      <c r="FB6" s="53">
        <f t="shared" si="16"/>
        <v>74185182</v>
      </c>
      <c r="FC6" s="53">
        <f t="shared" si="16"/>
        <v>79508783</v>
      </c>
      <c r="FD6" s="53">
        <f t="shared" si="16"/>
        <v>81094389</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163</v>
      </c>
      <c r="B7" s="50">
        <f t="shared" ref="B7:AH7" si="17">B8</f>
        <v>2023</v>
      </c>
      <c r="C7" s="50">
        <f t="shared" si="17"/>
        <v>180009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27</v>
      </c>
      <c r="R7" s="50" t="str">
        <f t="shared" si="17"/>
        <v>対象</v>
      </c>
      <c r="S7" s="50" t="str">
        <f t="shared" si="17"/>
        <v>ド 透 I 未 訓 ガ</v>
      </c>
      <c r="T7" s="50" t="str">
        <f t="shared" si="17"/>
        <v>救 臨 が 感 へ 災 地 輪</v>
      </c>
      <c r="U7" s="51">
        <f>U8</f>
        <v>752390</v>
      </c>
      <c r="V7" s="51">
        <f>V8</f>
        <v>87186</v>
      </c>
      <c r="W7" s="50" t="str">
        <f>W8</f>
        <v>非該当</v>
      </c>
      <c r="X7" s="50" t="str">
        <f t="shared" si="17"/>
        <v>非該当</v>
      </c>
      <c r="Y7" s="50" t="str">
        <f t="shared" si="17"/>
        <v>７：１</v>
      </c>
      <c r="Z7" s="51">
        <f t="shared" si="17"/>
        <v>551</v>
      </c>
      <c r="AA7" s="51" t="str">
        <f t="shared" si="17"/>
        <v>-</v>
      </c>
      <c r="AB7" s="51">
        <f t="shared" si="17"/>
        <v>6</v>
      </c>
      <c r="AC7" s="51">
        <f t="shared" si="17"/>
        <v>198</v>
      </c>
      <c r="AD7" s="51">
        <f t="shared" si="17"/>
        <v>4</v>
      </c>
      <c r="AE7" s="51">
        <f t="shared" si="17"/>
        <v>759</v>
      </c>
      <c r="AF7" s="51">
        <f t="shared" si="17"/>
        <v>499</v>
      </c>
      <c r="AG7" s="51" t="str">
        <f t="shared" si="17"/>
        <v>-</v>
      </c>
      <c r="AH7" s="51">
        <f t="shared" si="17"/>
        <v>499</v>
      </c>
      <c r="AI7" s="52">
        <f>AI8</f>
        <v>101.6</v>
      </c>
      <c r="AJ7" s="52">
        <f t="shared" ref="AJ7:AR7" si="18">AJ8</f>
        <v>102.4</v>
      </c>
      <c r="AK7" s="52">
        <f t="shared" si="18"/>
        <v>104.5</v>
      </c>
      <c r="AL7" s="52">
        <f t="shared" si="18"/>
        <v>103.2</v>
      </c>
      <c r="AM7" s="52">
        <f t="shared" si="18"/>
        <v>99.3</v>
      </c>
      <c r="AN7" s="52">
        <f t="shared" si="18"/>
        <v>99.2</v>
      </c>
      <c r="AO7" s="52">
        <f t="shared" si="18"/>
        <v>102.9</v>
      </c>
      <c r="AP7" s="52">
        <f t="shared" si="18"/>
        <v>106.1</v>
      </c>
      <c r="AQ7" s="52">
        <f t="shared" si="18"/>
        <v>102.9</v>
      </c>
      <c r="AR7" s="52">
        <f t="shared" si="18"/>
        <v>97.4</v>
      </c>
      <c r="AS7" s="52"/>
      <c r="AT7" s="52">
        <f>AT8</f>
        <v>90.7</v>
      </c>
      <c r="AU7" s="52">
        <f t="shared" ref="AU7:BC7" si="19">AU8</f>
        <v>79.900000000000006</v>
      </c>
      <c r="AV7" s="52">
        <f t="shared" si="19"/>
        <v>83</v>
      </c>
      <c r="AW7" s="52">
        <f t="shared" si="19"/>
        <v>90.8</v>
      </c>
      <c r="AX7" s="52">
        <f t="shared" si="19"/>
        <v>90.8</v>
      </c>
      <c r="AY7" s="52">
        <f t="shared" si="19"/>
        <v>93.7</v>
      </c>
      <c r="AZ7" s="52">
        <f t="shared" si="19"/>
        <v>88.7</v>
      </c>
      <c r="BA7" s="52">
        <f t="shared" si="19"/>
        <v>90.6</v>
      </c>
      <c r="BB7" s="52">
        <f t="shared" si="19"/>
        <v>90.6</v>
      </c>
      <c r="BC7" s="52">
        <f t="shared" si="19"/>
        <v>91.5</v>
      </c>
      <c r="BD7" s="52"/>
      <c r="BE7" s="52">
        <f>BE8</f>
        <v>88.9</v>
      </c>
      <c r="BF7" s="52">
        <f t="shared" ref="BF7:BN7" si="20">BF8</f>
        <v>78.3</v>
      </c>
      <c r="BG7" s="52">
        <f t="shared" si="20"/>
        <v>80.900000000000006</v>
      </c>
      <c r="BH7" s="52">
        <f t="shared" si="20"/>
        <v>88.3</v>
      </c>
      <c r="BI7" s="52">
        <f t="shared" si="20"/>
        <v>89</v>
      </c>
      <c r="BJ7" s="52">
        <f t="shared" si="20"/>
        <v>91.6</v>
      </c>
      <c r="BK7" s="52">
        <f t="shared" si="20"/>
        <v>86.5</v>
      </c>
      <c r="BL7" s="52">
        <f t="shared" si="20"/>
        <v>88.6</v>
      </c>
      <c r="BM7" s="52">
        <f t="shared" si="20"/>
        <v>88.6</v>
      </c>
      <c r="BN7" s="52">
        <f t="shared" si="20"/>
        <v>89.5</v>
      </c>
      <c r="BO7" s="52"/>
      <c r="BP7" s="52">
        <f>BP8</f>
        <v>77.8</v>
      </c>
      <c r="BQ7" s="52">
        <f t="shared" ref="BQ7:BY7" si="21">BQ8</f>
        <v>66.3</v>
      </c>
      <c r="BR7" s="52">
        <f t="shared" si="21"/>
        <v>70.099999999999994</v>
      </c>
      <c r="BS7" s="52">
        <f t="shared" si="21"/>
        <v>76</v>
      </c>
      <c r="BT7" s="52">
        <f t="shared" si="21"/>
        <v>74.900000000000006</v>
      </c>
      <c r="BU7" s="52">
        <f t="shared" si="21"/>
        <v>79.8</v>
      </c>
      <c r="BV7" s="52">
        <f t="shared" si="21"/>
        <v>70.599999999999994</v>
      </c>
      <c r="BW7" s="52">
        <f t="shared" si="21"/>
        <v>71.400000000000006</v>
      </c>
      <c r="BX7" s="52">
        <f t="shared" si="21"/>
        <v>72.2</v>
      </c>
      <c r="BY7" s="52">
        <f t="shared" si="21"/>
        <v>74.400000000000006</v>
      </c>
      <c r="BZ7" s="52"/>
      <c r="CA7" s="53">
        <f>CA8</f>
        <v>59435</v>
      </c>
      <c r="CB7" s="53">
        <f t="shared" ref="CB7:CJ7" si="22">CB8</f>
        <v>61925</v>
      </c>
      <c r="CC7" s="53">
        <f t="shared" si="22"/>
        <v>65416</v>
      </c>
      <c r="CD7" s="53">
        <f t="shared" si="22"/>
        <v>70714</v>
      </c>
      <c r="CE7" s="53">
        <f t="shared" si="22"/>
        <v>72914</v>
      </c>
      <c r="CF7" s="53">
        <f t="shared" si="22"/>
        <v>70630</v>
      </c>
      <c r="CG7" s="53">
        <f t="shared" si="22"/>
        <v>75766</v>
      </c>
      <c r="CH7" s="53">
        <f t="shared" si="22"/>
        <v>79610</v>
      </c>
      <c r="CI7" s="53">
        <f t="shared" si="22"/>
        <v>82275</v>
      </c>
      <c r="CJ7" s="53">
        <f t="shared" si="22"/>
        <v>83606</v>
      </c>
      <c r="CK7" s="52"/>
      <c r="CL7" s="53">
        <f>CL8</f>
        <v>18241</v>
      </c>
      <c r="CM7" s="53">
        <f t="shared" ref="CM7:CU7" si="23">CM8</f>
        <v>19496</v>
      </c>
      <c r="CN7" s="53">
        <f t="shared" si="23"/>
        <v>20062</v>
      </c>
      <c r="CO7" s="53">
        <f t="shared" si="23"/>
        <v>19748</v>
      </c>
      <c r="CP7" s="53">
        <f t="shared" si="23"/>
        <v>21225</v>
      </c>
      <c r="CQ7" s="53">
        <f t="shared" si="23"/>
        <v>20687</v>
      </c>
      <c r="CR7" s="53">
        <f t="shared" si="23"/>
        <v>22637</v>
      </c>
      <c r="CS7" s="53">
        <f t="shared" si="23"/>
        <v>23244</v>
      </c>
      <c r="CT7" s="53">
        <f t="shared" si="23"/>
        <v>23704</v>
      </c>
      <c r="CU7" s="53">
        <f t="shared" si="23"/>
        <v>25007</v>
      </c>
      <c r="CV7" s="52"/>
      <c r="CW7" s="52">
        <f>CW8</f>
        <v>52.3</v>
      </c>
      <c r="CX7" s="52">
        <f t="shared" ref="CX7:DF7" si="24">CX8</f>
        <v>60</v>
      </c>
      <c r="CY7" s="52">
        <f t="shared" si="24"/>
        <v>55.7</v>
      </c>
      <c r="CZ7" s="52">
        <f t="shared" si="24"/>
        <v>52.5</v>
      </c>
      <c r="DA7" s="52">
        <f t="shared" si="24"/>
        <v>50.7</v>
      </c>
      <c r="DB7" s="52">
        <f t="shared" si="24"/>
        <v>47.7</v>
      </c>
      <c r="DC7" s="52">
        <f t="shared" si="24"/>
        <v>51.8</v>
      </c>
      <c r="DD7" s="52">
        <f t="shared" si="24"/>
        <v>49.6</v>
      </c>
      <c r="DE7" s="52">
        <f t="shared" si="24"/>
        <v>48.8</v>
      </c>
      <c r="DF7" s="52">
        <f t="shared" si="24"/>
        <v>48.6</v>
      </c>
      <c r="DG7" s="52"/>
      <c r="DH7" s="52">
        <f>DH8</f>
        <v>26.8</v>
      </c>
      <c r="DI7" s="52">
        <f t="shared" ref="DI7:DQ7" si="25">DI8</f>
        <v>28.6</v>
      </c>
      <c r="DJ7" s="52">
        <f t="shared" si="25"/>
        <v>28.9</v>
      </c>
      <c r="DK7" s="52">
        <f t="shared" si="25"/>
        <v>28.1</v>
      </c>
      <c r="DL7" s="52">
        <f t="shared" si="25"/>
        <v>29.8</v>
      </c>
      <c r="DM7" s="52">
        <f t="shared" si="25"/>
        <v>29.2</v>
      </c>
      <c r="DN7" s="52">
        <f t="shared" si="25"/>
        <v>29</v>
      </c>
      <c r="DO7" s="52">
        <f t="shared" si="25"/>
        <v>29.2</v>
      </c>
      <c r="DP7" s="52">
        <f t="shared" si="25"/>
        <v>29.4</v>
      </c>
      <c r="DQ7" s="52">
        <f t="shared" si="25"/>
        <v>30.9</v>
      </c>
      <c r="DR7" s="52"/>
      <c r="DS7" s="52">
        <f>DS8</f>
        <v>12.2</v>
      </c>
      <c r="DT7" s="52">
        <f t="shared" ref="DT7:EB7" si="26">DT8</f>
        <v>7.7</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65.3</v>
      </c>
      <c r="EE7" s="52">
        <f t="shared" ref="EE7:EM7" si="27">EE8</f>
        <v>66.3</v>
      </c>
      <c r="EF7" s="52">
        <f t="shared" si="27"/>
        <v>67.099999999999994</v>
      </c>
      <c r="EG7" s="52">
        <f t="shared" si="27"/>
        <v>65.400000000000006</v>
      </c>
      <c r="EH7" s="52">
        <f t="shared" si="27"/>
        <v>66.3</v>
      </c>
      <c r="EI7" s="52">
        <f t="shared" si="27"/>
        <v>52.5</v>
      </c>
      <c r="EJ7" s="52">
        <f t="shared" si="27"/>
        <v>54</v>
      </c>
      <c r="EK7" s="52">
        <f t="shared" si="27"/>
        <v>55.4</v>
      </c>
      <c r="EL7" s="52">
        <f t="shared" si="27"/>
        <v>55.5</v>
      </c>
      <c r="EM7" s="52">
        <f t="shared" si="27"/>
        <v>56</v>
      </c>
      <c r="EN7" s="52"/>
      <c r="EO7" s="52">
        <f>EO8</f>
        <v>77.400000000000006</v>
      </c>
      <c r="EP7" s="52">
        <f t="shared" ref="EP7:EX7" si="28">EP8</f>
        <v>76.400000000000006</v>
      </c>
      <c r="EQ7" s="52">
        <f t="shared" si="28"/>
        <v>76.599999999999994</v>
      </c>
      <c r="ER7" s="52">
        <f t="shared" si="28"/>
        <v>71.3</v>
      </c>
      <c r="ES7" s="52">
        <f t="shared" si="28"/>
        <v>72.8</v>
      </c>
      <c r="ET7" s="52">
        <f t="shared" si="28"/>
        <v>67.900000000000006</v>
      </c>
      <c r="EU7" s="52">
        <f t="shared" si="28"/>
        <v>69.2</v>
      </c>
      <c r="EV7" s="52">
        <f t="shared" si="28"/>
        <v>70.8</v>
      </c>
      <c r="EW7" s="52">
        <f t="shared" si="28"/>
        <v>70.7</v>
      </c>
      <c r="EX7" s="52">
        <f t="shared" si="28"/>
        <v>70.3</v>
      </c>
      <c r="EY7" s="52"/>
      <c r="EZ7" s="53">
        <f>EZ8</f>
        <v>71929333</v>
      </c>
      <c r="FA7" s="53">
        <f t="shared" ref="FA7:FI7" si="29">FA8</f>
        <v>73114880</v>
      </c>
      <c r="FB7" s="53">
        <f t="shared" si="29"/>
        <v>74185182</v>
      </c>
      <c r="FC7" s="53">
        <f t="shared" si="29"/>
        <v>79508783</v>
      </c>
      <c r="FD7" s="53">
        <f t="shared" si="29"/>
        <v>81094389</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180009</v>
      </c>
      <c r="D8" s="55">
        <v>46</v>
      </c>
      <c r="E8" s="55">
        <v>6</v>
      </c>
      <c r="F8" s="55">
        <v>0</v>
      </c>
      <c r="G8" s="55">
        <v>1</v>
      </c>
      <c r="H8" s="55" t="s">
        <v>164</v>
      </c>
      <c r="I8" s="55" t="s">
        <v>164</v>
      </c>
      <c r="J8" s="55" t="s">
        <v>165</v>
      </c>
      <c r="K8" s="55" t="s">
        <v>166</v>
      </c>
      <c r="L8" s="55" t="s">
        <v>167</v>
      </c>
      <c r="M8" s="55" t="s">
        <v>168</v>
      </c>
      <c r="N8" s="55" t="s">
        <v>169</v>
      </c>
      <c r="O8" s="55" t="s">
        <v>170</v>
      </c>
      <c r="P8" s="55" t="s">
        <v>171</v>
      </c>
      <c r="Q8" s="56">
        <v>27</v>
      </c>
      <c r="R8" s="55" t="s">
        <v>172</v>
      </c>
      <c r="S8" s="55" t="s">
        <v>173</v>
      </c>
      <c r="T8" s="55" t="s">
        <v>174</v>
      </c>
      <c r="U8" s="56">
        <v>752390</v>
      </c>
      <c r="V8" s="56">
        <v>87186</v>
      </c>
      <c r="W8" s="55" t="s">
        <v>175</v>
      </c>
      <c r="X8" s="55" t="s">
        <v>175</v>
      </c>
      <c r="Y8" s="57" t="s">
        <v>176</v>
      </c>
      <c r="Z8" s="56">
        <v>551</v>
      </c>
      <c r="AA8" s="56" t="s">
        <v>40</v>
      </c>
      <c r="AB8" s="56">
        <v>6</v>
      </c>
      <c r="AC8" s="56">
        <v>198</v>
      </c>
      <c r="AD8" s="56">
        <v>4</v>
      </c>
      <c r="AE8" s="56">
        <v>759</v>
      </c>
      <c r="AF8" s="56">
        <v>499</v>
      </c>
      <c r="AG8" s="56" t="s">
        <v>40</v>
      </c>
      <c r="AH8" s="56">
        <v>499</v>
      </c>
      <c r="AI8" s="58">
        <v>101.6</v>
      </c>
      <c r="AJ8" s="58">
        <v>102.4</v>
      </c>
      <c r="AK8" s="58">
        <v>104.5</v>
      </c>
      <c r="AL8" s="58">
        <v>103.2</v>
      </c>
      <c r="AM8" s="58">
        <v>99.3</v>
      </c>
      <c r="AN8" s="58">
        <v>99.2</v>
      </c>
      <c r="AO8" s="58">
        <v>102.9</v>
      </c>
      <c r="AP8" s="58">
        <v>106.1</v>
      </c>
      <c r="AQ8" s="58">
        <v>102.9</v>
      </c>
      <c r="AR8" s="58">
        <v>97.4</v>
      </c>
      <c r="AS8" s="58">
        <v>96.6</v>
      </c>
      <c r="AT8" s="58">
        <v>90.7</v>
      </c>
      <c r="AU8" s="58">
        <v>79.900000000000006</v>
      </c>
      <c r="AV8" s="58">
        <v>83</v>
      </c>
      <c r="AW8" s="58">
        <v>90.8</v>
      </c>
      <c r="AX8" s="58">
        <v>90.8</v>
      </c>
      <c r="AY8" s="58">
        <v>93.7</v>
      </c>
      <c r="AZ8" s="58">
        <v>88.7</v>
      </c>
      <c r="BA8" s="58">
        <v>90.6</v>
      </c>
      <c r="BB8" s="58">
        <v>90.6</v>
      </c>
      <c r="BC8" s="58">
        <v>91.5</v>
      </c>
      <c r="BD8" s="58">
        <v>86.6</v>
      </c>
      <c r="BE8" s="59">
        <v>88.9</v>
      </c>
      <c r="BF8" s="59">
        <v>78.3</v>
      </c>
      <c r="BG8" s="59">
        <v>80.900000000000006</v>
      </c>
      <c r="BH8" s="59">
        <v>88.3</v>
      </c>
      <c r="BI8" s="59">
        <v>89</v>
      </c>
      <c r="BJ8" s="59">
        <v>91.6</v>
      </c>
      <c r="BK8" s="59">
        <v>86.5</v>
      </c>
      <c r="BL8" s="59">
        <v>88.6</v>
      </c>
      <c r="BM8" s="59">
        <v>88.6</v>
      </c>
      <c r="BN8" s="59">
        <v>89.5</v>
      </c>
      <c r="BO8" s="59">
        <v>83.9</v>
      </c>
      <c r="BP8" s="58">
        <v>77.8</v>
      </c>
      <c r="BQ8" s="58">
        <v>66.3</v>
      </c>
      <c r="BR8" s="58">
        <v>70.099999999999994</v>
      </c>
      <c r="BS8" s="58">
        <v>76</v>
      </c>
      <c r="BT8" s="58">
        <v>74.900000000000006</v>
      </c>
      <c r="BU8" s="58">
        <v>79.8</v>
      </c>
      <c r="BV8" s="58">
        <v>70.599999999999994</v>
      </c>
      <c r="BW8" s="58">
        <v>71.400000000000006</v>
      </c>
      <c r="BX8" s="58">
        <v>72.2</v>
      </c>
      <c r="BY8" s="58">
        <v>74.400000000000006</v>
      </c>
      <c r="BZ8" s="58">
        <v>68.7</v>
      </c>
      <c r="CA8" s="59">
        <v>59435</v>
      </c>
      <c r="CB8" s="59">
        <v>61925</v>
      </c>
      <c r="CC8" s="59">
        <v>65416</v>
      </c>
      <c r="CD8" s="59">
        <v>70714</v>
      </c>
      <c r="CE8" s="59">
        <v>72914</v>
      </c>
      <c r="CF8" s="59">
        <v>70630</v>
      </c>
      <c r="CG8" s="59">
        <v>75766</v>
      </c>
      <c r="CH8" s="59">
        <v>79610</v>
      </c>
      <c r="CI8" s="59">
        <v>82275</v>
      </c>
      <c r="CJ8" s="59">
        <v>83606</v>
      </c>
      <c r="CK8" s="58">
        <v>62428</v>
      </c>
      <c r="CL8" s="59">
        <v>18241</v>
      </c>
      <c r="CM8" s="59">
        <v>19496</v>
      </c>
      <c r="CN8" s="59">
        <v>20062</v>
      </c>
      <c r="CO8" s="59">
        <v>19748</v>
      </c>
      <c r="CP8" s="59">
        <v>21225</v>
      </c>
      <c r="CQ8" s="59">
        <v>20687</v>
      </c>
      <c r="CR8" s="59">
        <v>22637</v>
      </c>
      <c r="CS8" s="59">
        <v>23244</v>
      </c>
      <c r="CT8" s="59">
        <v>23704</v>
      </c>
      <c r="CU8" s="59">
        <v>25007</v>
      </c>
      <c r="CV8" s="58">
        <v>18236</v>
      </c>
      <c r="CW8" s="59">
        <v>52.3</v>
      </c>
      <c r="CX8" s="59">
        <v>60</v>
      </c>
      <c r="CY8" s="59">
        <v>55.7</v>
      </c>
      <c r="CZ8" s="59">
        <v>52.5</v>
      </c>
      <c r="DA8" s="59">
        <v>50.7</v>
      </c>
      <c r="DB8" s="59">
        <v>47.7</v>
      </c>
      <c r="DC8" s="59">
        <v>51.8</v>
      </c>
      <c r="DD8" s="59">
        <v>49.6</v>
      </c>
      <c r="DE8" s="59">
        <v>48.8</v>
      </c>
      <c r="DF8" s="59">
        <v>48.6</v>
      </c>
      <c r="DG8" s="59">
        <v>56.1</v>
      </c>
      <c r="DH8" s="59">
        <v>26.8</v>
      </c>
      <c r="DI8" s="59">
        <v>28.6</v>
      </c>
      <c r="DJ8" s="59">
        <v>28.9</v>
      </c>
      <c r="DK8" s="59">
        <v>28.1</v>
      </c>
      <c r="DL8" s="59">
        <v>29.8</v>
      </c>
      <c r="DM8" s="59">
        <v>29.2</v>
      </c>
      <c r="DN8" s="59">
        <v>29</v>
      </c>
      <c r="DO8" s="59">
        <v>29.2</v>
      </c>
      <c r="DP8" s="59">
        <v>29.4</v>
      </c>
      <c r="DQ8" s="59">
        <v>30.9</v>
      </c>
      <c r="DR8" s="59">
        <v>26.4</v>
      </c>
      <c r="DS8" s="59">
        <v>12.2</v>
      </c>
      <c r="DT8" s="59">
        <v>7.7</v>
      </c>
      <c r="DU8" s="59">
        <v>0</v>
      </c>
      <c r="DV8" s="59">
        <v>0</v>
      </c>
      <c r="DW8" s="59">
        <v>0</v>
      </c>
      <c r="DX8" s="59">
        <v>27</v>
      </c>
      <c r="DY8" s="59">
        <v>34.200000000000003</v>
      </c>
      <c r="DZ8" s="59">
        <v>29.2</v>
      </c>
      <c r="EA8" s="59">
        <v>25.3</v>
      </c>
      <c r="EB8" s="59">
        <v>21</v>
      </c>
      <c r="EC8" s="59">
        <v>54.5</v>
      </c>
      <c r="ED8" s="58">
        <v>65.3</v>
      </c>
      <c r="EE8" s="58">
        <v>66.3</v>
      </c>
      <c r="EF8" s="58">
        <v>67.099999999999994</v>
      </c>
      <c r="EG8" s="58">
        <v>65.400000000000006</v>
      </c>
      <c r="EH8" s="58">
        <v>66.3</v>
      </c>
      <c r="EI8" s="58">
        <v>52.5</v>
      </c>
      <c r="EJ8" s="58">
        <v>54</v>
      </c>
      <c r="EK8" s="58">
        <v>55.4</v>
      </c>
      <c r="EL8" s="58">
        <v>55.5</v>
      </c>
      <c r="EM8" s="58">
        <v>56</v>
      </c>
      <c r="EN8" s="58">
        <v>57</v>
      </c>
      <c r="EO8" s="58">
        <v>77.400000000000006</v>
      </c>
      <c r="EP8" s="58">
        <v>76.400000000000006</v>
      </c>
      <c r="EQ8" s="58">
        <v>76.599999999999994</v>
      </c>
      <c r="ER8" s="58">
        <v>71.3</v>
      </c>
      <c r="ES8" s="58">
        <v>72.8</v>
      </c>
      <c r="ET8" s="58">
        <v>67.900000000000006</v>
      </c>
      <c r="EU8" s="58">
        <v>69.2</v>
      </c>
      <c r="EV8" s="58">
        <v>70.8</v>
      </c>
      <c r="EW8" s="58">
        <v>70.7</v>
      </c>
      <c r="EX8" s="58">
        <v>70.3</v>
      </c>
      <c r="EY8" s="58">
        <v>70.400000000000006</v>
      </c>
      <c r="EZ8" s="59">
        <v>71929333</v>
      </c>
      <c r="FA8" s="59">
        <v>73114880</v>
      </c>
      <c r="FB8" s="59">
        <v>74185182</v>
      </c>
      <c r="FC8" s="59">
        <v>79508783</v>
      </c>
      <c r="FD8" s="59">
        <v>81094389</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A68124E2-94BD-4781-BE46-E45DE1C22533}"/>
</file>

<file path=customXml/itemProps2.xml><?xml version="1.0" encoding="utf-8"?>
<ds:datastoreItem xmlns:ds="http://schemas.openxmlformats.org/officeDocument/2006/customXml" ds:itemID="{DCD2BF00-32ED-4E07-98E3-1B399D67761F}"/>
</file>

<file path=customXml/itemProps3.xml><?xml version="1.0" encoding="utf-8"?>
<ds:datastoreItem xmlns:ds="http://schemas.openxmlformats.org/officeDocument/2006/customXml" ds:itemID="{C587B0BF-7848-4880-AD3C-AE022FCC32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2025-02-13T08:14:13Z</dcterms:created>
  <dcterms:modified xsi:type="dcterms:W3CDTF">2025-02-13T08:14:21Z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