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2732B0C6-1421-4AEE-91EB-109CA6A689A9}" xr6:coauthVersionLast="47" xr6:coauthVersionMax="47" xr10:uidLastSave="{43461B7A-E038-49A3-8BB1-CCF6FB17F861}"/>
  <workbookProtection workbookAlgorithmName="SHA-512" workbookHashValue="i8u9lCjZa1FkRPopmVml4Wlbp3pRxbrbljJgbtKrxJPSyHtn7bjne3TmhXnMxE68+MlmMm0fpXvds56G30voCg==" workbookSaltValue="Mm+ENUZ8AtcDH7pRe5K9ng=="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<sst xmlns="http://schemas.openxmlformats.org/spreadsheetml/2006/main" count="228" uniqueCount="113">
  <si>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</si>
  <si>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</si>
  <si>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</si>
  <si>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</si>
  <si>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</si>
  <si>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</si>
  <si>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</si>
  <si>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</si>
  <si>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</si>
  <si>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</si>
  <si>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</si>
  <si>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</si>
  <si>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</si>
  <si>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</si>
  <si>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</si>
  <si>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</si>
  <si>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</si>
  <si>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</si>
  <si>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</si>
  <si>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</si>
  <si>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</si>
  <si>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</si>
  <si>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</si>
  <si>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</si>
  <si>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</si>
  <si>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</si>
  <si>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</si>
  <si>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</si>
  <si>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</si>
  <si>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</si>
  <si>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</si>
  <si>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</si>
  <si>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</si>
  <si>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</si>
  <si>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</si>
  <si>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</si>
  <si>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</si>
  <si>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</si>
  <si>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</si>
  <si>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</si>
  <si>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</si>
  <si>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</si>
  <si>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</si>
  <si>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</si>
  <si>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</si>
  <si>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</si>
  <si>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</si>
  <si>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</si>
  <si>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</si>
  <si>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</si>
  <si>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</si>
  <si>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</si>
  <si>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</si>
  <si>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</si>
  <si>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</si>
  <si>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</si>
  <si>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</si>
  <si>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</si>
  <si>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</si>
  <si>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</si>
  <si>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</si>
  <si>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</si>
  <si>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</si>
  <si>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</si>
  <si>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</si>
  <si>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</si>
  <si>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</si>
  <si>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</si>
  <si>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</si>
  <si>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</si>
  <si>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</si>
  <si>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</si>
  <si>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</si>
  <si>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</si>
  <si>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</si>
  <si>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</si>
  <si>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</si>
  <si>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</si>
  <si>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</si>
  <si>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</si>
  <si>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</si>
  <si>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</si>
  <si>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</si>
  <si>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</si>
  <si>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</si>
  <si>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</si>
  <si>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</si>
  <si>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</si>
  <si>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</si>
  <si>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</si>
  <si>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</si>
  <si>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</si>
  <si>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</si>
  <si>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</si>
  <si>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</si>
  <si>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</si>
  <si>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</si>
  <si>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</si>
  <si>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</si>
  <si>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</si>
  <si>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</si>
  <si>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</si>
  <si>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</si>
  <si>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</si>
  <si>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</si>
  <si>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</si>
  <si>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</si>
  <si>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</si>
  <si>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</si>
  <si>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</si>
  <si>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継続して100％を超えており、経営の健全性は確保している。
②累積欠損金比率：
　該当なし。
③流動比率：
　平均値を大きく上回り、短期的な債務の支払い能力は確保されている。
④企業債残高対給水収益比率：
　S57年度の供用開始に際して発行した企業債の償還がほぼ終了していることから、平均値を大きく下回っていたものの、施設及び管路の耐震化に伴う新規企業債の発行により増加傾向にあり、R5は平均を上回った
⑤料金回収率：
　経常収支比率と同様に継続して100％を超えており、発生した利益は設備投資や企業債償還に充てているほか、将来の大規模な管路更新に向け、内部留保資金の確保に努めている。
⑥給水原価：
　継続して平均値を大きく下回っている。
⑦施設利用率：
　継続して、約100％と高い効率性を維持しており、計画給水量に見合った施設規模であることから給水原価を低く抑えることにも寄与している。
⑧有収率：
　継続して100％となっている。</t>
    <rPh sb="204" eb="206">
      <t>ヘイキン</t>
    </rPh>
    <rPh sb="207" eb="209">
      <t>ウワマワ</t>
    </rPh>
    <phoneticPr fontId="4"/>
  </si>
  <si>
    <t>①有形固定資産減価償却率：
　供用開始のS57年度頃に敷設した管路等の減価償却が進んでおり、今後更新時期を迎えることから、計画的な更新を行っていく必要がある。
②管路経年化率：
　供用開始時に敷設した管路等が一斉に耐用年数を経過したことから大きく増加した。今後計画的に更新を行う。
③管路更新率：
　R4年度に引き続き、管路の耐震化事業において、バイパス管を布設していることから、更新した管路延長は増加しなかった。</t>
    <phoneticPr fontId="4"/>
  </si>
  <si>
    <t>現状において、経営の健全性及び効率性は確保されている。R7年度までを計画期間とする「経営戦略」(R3.3改定)に基づき、施設及び管路の耐震化等を着実に推進していく。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</si>
</sst>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1.96</c:v>
                </c:pt>
                <c:pt idx="1">
                  <c:v>2.06</c:v>
                </c:pt>
                <c:pt idx="2">
                  <c:v>1.74</c:v>
                </c:pt>
                <c:pt idx="3" formatCode="#,##0.00;&quot;△&quot;#,##0.00">
                  <c:v>0</c:v>
                </c:pt>
                <c:pt idx="4" formatCode="#,##0.00;&quot;△&quot;#,##0.00">
                  <c:v>0</c:v>
                </c:pt>
              </c:numCache>
            </c:numRef>
          </c:val>
          <c:extLst>
            <c:ext xmlns:c16="http://schemas.microsoft.com/office/drawing/2014/chart" uri="{C3380CC4-5D6E-409C-BE32-E72D297353CC}">
              <c16:uniqueId val="{00000000-A4D5-46B3-A929-09033B0667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A4D5-46B3-A929-09033B0667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99.97</c:v>
                </c:pt>
                <c:pt idx="1">
                  <c:v>99.37</c:v>
                </c:pt>
                <c:pt idx="2">
                  <c:v>99.25</c:v>
                </c:pt>
                <c:pt idx="3">
                  <c:v>99.74</c:v>
                </c:pt>
                <c:pt idx="4">
                  <c:v>99.77</c:v>
                </c:pt>
              </c:numCache>
            </c:numRef>
          </c:val>
          <c:extLst>
            <c:ext xmlns:c16="http://schemas.microsoft.com/office/drawing/2014/chart" uri="{C3380CC4-5D6E-409C-BE32-E72D297353CC}">
              <c16:uniqueId val="{00000000-1B2E-4764-9CFC-9FF62412F2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1B2E-4764-9CFC-9FF62412F2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EB8-4D52-BFE8-3E5671286C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AEB8-4D52-BFE8-3E5671286C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124.92</c:v>
                </c:pt>
                <c:pt idx="1">
                  <c:v>120.57</c:v>
                </c:pt>
                <c:pt idx="2">
                  <c:v>115.95</c:v>
                </c:pt>
                <c:pt idx="3">
                  <c:v>108.28</c:v>
                </c:pt>
                <c:pt idx="4">
                  <c:v>109.34</c:v>
                </c:pt>
              </c:numCache>
            </c:numRef>
          </c:val>
          <c:extLst>
            <c:ext xmlns:c16="http://schemas.microsoft.com/office/drawing/2014/chart" uri="{C3380CC4-5D6E-409C-BE32-E72D297353CC}">
              <c16:uniqueId val="{00000000-89EC-4570-9157-5C3C2F1AA0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89EC-4570-9157-5C3C2F1AA0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57.16</c:v>
                </c:pt>
                <c:pt idx="1">
                  <c:v>59.07</c:v>
                </c:pt>
                <c:pt idx="2">
                  <c:v>58.71</c:v>
                </c:pt>
                <c:pt idx="3">
                  <c:v>60.97</c:v>
                </c:pt>
                <c:pt idx="4">
                  <c:v>63.09</c:v>
                </c:pt>
              </c:numCache>
            </c:numRef>
          </c:val>
          <c:extLst>
            <c:ext xmlns:c16="http://schemas.microsoft.com/office/drawing/2014/chart" uri="{C3380CC4-5D6E-409C-BE32-E72D297353CC}">
              <c16:uniqueId val="{00000000-D379-4E88-8E6F-EDFEB56178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D379-4E88-8E6F-EDFEB56178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10.09</c:v>
                </c:pt>
                <c:pt idx="2">
                  <c:v>72.69</c:v>
                </c:pt>
                <c:pt idx="3">
                  <c:v>72.040000000000006</c:v>
                </c:pt>
                <c:pt idx="4">
                  <c:v>71.569999999999993</c:v>
                </c:pt>
              </c:numCache>
            </c:numRef>
          </c:val>
          <c:extLst>
            <c:ext xmlns:c16="http://schemas.microsoft.com/office/drawing/2014/chart" uri="{C3380CC4-5D6E-409C-BE32-E72D297353CC}">
              <c16:uniqueId val="{00000000-07E6-4E71-A1A3-492F18EAE9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07E6-4E71-A1A3-492F18EAE9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BF-4FAA-9D4F-DA29228101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A3BF-4FAA-9D4F-DA29228101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1759.9</c:v>
                </c:pt>
                <c:pt idx="1">
                  <c:v>1440.9</c:v>
                </c:pt>
                <c:pt idx="2">
                  <c:v>1504.76</c:v>
                </c:pt>
                <c:pt idx="3">
                  <c:v>1061.98</c:v>
                </c:pt>
                <c:pt idx="4">
                  <c:v>707.3</c:v>
                </c:pt>
              </c:numCache>
            </c:numRef>
          </c:val>
          <c:extLst>
            <c:ext xmlns:c16="http://schemas.microsoft.com/office/drawing/2014/chart" uri="{C3380CC4-5D6E-409C-BE32-E72D297353CC}">
              <c16:uniqueId val="{00000000-F3C8-4388-A087-E661681D91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F3C8-4388-A087-E661681D91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172.64</c:v>
                </c:pt>
                <c:pt idx="1">
                  <c:v>175.73</c:v>
                </c:pt>
                <c:pt idx="2">
                  <c:v>189.41</c:v>
                </c:pt>
                <c:pt idx="3">
                  <c:v>198</c:v>
                </c:pt>
                <c:pt idx="4">
                  <c:v>211.87</c:v>
                </c:pt>
              </c:numCache>
            </c:numRef>
          </c:val>
          <c:extLst>
            <c:ext xmlns:c16="http://schemas.microsoft.com/office/drawing/2014/chart" uri="{C3380CC4-5D6E-409C-BE32-E72D297353CC}">
              <c16:uniqueId val="{00000000-A8CF-4427-A40C-003874524C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A8CF-4427-A40C-003874524C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126.32</c:v>
                </c:pt>
                <c:pt idx="1">
                  <c:v>119.38</c:v>
                </c:pt>
                <c:pt idx="2">
                  <c:v>116.72</c:v>
                </c:pt>
                <c:pt idx="3">
                  <c:v>105.51</c:v>
                </c:pt>
                <c:pt idx="4">
                  <c:v>109.78</c:v>
                </c:pt>
              </c:numCache>
            </c:numRef>
          </c:val>
          <c:extLst>
            <c:ext xmlns:c16="http://schemas.microsoft.com/office/drawing/2014/chart" uri="{C3380CC4-5D6E-409C-BE32-E72D297353CC}">
              <c16:uniqueId val="{00000000-3C0D-498A-96FE-44579B3BF1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3C0D-498A-96FE-44579B3BF1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35.15</c:v>
                </c:pt>
                <c:pt idx="1">
                  <c:v>37.19</c:v>
                </c:pt>
                <c:pt idx="2">
                  <c:v>38.04</c:v>
                </c:pt>
                <c:pt idx="3">
                  <c:v>42.08</c:v>
                </c:pt>
                <c:pt idx="4">
                  <c:v>40.44</c:v>
                </c:pt>
              </c:numCache>
            </c:numRef>
          </c:val>
          <c:extLst>
            <c:ext xmlns:c16="http://schemas.microsoft.com/office/drawing/2014/chart" uri="{C3380CC4-5D6E-409C-BE32-E72D297353CC}">
              <c16:uniqueId val="{00000000-7D39-4E2E-9400-AC7578BE0C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7D39-4E2E-9400-AC7578BE0C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7"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長野県</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自治体職員</v>
      </c>
      <c r="AE8" s="43"/>
      <c r="AF8" s="43"/>
      <c r="AG8" s="43"/>
      <c r="AH8" s="43"/>
      <c r="AI8" s="43"/>
      <c r="AJ8" s="43"/>
      <c r="AK8" s="2"/>
      <c r="AL8" s="44">
        <f>データ!$R$6</f>
        <v>2028135</v>
      </c>
      <c r="AM8" s="44"/>
      <c r="AN8" s="44"/>
      <c r="AO8" s="44"/>
      <c r="AP8" s="44"/>
      <c r="AQ8" s="44"/>
      <c r="AR8" s="44"/>
      <c r="AS8" s="44"/>
      <c r="AT8" s="45">
        <f>データ!$S$6</f>
        <v>13561.56</v>
      </c>
      <c r="AU8" s="46"/>
      <c r="AV8" s="46"/>
      <c r="AW8" s="46"/>
      <c r="AX8" s="46"/>
      <c r="AY8" s="46"/>
      <c r="AZ8" s="46"/>
      <c r="BA8" s="46"/>
      <c r="BB8" s="47">
        <f>データ!$T$6</f>
        <v>149.55000000000001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79.540000000000006</v>
      </c>
      <c r="J10" s="46"/>
      <c r="K10" s="46"/>
      <c r="L10" s="46"/>
      <c r="M10" s="46"/>
      <c r="N10" s="46"/>
      <c r="O10" s="80"/>
      <c r="P10" s="47">
        <f>データ!$P$6</f>
        <v>99.67</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307332</v>
      </c>
      <c r="AM10" s="44"/>
      <c r="AN10" s="44"/>
      <c r="AO10" s="44"/>
      <c r="AP10" s="44"/>
      <c r="AQ10" s="44"/>
      <c r="AR10" s="44"/>
      <c r="AS10" s="44"/>
      <c r="AT10" s="45">
        <f>データ!$V$6</f>
        <v>254.99</v>
      </c>
      <c r="AU10" s="46"/>
      <c r="AV10" s="46"/>
      <c r="AW10" s="46"/>
      <c r="AX10" s="46"/>
      <c r="AY10" s="46"/>
      <c r="AZ10" s="46"/>
      <c r="BA10" s="46"/>
      <c r="BB10" s="47">
        <f>データ!$W$6</f>
        <v>1205.27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I0WaoLwWzdvcCeGbaCQ0lqkAqdqRn2SWSDXaMHD5Mynxjy74zcnkj9cT82no+Ep/joqO/LelR1DOwBzxKHDVUQ==" saltValue="dUS86QA7dyDY/7bfkw2J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200000</v>
      </c>
      <c r="D6" s="20">
        <f t="shared" si="3"/>
        <v>46</v>
      </c>
      <c r="E6" s="20">
        <f t="shared" si="3"/>
        <v>1</v>
      </c>
      <c r="F6" s="20">
        <f t="shared" si="3"/>
        <v>0</v>
      </c>
      <c r="G6" s="20">
        <f t="shared" si="3"/>
        <v>2</v>
      </c>
      <c r="H6" s="20" t="str">
        <f t="shared" si="3"/>
        <v>長野県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79.540000000000006</v>
      </c>
      <c r="P6" s="21">
        <f t="shared" si="3"/>
        <v>99.67</v>
      </c>
      <c r="Q6" s="21">
        <f t="shared" si="3"/>
        <v>0</v>
      </c>
      <c r="R6" s="21">
        <f t="shared" si="3"/>
        <v>2028135</v>
      </c>
      <c r="S6" s="21">
        <f t="shared" si="3"/>
        <v>13561.56</v>
      </c>
      <c r="T6" s="21">
        <f t="shared" si="3"/>
        <v>149.55000000000001</v>
      </c>
      <c r="U6" s="21">
        <f t="shared" si="3"/>
        <v>307332</v>
      </c>
      <c r="V6" s="21">
        <f t="shared" si="3"/>
        <v>254.99</v>
      </c>
      <c r="W6" s="21">
        <f t="shared" si="3"/>
        <v>1205.27</v>
      </c>
      <c r="X6" s="22">
        <f>IF(X7="",NA(),X7)</f>
        <v>124.92</v>
      </c>
      <c r="Y6" s="22">
        <f t="shared" ref="Y6:AG6" si="4">IF(Y7="",NA(),Y7)</f>
        <v>120.57</v>
      </c>
      <c r="Z6" s="22">
        <f t="shared" si="4"/>
        <v>115.95</v>
      </c>
      <c r="AA6" s="22">
        <f t="shared" si="4"/>
        <v>108.28</v>
      </c>
      <c r="AB6" s="22">
        <f t="shared" si="4"/>
        <v>109.34</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1759.9</v>
      </c>
      <c r="AU6" s="22">
        <f t="shared" ref="AU6:BC6" si="6">IF(AU7="",NA(),AU7)</f>
        <v>1440.9</v>
      </c>
      <c r="AV6" s="22">
        <f t="shared" si="6"/>
        <v>1504.76</v>
      </c>
      <c r="AW6" s="22">
        <f t="shared" si="6"/>
        <v>1061.98</v>
      </c>
      <c r="AX6" s="22">
        <f t="shared" si="6"/>
        <v>707.3</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172.64</v>
      </c>
      <c r="BF6" s="22">
        <f t="shared" ref="BF6:BN6" si="7">IF(BF7="",NA(),BF7)</f>
        <v>175.73</v>
      </c>
      <c r="BG6" s="22">
        <f t="shared" si="7"/>
        <v>189.41</v>
      </c>
      <c r="BH6" s="22">
        <f t="shared" si="7"/>
        <v>198</v>
      </c>
      <c r="BI6" s="22">
        <f t="shared" si="7"/>
        <v>211.87</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126.32</v>
      </c>
      <c r="BQ6" s="22">
        <f t="shared" ref="BQ6:BY6" si="8">IF(BQ7="",NA(),BQ7)</f>
        <v>119.38</v>
      </c>
      <c r="BR6" s="22">
        <f t="shared" si="8"/>
        <v>116.72</v>
      </c>
      <c r="BS6" s="22">
        <f t="shared" si="8"/>
        <v>105.51</v>
      </c>
      <c r="BT6" s="22">
        <f t="shared" si="8"/>
        <v>109.78</v>
      </c>
      <c r="BU6" s="22">
        <f t="shared" si="8"/>
        <v>112.84</v>
      </c>
      <c r="BV6" s="22">
        <f t="shared" si="8"/>
        <v>110.77</v>
      </c>
      <c r="BW6" s="22">
        <f t="shared" si="8"/>
        <v>112.35</v>
      </c>
      <c r="BX6" s="22">
        <f t="shared" si="8"/>
        <v>106.47</v>
      </c>
      <c r="BY6" s="22">
        <f t="shared" si="8"/>
        <v>107.7</v>
      </c>
      <c r="BZ6" s="21" t="str">
        <f>IF(BZ7="","",IF(BZ7="-","【-】","【"&amp;SUBSTITUTE(TEXT(BZ7,"#,##0.00"),"-","△")&amp;"】"))</f>
        <v>【107.70】</v>
      </c>
      <c r="CA6" s="22">
        <f>IF(CA7="",NA(),CA7)</f>
        <v>35.15</v>
      </c>
      <c r="CB6" s="22">
        <f t="shared" ref="CB6:CJ6" si="9">IF(CB7="",NA(),CB7)</f>
        <v>37.19</v>
      </c>
      <c r="CC6" s="22">
        <f t="shared" si="9"/>
        <v>38.04</v>
      </c>
      <c r="CD6" s="22">
        <f t="shared" si="9"/>
        <v>42.08</v>
      </c>
      <c r="CE6" s="22">
        <f t="shared" si="9"/>
        <v>40.44</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99.97</v>
      </c>
      <c r="CM6" s="22">
        <f t="shared" ref="CM6:CU6" si="10">IF(CM7="",NA(),CM7)</f>
        <v>99.37</v>
      </c>
      <c r="CN6" s="22">
        <f t="shared" si="10"/>
        <v>99.25</v>
      </c>
      <c r="CO6" s="22">
        <f t="shared" si="10"/>
        <v>99.74</v>
      </c>
      <c r="CP6" s="22">
        <f t="shared" si="10"/>
        <v>99.77</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57.16</v>
      </c>
      <c r="DI6" s="22">
        <f t="shared" ref="DI6:DQ6" si="12">IF(DI7="",NA(),DI7)</f>
        <v>59.07</v>
      </c>
      <c r="DJ6" s="22">
        <f t="shared" si="12"/>
        <v>58.71</v>
      </c>
      <c r="DK6" s="22">
        <f t="shared" si="12"/>
        <v>60.97</v>
      </c>
      <c r="DL6" s="22">
        <f t="shared" si="12"/>
        <v>63.09</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2">
        <f t="shared" ref="DT6:EB6" si="13">IF(DT7="",NA(),DT7)</f>
        <v>10.09</v>
      </c>
      <c r="DU6" s="22">
        <f t="shared" si="13"/>
        <v>72.69</v>
      </c>
      <c r="DV6" s="22">
        <f t="shared" si="13"/>
        <v>72.040000000000006</v>
      </c>
      <c r="DW6" s="22">
        <f t="shared" si="13"/>
        <v>71.569999999999993</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1.96</v>
      </c>
      <c r="EE6" s="22">
        <f t="shared" ref="EE6:EM6" si="14">IF(EE7="",NA(),EE7)</f>
        <v>2.06</v>
      </c>
      <c r="EF6" s="22">
        <f t="shared" si="14"/>
        <v>1.74</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200000</v>
      </c>
      <c r="D7" s="24">
        <v>46</v>
      </c>
      <c r="E7" s="24">
        <v>1</v>
      </c>
      <c r="F7" s="24">
        <v>0</v>
      </c>
      <c r="G7" s="24">
        <v>2</v>
      </c>
      <c r="H7" s="24" t="s">
        <v>93</v>
      </c>
      <c r="I7" s="24" t="s">
        <v>94</v>
      </c>
      <c r="J7" s="24" t="s">
        <v>95</v>
      </c>
      <c r="K7" s="24" t="s">
        <v>96</v>
      </c>
      <c r="L7" s="24" t="s">
        <v>97</v>
      </c>
      <c r="M7" s="24" t="s">
        <v>98</v>
      </c>
      <c r="N7" s="25" t="s">
        <v>99</v>
      </c>
      <c r="O7" s="25">
        <v>79.540000000000006</v>
      </c>
      <c r="P7" s="25">
        <v>99.67</v>
      </c>
      <c r="Q7" s="25">
        <v>0</v>
      </c>
      <c r="R7" s="25">
        <v>2028135</v>
      </c>
      <c r="S7" s="25">
        <v>13561.56</v>
      </c>
      <c r="T7" s="25">
        <v>149.55000000000001</v>
      </c>
      <c r="U7" s="25">
        <v>307332</v>
      </c>
      <c r="V7" s="25">
        <v>254.99</v>
      </c>
      <c r="W7" s="25">
        <v>1205.27</v>
      </c>
      <c r="X7" s="25">
        <v>124.92</v>
      </c>
      <c r="Y7" s="25">
        <v>120.57</v>
      </c>
      <c r="Z7" s="25">
        <v>115.95</v>
      </c>
      <c r="AA7" s="25">
        <v>108.28</v>
      </c>
      <c r="AB7" s="25">
        <v>109.34</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1759.9</v>
      </c>
      <c r="AU7" s="25">
        <v>1440.9</v>
      </c>
      <c r="AV7" s="25">
        <v>1504.76</v>
      </c>
      <c r="AW7" s="25">
        <v>1061.98</v>
      </c>
      <c r="AX7" s="25">
        <v>707.3</v>
      </c>
      <c r="AY7" s="25">
        <v>271.10000000000002</v>
      </c>
      <c r="AZ7" s="25">
        <v>284.45</v>
      </c>
      <c r="BA7" s="25">
        <v>309.23</v>
      </c>
      <c r="BB7" s="25">
        <v>313.43</v>
      </c>
      <c r="BC7" s="25">
        <v>303.10000000000002</v>
      </c>
      <c r="BD7" s="25">
        <v>303.10000000000002</v>
      </c>
      <c r="BE7" s="25">
        <v>172.64</v>
      </c>
      <c r="BF7" s="25">
        <v>175.73</v>
      </c>
      <c r="BG7" s="25">
        <v>189.41</v>
      </c>
      <c r="BH7" s="25">
        <v>198</v>
      </c>
      <c r="BI7" s="25">
        <v>211.87</v>
      </c>
      <c r="BJ7" s="25">
        <v>272.95999999999998</v>
      </c>
      <c r="BK7" s="25">
        <v>260.95999999999998</v>
      </c>
      <c r="BL7" s="25">
        <v>240.07</v>
      </c>
      <c r="BM7" s="25">
        <v>224.81</v>
      </c>
      <c r="BN7" s="25">
        <v>210.83</v>
      </c>
      <c r="BO7" s="25">
        <v>210.83</v>
      </c>
      <c r="BP7" s="25">
        <v>126.32</v>
      </c>
      <c r="BQ7" s="25">
        <v>119.38</v>
      </c>
      <c r="BR7" s="25">
        <v>116.72</v>
      </c>
      <c r="BS7" s="25">
        <v>105.51</v>
      </c>
      <c r="BT7" s="25">
        <v>109.78</v>
      </c>
      <c r="BU7" s="25">
        <v>112.84</v>
      </c>
      <c r="BV7" s="25">
        <v>110.77</v>
      </c>
      <c r="BW7" s="25">
        <v>112.35</v>
      </c>
      <c r="BX7" s="25">
        <v>106.47</v>
      </c>
      <c r="BY7" s="25">
        <v>107.7</v>
      </c>
      <c r="BZ7" s="25">
        <v>107.7</v>
      </c>
      <c r="CA7" s="25">
        <v>35.15</v>
      </c>
      <c r="CB7" s="25">
        <v>37.19</v>
      </c>
      <c r="CC7" s="25">
        <v>38.04</v>
      </c>
      <c r="CD7" s="25">
        <v>42.08</v>
      </c>
      <c r="CE7" s="25">
        <v>40.44</v>
      </c>
      <c r="CF7" s="25">
        <v>73.849999999999994</v>
      </c>
      <c r="CG7" s="25">
        <v>73.180000000000007</v>
      </c>
      <c r="CH7" s="25">
        <v>73.05</v>
      </c>
      <c r="CI7" s="25">
        <v>77.53</v>
      </c>
      <c r="CJ7" s="25">
        <v>76.25</v>
      </c>
      <c r="CK7" s="25">
        <v>76.25</v>
      </c>
      <c r="CL7" s="25">
        <v>99.97</v>
      </c>
      <c r="CM7" s="25">
        <v>99.37</v>
      </c>
      <c r="CN7" s="25">
        <v>99.25</v>
      </c>
      <c r="CO7" s="25">
        <v>99.74</v>
      </c>
      <c r="CP7" s="25">
        <v>99.77</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57.16</v>
      </c>
      <c r="DI7" s="25">
        <v>59.07</v>
      </c>
      <c r="DJ7" s="25">
        <v>58.71</v>
      </c>
      <c r="DK7" s="25">
        <v>60.97</v>
      </c>
      <c r="DL7" s="25">
        <v>63.09</v>
      </c>
      <c r="DM7" s="25">
        <v>56.48</v>
      </c>
      <c r="DN7" s="25">
        <v>57.5</v>
      </c>
      <c r="DO7" s="25">
        <v>58.52</v>
      </c>
      <c r="DP7" s="25">
        <v>59.51</v>
      </c>
      <c r="DQ7" s="25">
        <v>60.24</v>
      </c>
      <c r="DR7" s="25">
        <v>60.24</v>
      </c>
      <c r="DS7" s="25">
        <v>0</v>
      </c>
      <c r="DT7" s="25">
        <v>10.09</v>
      </c>
      <c r="DU7" s="25">
        <v>72.69</v>
      </c>
      <c r="DV7" s="25">
        <v>72.040000000000006</v>
      </c>
      <c r="DW7" s="25">
        <v>71.569999999999993</v>
      </c>
      <c r="DX7" s="25">
        <v>27.61</v>
      </c>
      <c r="DY7" s="25">
        <v>30.3</v>
      </c>
      <c r="DZ7" s="25">
        <v>31.74</v>
      </c>
      <c r="EA7" s="25">
        <v>32.380000000000003</v>
      </c>
      <c r="EB7" s="25">
        <v>34.479999999999997</v>
      </c>
      <c r="EC7" s="25">
        <v>34.479999999999997</v>
      </c>
      <c r="ED7" s="25">
        <v>1.96</v>
      </c>
      <c r="EE7" s="25">
        <v>2.06</v>
      </c>
      <c r="EF7" s="25">
        <v>1.74</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A0BA3E4-7BCD-40D4-BDF5-2E4EB6082684}"/>
</file>

<file path=customXml/itemProps2.xml><?xml version="1.0" encoding="utf-8"?>
<ds:datastoreItem xmlns:ds="http://schemas.openxmlformats.org/officeDocument/2006/customXml" ds:itemID="{70E4A3CD-CDC6-4A55-89ED-C76092CB481C}"/>
</file>

<file path=customXml/itemProps3.xml><?xml version="1.0" encoding="utf-8"?>
<ds:datastoreItem xmlns:ds="http://schemas.openxmlformats.org/officeDocument/2006/customXml" ds:itemID="{D6E45D0B-483F-46A3-AF70-7F5F26A3CA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2025-02-14T04:49:28Z</dcterms:created>
  <dcterms:modified xsi:type="dcterms:W3CDTF">2025-02-14T04:49:49Z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