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0" documentId="13_ncr:1_{16D0B003-0128-4D26-A4CC-E4016480E28B}" xr6:coauthVersionLast="47" xr6:coauthVersionMax="47" xr10:uidLastSave="{5FE55B74-D63E-4B45-9CAF-966B2DDD9DAC}"/>
  <workbookProtection workbookAlgorithmName="SHA-512" workbookHashValue="bYLLvpmRiORrESIlJYz5fKloZFGEKEYsSS1YEdtGEwWSFW8+VKZZ7lCXfa+toq4LjLENrOL/oxmpk+zqzgHWfA==" workbookSaltValue="1JutYFIgjNub4ne3sc53+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MO79" i="4" s="1"/>
  <c r="FC7" i="5"/>
  <c r="FB7" i="5"/>
  <c r="LK79" i="4" s="1"/>
  <c r="FA7" i="5"/>
  <c r="EZ7" i="5"/>
  <c r="EX7" i="5"/>
  <c r="EW7" i="5"/>
  <c r="EV7" i="5"/>
  <c r="EU7" i="5"/>
  <c r="HI80" i="4" s="1"/>
  <c r="ET7" i="5"/>
  <c r="ES7" i="5"/>
  <c r="JB79" i="4" s="1"/>
  <c r="ER7" i="5"/>
  <c r="EQ7" i="5"/>
  <c r="EP7" i="5"/>
  <c r="EO7" i="5"/>
  <c r="EM7" i="5"/>
  <c r="EL7" i="5"/>
  <c r="EZ80" i="4" s="1"/>
  <c r="EK7" i="5"/>
  <c r="EJ7" i="5"/>
  <c r="DV80" i="4" s="1"/>
  <c r="EI7" i="5"/>
  <c r="EH7" i="5"/>
  <c r="EG7" i="5"/>
  <c r="EF7" i="5"/>
  <c r="EK79" i="4" s="1"/>
  <c r="EE7" i="5"/>
  <c r="ED7" i="5"/>
  <c r="DG79" i="4" s="1"/>
  <c r="EB7" i="5"/>
  <c r="EA7" i="5"/>
  <c r="BI80" i="4" s="1"/>
  <c r="DZ7" i="5"/>
  <c r="DY7" i="5"/>
  <c r="DX7" i="5"/>
  <c r="DW7" i="5"/>
  <c r="DV7" i="5"/>
  <c r="BI79" i="4" s="1"/>
  <c r="DU7" i="5"/>
  <c r="AT79" i="4" s="1"/>
  <c r="DT7" i="5"/>
  <c r="DS7" i="5"/>
  <c r="P79" i="4" s="1"/>
  <c r="DQ7" i="5"/>
  <c r="MN56" i="4" s="1"/>
  <c r="DP7" i="5"/>
  <c r="DO7" i="5"/>
  <c r="DN7" i="5"/>
  <c r="DM7" i="5"/>
  <c r="KF56" i="4" s="1"/>
  <c r="DL7" i="5"/>
  <c r="MN55" i="4" s="1"/>
  <c r="DK7" i="5"/>
  <c r="DJ7" i="5"/>
  <c r="LJ55" i="4" s="1"/>
  <c r="DI7" i="5"/>
  <c r="DH7" i="5"/>
  <c r="DF7" i="5"/>
  <c r="DE7" i="5"/>
  <c r="DD7" i="5"/>
  <c r="DC7" i="5"/>
  <c r="HG56" i="4" s="1"/>
  <c r="DB7" i="5"/>
  <c r="DA7" i="5"/>
  <c r="IZ55" i="4" s="1"/>
  <c r="CZ7" i="5"/>
  <c r="CY7" i="5"/>
  <c r="CX7" i="5"/>
  <c r="CW7" i="5"/>
  <c r="CU7" i="5"/>
  <c r="CT7" i="5"/>
  <c r="EW56" i="4" s="1"/>
  <c r="CS7" i="5"/>
  <c r="CR7" i="5"/>
  <c r="DS56" i="4" s="1"/>
  <c r="CQ7" i="5"/>
  <c r="CP7" i="5"/>
  <c r="CO7" i="5"/>
  <c r="CN7" i="5"/>
  <c r="EH55" i="4" s="1"/>
  <c r="CM7" i="5"/>
  <c r="CL7" i="5"/>
  <c r="DD55" i="4" s="1"/>
  <c r="CJ7" i="5"/>
  <c r="CI7" i="5"/>
  <c r="BI56" i="4" s="1"/>
  <c r="CH7" i="5"/>
  <c r="CG7" i="5"/>
  <c r="CF7" i="5"/>
  <c r="CE7" i="5"/>
  <c r="CD7" i="5"/>
  <c r="BI55" i="4" s="1"/>
  <c r="CC7" i="5"/>
  <c r="AT55" i="4" s="1"/>
  <c r="CB7" i="5"/>
  <c r="CA7" i="5"/>
  <c r="P55" i="4" s="1"/>
  <c r="BY7" i="5"/>
  <c r="MN34" i="4" s="1"/>
  <c r="BX7" i="5"/>
  <c r="BW7" i="5"/>
  <c r="BV7" i="5"/>
  <c r="BU7" i="5"/>
  <c r="KF34" i="4" s="1"/>
  <c r="BT7" i="5"/>
  <c r="MN33" i="4" s="1"/>
  <c r="BS7" i="5"/>
  <c r="BR7" i="5"/>
  <c r="LJ33" i="4" s="1"/>
  <c r="BQ7" i="5"/>
  <c r="BP7" i="5"/>
  <c r="BN7" i="5"/>
  <c r="BM7" i="5"/>
  <c r="BL7" i="5"/>
  <c r="BK7" i="5"/>
  <c r="HG34" i="4" s="1"/>
  <c r="BJ7" i="5"/>
  <c r="BI7" i="5"/>
  <c r="IZ33" i="4" s="1"/>
  <c r="BH7" i="5"/>
  <c r="BG7" i="5"/>
  <c r="BF7" i="5"/>
  <c r="BE7" i="5"/>
  <c r="BC7" i="5"/>
  <c r="BB7" i="5"/>
  <c r="EW34" i="4" s="1"/>
  <c r="BA7" i="5"/>
  <c r="AZ7" i="5"/>
  <c r="DS34" i="4" s="1"/>
  <c r="AY7" i="5"/>
  <c r="AX7" i="5"/>
  <c r="AW7" i="5"/>
  <c r="AV7" i="5"/>
  <c r="EH33" i="4" s="1"/>
  <c r="AU7" i="5"/>
  <c r="AT7" i="5"/>
  <c r="DD33" i="4" s="1"/>
  <c r="AR7" i="5"/>
  <c r="AQ7" i="5"/>
  <c r="BI34" i="4" s="1"/>
  <c r="AP7" i="5"/>
  <c r="AO7" i="5"/>
  <c r="AN7" i="5"/>
  <c r="AM7" i="5"/>
  <c r="AL7" i="5"/>
  <c r="BI33" i="4" s="1"/>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JW8" i="4" s="1"/>
  <c r="Z6" i="5"/>
  <c r="Y6" i="5"/>
  <c r="X6" i="5"/>
  <c r="EG12" i="4" s="1"/>
  <c r="W6" i="5"/>
  <c r="CN12" i="4" s="1"/>
  <c r="V6" i="5"/>
  <c r="AU12" i="4" s="1"/>
  <c r="U6" i="5"/>
  <c r="B12" i="4" s="1"/>
  <c r="T6" i="5"/>
  <c r="S6" i="5"/>
  <c r="EG10" i="4" s="1"/>
  <c r="R6" i="5"/>
  <c r="Q6" i="5"/>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F90" i="4"/>
  <c r="LZ80" i="4"/>
  <c r="LK80" i="4"/>
  <c r="KV80" i="4"/>
  <c r="JB80" i="4"/>
  <c r="IM80" i="4"/>
  <c r="HX80" i="4"/>
  <c r="GT80" i="4"/>
  <c r="FO80" i="4"/>
  <c r="EK80" i="4"/>
  <c r="DG80" i="4"/>
  <c r="BX80" i="4"/>
  <c r="AT80" i="4"/>
  <c r="AE80" i="4"/>
  <c r="P80" i="4"/>
  <c r="LZ79" i="4"/>
  <c r="KV79" i="4"/>
  <c r="KG79" i="4"/>
  <c r="IM79" i="4"/>
  <c r="HX79" i="4"/>
  <c r="HI79" i="4"/>
  <c r="GT79" i="4"/>
  <c r="FO79" i="4"/>
  <c r="EZ79" i="4"/>
  <c r="DV79" i="4"/>
  <c r="BX79" i="4"/>
  <c r="AE79" i="4"/>
  <c r="LY56" i="4"/>
  <c r="LJ56" i="4"/>
  <c r="KU56" i="4"/>
  <c r="IZ56" i="4"/>
  <c r="IK56" i="4"/>
  <c r="HV56" i="4"/>
  <c r="GR56" i="4"/>
  <c r="FL56" i="4"/>
  <c r="EH56" i="4"/>
  <c r="DD56" i="4"/>
  <c r="BX56" i="4"/>
  <c r="AT56" i="4"/>
  <c r="AE56" i="4"/>
  <c r="P56" i="4"/>
  <c r="LY55" i="4"/>
  <c r="KU55" i="4"/>
  <c r="KF55" i="4"/>
  <c r="IK55" i="4"/>
  <c r="HV55" i="4"/>
  <c r="HG55" i="4"/>
  <c r="GR55" i="4"/>
  <c r="FL55" i="4"/>
  <c r="EW55" i="4"/>
  <c r="DS55" i="4"/>
  <c r="BX55" i="4"/>
  <c r="AE55" i="4"/>
  <c r="LY34" i="4"/>
  <c r="LJ34" i="4"/>
  <c r="KU34" i="4"/>
  <c r="IZ34" i="4"/>
  <c r="IK34" i="4"/>
  <c r="HV34" i="4"/>
  <c r="GR34" i="4"/>
  <c r="FL34" i="4"/>
  <c r="EH34" i="4"/>
  <c r="DD34" i="4"/>
  <c r="BX34" i="4"/>
  <c r="AT34" i="4"/>
  <c r="AE34" i="4"/>
  <c r="P34" i="4"/>
  <c r="LY33" i="4"/>
  <c r="KU33" i="4"/>
  <c r="KF33" i="4"/>
  <c r="IK33" i="4"/>
  <c r="HV33" i="4"/>
  <c r="HG33" i="4"/>
  <c r="GR33" i="4"/>
  <c r="FL33" i="4"/>
  <c r="EW33" i="4"/>
  <c r="DS33" i="4"/>
  <c r="BX33" i="4"/>
  <c r="AE33" i="4"/>
  <c r="LP12" i="4"/>
  <c r="JW12" i="4"/>
  <c r="ID12" i="4"/>
  <c r="FZ12" i="4"/>
  <c r="FZ10" i="4"/>
  <c r="CN10" i="4"/>
  <c r="AU10" i="4"/>
  <c r="B10" i="4"/>
  <c r="ID8" i="4"/>
  <c r="FZ8" i="4"/>
  <c r="AU8" i="4"/>
  <c r="B8" i="4"/>
  <c r="B6" i="4"/>
  <c r="JB78" i="4" l="1"/>
  <c r="IZ32" i="4"/>
  <c r="FO78" i="4"/>
  <c r="MO78" i="4"/>
  <c r="MN54" i="4"/>
  <c r="MN32" i="4"/>
  <c r="IZ54" i="4"/>
  <c r="FL54" i="4"/>
  <c r="FL32" i="4"/>
  <c r="BX78" i="4"/>
  <c r="BX54" i="4"/>
  <c r="BX32" i="4"/>
  <c r="C11" i="5"/>
  <c r="D11" i="5"/>
  <c r="E11" i="5"/>
  <c r="B11" i="5"/>
  <c r="P54" i="4" l="1"/>
  <c r="KG78" i="4"/>
  <c r="KF54" i="4"/>
  <c r="KF32" i="4"/>
  <c r="GT78" i="4"/>
  <c r="GR54" i="4"/>
  <c r="GR32" i="4"/>
  <c r="DG78" i="4"/>
  <c r="DD54" i="4"/>
  <c r="DD32" i="4"/>
  <c r="P78" i="4"/>
  <c r="P32" i="4"/>
  <c r="EZ78" i="4"/>
  <c r="BI78" i="4"/>
  <c r="BI54" i="4"/>
  <c r="BI32" i="4"/>
  <c r="LZ78" i="4"/>
  <c r="LY54" i="4"/>
  <c r="LY32" i="4"/>
  <c r="IM78" i="4"/>
  <c r="IK54" i="4"/>
  <c r="IK32" i="4"/>
  <c r="EW54" i="4"/>
  <c r="EW32" i="4"/>
  <c r="LJ54" i="4"/>
  <c r="LJ32" i="4"/>
  <c r="EK78" i="4"/>
  <c r="EH54" i="4"/>
  <c r="EH32" i="4"/>
  <c r="AT78" i="4"/>
  <c r="AT54" i="4"/>
  <c r="AT32" i="4"/>
  <c r="LK78" i="4"/>
  <c r="HX78" i="4"/>
  <c r="HV54" i="4"/>
  <c r="HV32" i="4"/>
  <c r="KU32" i="4"/>
  <c r="HI78" i="4"/>
  <c r="HG54" i="4"/>
  <c r="HG32" i="4"/>
  <c r="DV78" i="4"/>
  <c r="DS54" i="4"/>
  <c r="DS32" i="4"/>
  <c r="AE78" i="4"/>
  <c r="AE54" i="4"/>
  <c r="AE32" i="4"/>
  <c r="KV78" i="4"/>
  <c r="KU54" i="4"/>
</calcChain>
</file>

<file path=xl/sharedStrings.xml><?xml version="1.0" encoding="utf-8"?>
<sst xmlns="http://schemas.openxmlformats.org/spreadsheetml/2006/main" count="342" uniqueCount="211">
  <si>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</si>
  <si>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</si>
  <si>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</si>
  <si>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</si>
  <si>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</si>
  <si>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</si>
  <si>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</si>
  <si>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</si>
  <si>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</si>
  <si>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</si>
  <si>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</si>
  <si>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</si>
  <si>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</si>
  <si>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</si>
  <si>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</si>
  <si>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</si>
  <si>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</si>
  <si>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</si>
  <si>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</si>
  <si>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</si>
  <si>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</si>
  <si>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</si>
  <si>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</si>
  <si>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</si>
  <si>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</si>
  <si>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</si>
  <si>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</si>
  <si>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</si>
  <si>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</si>
  <si>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</si>
  <si>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</si>
  <si>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</si>
  <si>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</si>
  <si>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</si>
  <si>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</si>
  <si>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</si>
  <si>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</si>
  <si>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</si>
  <si>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</si>
  <si>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</si>
  <si>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</si>
  <si>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</si>
  <si>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</si>
  <si>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</si>
  <si>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</si>
  <si>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</si>
  <si>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</si>
  <si>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</si>
  <si>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</si>
  <si>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</si>
  <si>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</si>
  <si>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</si>
  <si>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</si>
  <si>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</si>
  <si>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</si>
  <si>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</si>
  <si>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</si>
  <si>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</si>
  <si>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</si>
  <si>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</si>
  <si>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</si>
  <si>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</si>
  <si>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</si>
  <si>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</si>
  <si>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</si>
  <si>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</si>
  <si>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</si>
  <si>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</si>
  <si>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</si>
  <si>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</si>
  <si>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</si>
  <si>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</si>
  <si>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</si>
  <si>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</si>
  <si>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</si>
  <si>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</si>
  <si>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</si>
  <si>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</si>
  <si>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</si>
  <si>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</si>
  <si>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</si>
  <si>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</si>
  <si>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</si>
  <si>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</si>
  <si>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</si>
  <si>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</si>
  <si>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</si>
  <si>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</si>
  <si>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</si>
  <si>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</si>
  <si>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</si>
  <si>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</si>
  <si>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</si>
  <si>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</si>
  <si>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</si>
  <si>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</si>
  <si>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</si>
  <si>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</si>
  <si>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</si>
  <si>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</si>
  <si>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</si>
  <si>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</si>
  <si>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</si>
  <si>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</si>
  <si>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</si>
  <si>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</si>
  <si>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</si>
  <si>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</si>
  <si>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</si>
  <si>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</si>
  <si>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</si>
  <si>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</si>
  <si>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</si>
  <si>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</si>
  <si>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</si>
  <si>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</si>
  <si>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</si>
  <si>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</si>
  <si>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</si>
  <si>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</si>
  <si>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</si>
  <si>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</si>
  <si>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</si>
  <si>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</si>
  <si>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</si>
  <si>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</si>
  <si>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</si>
  <si>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</si>
  <si>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</si>
  <si>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</si>
  <si>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</si>
  <si>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</si>
  <si>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</si>
  <si>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</si>
  <si>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</si>
  <si>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</si>
  <si>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</si>
  <si>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</si>
  <si>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</si>
  <si>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</si>
  <si>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</si>
  <si>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</si>
  <si>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</si>
  <si>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</si>
  <si>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</si>
  <si>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</si>
  <si>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</si>
  <si>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</si>
  <si>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</si>
  <si>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</si>
  <si>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</si>
  <si>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</si>
  <si>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</si>
  <si>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</si>
  <si>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</si>
  <si>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</si>
  <si>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</si>
  <si>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</si>
  <si>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</si>
  <si>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</si>
  <si>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</si>
  <si>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</si>
  <si>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</si>
  <si>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</si>
  <si>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</si>
  <si>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</si>
  <si>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</si>
  <si>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</si>
  <si>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当該値(N-2)</t>
    <phoneticPr fontId="5"/>
  </si>
  <si>
    <t>当該値(N-1)</t>
    <phoneticPr fontId="5"/>
  </si>
  <si>
    <t>当該値(N-4)</t>
    <phoneticPr fontId="5"/>
  </si>
  <si>
    <t>当該値(N-2)</t>
    <phoneticPr fontId="5"/>
  </si>
  <si>
    <t>当該値(N)</t>
    <phoneticPr fontId="5"/>
  </si>
  <si>
    <t>当該値(N)</t>
    <phoneticPr fontId="5"/>
  </si>
  <si>
    <t>当該値(N-4)</t>
    <phoneticPr fontId="5"/>
  </si>
  <si>
    <t>当該値(N-3)</t>
    <phoneticPr fontId="5"/>
  </si>
  <si>
    <t>当該値(N-3)</t>
    <phoneticPr fontId="5"/>
  </si>
  <si>
    <t>当該値(N)</t>
    <phoneticPr fontId="5"/>
  </si>
  <si>
    <t>当該値(N-3)</t>
    <phoneticPr fontId="5"/>
  </si>
  <si>
    <t>当該値(N-2)</t>
    <phoneticPr fontId="5"/>
  </si>
  <si>
    <t>当該値(N)</t>
    <phoneticPr fontId="5"/>
  </si>
  <si>
    <t>当該値(N-4)</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</si>
  <si>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</si>
  <si>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</si>
  <si>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</si>
  <si>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</si>
  <si>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</si>
  <si>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</si>
  <si>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岐阜県</t>
  </si>
  <si>
    <t>地方独立行政法人岐阜県立多治見病院</t>
  </si>
  <si>
    <t>多治見病院</t>
  </si>
  <si>
    <t>地方独立行政法人</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</si>
  <si>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</si>
  <si>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</si>
  <si>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</si>
  <si>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</si>
  <si>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</si>
  <si>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</si>
  <si>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</si>
  <si>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</si>
  <si>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</si>
  <si>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</si>
  <si>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</si>
  <si>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</si>
  <si>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</si>
  <si>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</si>
  <si>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</si>
  <si>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岐阜県東濃地域の基幹病院として近隣の医療機関等との役割分担・連携のもと、３次救急を担うとともに、ＮＩＣＵ、地域周産期母子医療センター、精神科病棟、結核病棟、感染症病棟、緩和ケア病棟を有し、また地域がん診療連携拠点病院として高精度放射線治療センターを整備するなど、地域で必要とする高度急性期・急性期を対象とした医療の提供を果たしていきます。</t>
    <phoneticPr fontId="5"/>
  </si>
  <si>
    <t>　当病院事業は、５年連続赤字となり、経営の健全性の確保のために努力していく必要があります。他の医療法人が行わない社会性を帯びた不採算な医療部分の影響があると考えていますが、新中央診療棟の開設などにより、十分な役割・機能を発揮することを目指します。併せて収益も国の医療制度改革や診療報酬改定等に迅速に対応し、効果的医療の推進、DPC特定病院群の取り組み、医療連携推進や役割分担強化による新規入院患者の獲得等を行っていきます。費用も、適正な人員配置、材料費や委託料の節減や多様な契約手法の導入などによる費用削減を目指します。
　今後も、岐阜県地域医療構想及び岐阜県保健医療計画に基づき、東濃地域の基幹病院として、近隣の医療機関との役割分担・連携の下、高度・先進医療、急性期医療、政策医療等の県民が必要とする医療を提供していきます。</t>
    <rPh sb="86" eb="87">
      <t>シン</t>
    </rPh>
    <rPh sb="93" eb="95">
      <t>カイセツ</t>
    </rPh>
    <phoneticPr fontId="5"/>
  </si>
  <si>
    <t>●経常収支比率・医療収支比率・累積欠損金比率
　昨年度に引き続き赤字となり、経常収支比率は悪化しました。医業収支比率は平均値より1.7ポイント低くなっています。
●病床利用率
　平均値より5.7ポイント低い利用率となりました。今後も医療連携強化などにより入院患者を増やす努力をしていきます。
●入院患者・外来患者１人１日当たり収益
　入院収益は平均値より高くなっておりますが、外来収益が平均値より低いため増収に向けて努力していきます。
●材料費対医業収益比率
　平均値以下であり特に問題ありません。引き続き薬価等の償還価格の算定に努めます。</t>
    <rPh sb="45" eb="47">
      <t>アッカ</t>
    </rPh>
    <rPh sb="71" eb="72">
      <t>ヒク</t>
    </rPh>
    <rPh sb="101" eb="102">
      <t>ヒク</t>
    </rPh>
    <rPh sb="172" eb="175">
      <t>ヘイキンチ</t>
    </rPh>
    <rPh sb="177" eb="178">
      <t>タカ</t>
    </rPh>
    <phoneticPr fontId="5"/>
  </si>
  <si>
    <t>●有形固定資産減価償却率
　新中央診療棟が令和6年4月から開設したため、今後はその影響があります。その他の有形固定資産については、計画的に更新等を行っていきます。
●器械備品減価償却率
　新中央診療棟の開設により、平均値より12.2ポイント高くなっていますが、今後も耐用年数を経過する医療機器が増えますので、更新計画に基づき優先度を考慮しながら更新していきます。
●１床当たり有形固定資産
　基幹病院としての役割を担うため、施設の状況を考慮すると、更なる整備が必要な状況です。今後は資金及び劣化状況を判断したうえで、優先度の高いところから計画的な整備を行っていきます。</t>
    <rPh sb="29" eb="31">
      <t>カイセツ</t>
    </rPh>
    <rPh sb="36" eb="38">
      <t>コンゴ</t>
    </rPh>
    <rPh sb="51" eb="52">
      <t>タ</t>
    </rPh>
    <rPh sb="53" eb="55">
      <t>ユウケイ</t>
    </rPh>
    <rPh sb="55" eb="59">
      <t>コテイシサン</t>
    </rPh>
    <rPh sb="94" eb="97">
      <t>シンチュウオウ</t>
    </rPh>
    <rPh sb="97" eb="100">
      <t>シンリョウトウ</t>
    </rPh>
    <rPh sb="101" eb="103">
      <t>カイセツ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</si>
</sst>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78.8</c:v>
                </c:pt>
                <c:pt idx="1">
                  <c:v>71.599999999999994</c:v>
                </c:pt>
                <c:pt idx="2">
                  <c:v>76.599999999999994</c:v>
                </c:pt>
                <c:pt idx="3">
                  <c:v>69.599999999999994</c:v>
                </c:pt>
                <c:pt idx="4">
                  <c:v>68.7</c:v>
                </c:pt>
              </c:numCache>
            </c:numRef>
          </c:val>
          <c:extLst>
            <c:ext xmlns:c16="http://schemas.microsoft.com/office/drawing/2014/chart" uri="{C3380CC4-5D6E-409C-BE32-E72D297353CC}">
              <c16:uniqueId val="{00000000-A8E2-4ABC-8147-74828D12F9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A8E2-4ABC-8147-74828D12F9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19642</c:v>
                </c:pt>
                <c:pt idx="1">
                  <c:v>20941</c:v>
                </c:pt>
                <c:pt idx="2">
                  <c:v>21341</c:v>
                </c:pt>
                <c:pt idx="3">
                  <c:v>22057</c:v>
                </c:pt>
                <c:pt idx="4">
                  <c:v>23590</c:v>
                </c:pt>
              </c:numCache>
            </c:numRef>
          </c:val>
          <c:extLst>
            <c:ext xmlns:c16="http://schemas.microsoft.com/office/drawing/2014/chart" uri="{C3380CC4-5D6E-409C-BE32-E72D297353CC}">
              <c16:uniqueId val="{00000000-D991-467F-9654-6324249373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D991-467F-9654-63242493739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72010</c:v>
                </c:pt>
                <c:pt idx="1">
                  <c:v>76588</c:v>
                </c:pt>
                <c:pt idx="2">
                  <c:v>78223</c:v>
                </c:pt>
                <c:pt idx="3">
                  <c:v>83541</c:v>
                </c:pt>
                <c:pt idx="4">
                  <c:v>85223</c:v>
                </c:pt>
              </c:numCache>
            </c:numRef>
          </c:val>
          <c:extLst>
            <c:ext xmlns:c16="http://schemas.microsoft.com/office/drawing/2014/chart" uri="{C3380CC4-5D6E-409C-BE32-E72D297353CC}">
              <c16:uniqueId val="{00000000-16F4-46D7-918F-67F694F607B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16F4-46D7-918F-67F694F607B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6.5</c:v>
                </c:pt>
                <c:pt idx="1">
                  <c:v>2.9</c:v>
                </c:pt>
                <c:pt idx="2">
                  <c:v>0</c:v>
                </c:pt>
                <c:pt idx="3">
                  <c:v>0</c:v>
                </c:pt>
                <c:pt idx="4">
                  <c:v>0</c:v>
                </c:pt>
              </c:numCache>
            </c:numRef>
          </c:val>
          <c:extLst>
            <c:ext xmlns:c16="http://schemas.microsoft.com/office/drawing/2014/chart" uri="{C3380CC4-5D6E-409C-BE32-E72D297353CC}">
              <c16:uniqueId val="{00000000-0ED9-4650-AADA-895FC88892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0ED9-4650-AADA-895FC88892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93.5</c:v>
                </c:pt>
                <c:pt idx="1">
                  <c:v>88.3</c:v>
                </c:pt>
                <c:pt idx="2">
                  <c:v>92.5</c:v>
                </c:pt>
                <c:pt idx="3">
                  <c:v>88.8</c:v>
                </c:pt>
                <c:pt idx="4">
                  <c:v>87.1</c:v>
                </c:pt>
              </c:numCache>
            </c:numRef>
          </c:val>
          <c:extLst>
            <c:ext xmlns:c16="http://schemas.microsoft.com/office/drawing/2014/chart" uri="{C3380CC4-5D6E-409C-BE32-E72D297353CC}">
              <c16:uniqueId val="{00000000-E42A-4417-BF72-B002C1E739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E42A-4417-BF72-B002C1E739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95.9</c:v>
                </c:pt>
                <c:pt idx="1">
                  <c:v>90.8</c:v>
                </c:pt>
                <c:pt idx="2">
                  <c:v>94.9</c:v>
                </c:pt>
                <c:pt idx="3">
                  <c:v>91.4</c:v>
                </c:pt>
                <c:pt idx="4">
                  <c:v>89.8</c:v>
                </c:pt>
              </c:numCache>
            </c:numRef>
          </c:val>
          <c:extLst>
            <c:ext xmlns:c16="http://schemas.microsoft.com/office/drawing/2014/chart" uri="{C3380CC4-5D6E-409C-BE32-E72D297353CC}">
              <c16:uniqueId val="{00000000-5E8B-4C8D-8EF7-CD20C053E3F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5E8B-4C8D-8EF7-CD20C053E3F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95.5</c:v>
                </c:pt>
                <c:pt idx="1">
                  <c:v>97.1</c:v>
                </c:pt>
                <c:pt idx="2">
                  <c:v>99.5</c:v>
                </c:pt>
                <c:pt idx="3">
                  <c:v>96.8</c:v>
                </c:pt>
                <c:pt idx="4">
                  <c:v>85.2</c:v>
                </c:pt>
              </c:numCache>
            </c:numRef>
          </c:val>
          <c:extLst>
            <c:ext xmlns:c16="http://schemas.microsoft.com/office/drawing/2014/chart" uri="{C3380CC4-5D6E-409C-BE32-E72D297353CC}">
              <c16:uniqueId val="{00000000-6C18-46EB-8834-62FB287F71F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6C18-46EB-8834-62FB287F71F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54.3</c:v>
                </c:pt>
                <c:pt idx="1">
                  <c:v>56.3</c:v>
                </c:pt>
                <c:pt idx="2">
                  <c:v>59.1</c:v>
                </c:pt>
                <c:pt idx="3">
                  <c:v>62.9</c:v>
                </c:pt>
                <c:pt idx="4">
                  <c:v>67.3</c:v>
                </c:pt>
              </c:numCache>
            </c:numRef>
          </c:val>
          <c:extLst>
            <c:ext xmlns:c16="http://schemas.microsoft.com/office/drawing/2014/chart" uri="{C3380CC4-5D6E-409C-BE32-E72D297353CC}">
              <c16:uniqueId val="{00000000-1C2F-4837-B716-0097006FFF1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1C2F-4837-B716-0097006FFF1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70.400000000000006</c:v>
                </c:pt>
                <c:pt idx="1">
                  <c:v>71.400000000000006</c:v>
                </c:pt>
                <c:pt idx="2">
                  <c:v>74.099999999999994</c:v>
                </c:pt>
                <c:pt idx="3">
                  <c:v>78.400000000000006</c:v>
                </c:pt>
                <c:pt idx="4">
                  <c:v>82.5</c:v>
                </c:pt>
              </c:numCache>
            </c:numRef>
          </c:val>
          <c:extLst>
            <c:ext xmlns:c16="http://schemas.microsoft.com/office/drawing/2014/chart" uri="{C3380CC4-5D6E-409C-BE32-E72D297353CC}">
              <c16:uniqueId val="{00000000-4D5B-4B51-A3AA-86FC3875D92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4D5B-4B51-A3AA-86FC3875D92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36258496</c:v>
                </c:pt>
                <c:pt idx="1">
                  <c:v>38112353</c:v>
                </c:pt>
                <c:pt idx="2">
                  <c:v>40283977</c:v>
                </c:pt>
                <c:pt idx="3">
                  <c:v>40890698</c:v>
                </c:pt>
                <c:pt idx="4">
                  <c:v>41511087</c:v>
                </c:pt>
              </c:numCache>
            </c:numRef>
          </c:val>
          <c:extLst>
            <c:ext xmlns:c16="http://schemas.microsoft.com/office/drawing/2014/chart" uri="{C3380CC4-5D6E-409C-BE32-E72D297353CC}">
              <c16:uniqueId val="{00000000-A208-4D3E-8197-B44588792BA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A208-4D3E-8197-B44588792BA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26.8</c:v>
                </c:pt>
                <c:pt idx="1">
                  <c:v>25.7</c:v>
                </c:pt>
                <c:pt idx="2">
                  <c:v>26.2</c:v>
                </c:pt>
                <c:pt idx="3">
                  <c:v>28</c:v>
                </c:pt>
                <c:pt idx="4">
                  <c:v>30.7</c:v>
                </c:pt>
              </c:numCache>
            </c:numRef>
          </c:val>
          <c:extLst>
            <c:ext xmlns:c16="http://schemas.microsoft.com/office/drawing/2014/chart" uri="{C3380CC4-5D6E-409C-BE32-E72D297353CC}">
              <c16:uniqueId val="{00000000-E264-48DD-A4F9-A05052BA67F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E264-48DD-A4F9-A05052BA67F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c:v>
                </c:pt>
                <c:pt idx="1">
                  <c:v>50.4</c:v>
                </c:pt>
                <c:pt idx="2">
                  <c:v>47</c:v>
                </c:pt>
                <c:pt idx="3">
                  <c:v>47.5</c:v>
                </c:pt>
                <c:pt idx="4">
                  <c:v>48.6</c:v>
                </c:pt>
              </c:numCache>
            </c:numRef>
          </c:val>
          <c:extLst>
            <c:ext xmlns:c16="http://schemas.microsoft.com/office/drawing/2014/chart" uri="{C3380CC4-5D6E-409C-BE32-E72D297353CC}">
              <c16:uniqueId val="{00000000-2BD5-41D6-9E8E-81BFF92902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2BD5-41D6-9E8E-81BFF929029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V1" zoomScaleNormal="100" zoomScaleSheetLayoutView="70" workbookViewId="0">
      <selection activeCell="NN12" sqref="NN12"/>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c r="NT2" s="127"/>
      <c r="NU2" s="127"/>
      <c r="NV2" s="127"/>
      <c r="NW2" s="127"/>
      <c r="NX2" s="127"/>
    </row>
    <row r="3" spans="1:388" ht="9.75" customHeight="1" x14ac:dyDescent="0.2">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c r="NT3" s="127"/>
      <c r="NU3" s="127"/>
      <c r="NV3" s="127"/>
      <c r="NW3" s="127"/>
      <c r="NX3" s="127"/>
    </row>
    <row r="4" spans="1:388" ht="9.75" customHeight="1" x14ac:dyDescent="0.2">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c r="NT4" s="127"/>
      <c r="NU4" s="127"/>
      <c r="NV4" s="127"/>
      <c r="NW4" s="127"/>
      <c r="NX4" s="12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28" t="str">
        <f>データ!H6</f>
        <v>岐阜県地方独立行政法人岐阜県立多治見病院　多治見病院</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9" t="s">
        <v>9</v>
      </c>
      <c r="NK7" s="130"/>
      <c r="NL7" s="130"/>
      <c r="NM7" s="130"/>
      <c r="NN7" s="130"/>
      <c r="NO7" s="130"/>
      <c r="NP7" s="130"/>
      <c r="NQ7" s="130"/>
      <c r="NR7" s="130"/>
      <c r="NS7" s="130"/>
      <c r="NT7" s="130"/>
      <c r="NU7" s="130"/>
      <c r="NV7" s="130"/>
      <c r="NW7" s="131"/>
      <c r="NX7" s="3"/>
    </row>
    <row r="8" spans="1:388" ht="18.75" customHeight="1" x14ac:dyDescent="0.2">
      <c r="A8" s="2"/>
      <c r="B8" s="109" t="str">
        <f>データ!K6</f>
        <v>地方独立行政法人</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500床以上</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非設置</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f>データ!Z6</f>
        <v>501</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t="str">
        <f>データ!AA6</f>
        <v>-</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f>データ!AB6</f>
        <v>13</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5" t="s">
        <v>10</v>
      </c>
      <c r="NK8" s="126"/>
      <c r="NL8" s="119" t="s">
        <v>11</v>
      </c>
      <c r="NM8" s="119"/>
      <c r="NN8" s="119"/>
      <c r="NO8" s="119"/>
      <c r="NP8" s="119"/>
      <c r="NQ8" s="119"/>
      <c r="NR8" s="119"/>
      <c r="NS8" s="119"/>
      <c r="NT8" s="119"/>
      <c r="NU8" s="119"/>
      <c r="NV8" s="119"/>
      <c r="NW8" s="120"/>
      <c r="NX8" s="3"/>
    </row>
    <row r="9" spans="1:388" ht="18.75" customHeight="1" x14ac:dyDescent="0.2">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1" t="s">
        <v>20</v>
      </c>
      <c r="NK9" s="122"/>
      <c r="NL9" s="123" t="s">
        <v>21</v>
      </c>
      <c r="NM9" s="123"/>
      <c r="NN9" s="123"/>
      <c r="NO9" s="123"/>
      <c r="NP9" s="123"/>
      <c r="NQ9" s="123"/>
      <c r="NR9" s="123"/>
      <c r="NS9" s="123"/>
      <c r="NT9" s="123"/>
      <c r="NU9" s="123"/>
      <c r="NV9" s="123"/>
      <c r="NW9" s="124"/>
      <c r="NX9" s="3"/>
    </row>
    <row r="10" spans="1:388" ht="18.75" customHeight="1" x14ac:dyDescent="0.2">
      <c r="A10" s="2"/>
      <c r="B10" s="109" t="str">
        <f>データ!P6</f>
        <v>直営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35</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対象</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ド 透 I 未 訓 ガ</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救 臨 が 感 災 地</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f>データ!AC6</f>
        <v>33</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f>データ!AD6</f>
        <v>6</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553</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7" t="s">
        <v>22</v>
      </c>
      <c r="NK10" s="118"/>
      <c r="NL10" s="112" t="s">
        <v>23</v>
      </c>
      <c r="NM10" s="112"/>
      <c r="NN10" s="112"/>
      <c r="NO10" s="112"/>
      <c r="NP10" s="112"/>
      <c r="NQ10" s="112"/>
      <c r="NR10" s="112"/>
      <c r="NS10" s="112"/>
      <c r="NT10" s="112"/>
      <c r="NU10" s="112"/>
      <c r="NV10" s="112"/>
      <c r="NW10" s="113"/>
      <c r="NX10" s="3"/>
    </row>
    <row r="11" spans="1:388" ht="18.75" customHeight="1" x14ac:dyDescent="0.2">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5"/>
      <c r="NJ11" s="3"/>
      <c r="NK11" s="3"/>
      <c r="NL11" s="3"/>
      <c r="NM11" s="3"/>
      <c r="NN11" s="3"/>
      <c r="NO11" s="3"/>
      <c r="NP11" s="3"/>
      <c r="NQ11" s="3"/>
      <c r="NR11" s="3"/>
      <c r="NS11" s="3"/>
      <c r="NT11" s="3"/>
      <c r="NU11" s="3"/>
      <c r="NV11" s="3"/>
      <c r="NW11" s="3"/>
      <c r="NX11" s="3"/>
    </row>
    <row r="12" spans="1:388" ht="18.75" customHeight="1" x14ac:dyDescent="0.2">
      <c r="A12" s="2"/>
      <c r="B12" s="93" t="str">
        <f>データ!U6</f>
        <v>-</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73896</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非該当</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非該当</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７：１</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f>データ!AF6</f>
        <v>390</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t="str">
        <f>データ!AG6</f>
        <v>-</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390</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5"/>
      <c r="NJ12" s="3"/>
      <c r="NK12" s="3"/>
      <c r="NL12" s="3"/>
      <c r="NM12" s="3"/>
      <c r="NN12" s="3"/>
      <c r="NO12" s="3"/>
      <c r="NP12" s="3"/>
      <c r="NQ12" s="3"/>
      <c r="NR12" s="3"/>
      <c r="NS12" s="3"/>
      <c r="NT12" s="3"/>
      <c r="NU12" s="3"/>
      <c r="NV12" s="3"/>
      <c r="NW12" s="3"/>
      <c r="NX12" s="3"/>
    </row>
    <row r="13" spans="1:388" ht="17.25" customHeight="1" x14ac:dyDescent="0.25">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83" t="s">
        <v>34</v>
      </c>
      <c r="NK14" s="83"/>
      <c r="NL14" s="83"/>
      <c r="NM14" s="83"/>
      <c r="NN14" s="83"/>
      <c r="NO14" s="83"/>
      <c r="NP14" s="83"/>
      <c r="NQ14" s="83"/>
      <c r="NR14" s="83"/>
      <c r="NS14" s="83"/>
      <c r="NT14" s="83"/>
      <c r="NU14" s="83"/>
      <c r="NV14" s="83"/>
      <c r="NW14" s="83"/>
      <c r="NX14" s="8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97" t="s">
        <v>36</v>
      </c>
      <c r="NK16" s="98"/>
      <c r="NL16" s="98"/>
      <c r="NM16" s="98"/>
      <c r="NN16" s="99"/>
      <c r="NO16" s="100" t="s">
        <v>37</v>
      </c>
      <c r="NP16" s="101"/>
      <c r="NQ16" s="101"/>
      <c r="NR16" s="101"/>
      <c r="NS16" s="102"/>
      <c r="NT16" s="100" t="s">
        <v>38</v>
      </c>
      <c r="NU16" s="101"/>
      <c r="NV16" s="101"/>
      <c r="NW16" s="101"/>
      <c r="NX16" s="102"/>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69</v>
      </c>
      <c r="NP18" s="86"/>
      <c r="NQ18" s="86"/>
      <c r="NR18" s="89" t="s">
        <v>41</v>
      </c>
      <c r="NS18" s="90"/>
      <c r="NT18" s="85" t="s">
        <v>40</v>
      </c>
      <c r="NU18" s="86"/>
      <c r="NV18" s="86"/>
      <c r="NW18" s="89" t="s">
        <v>41</v>
      </c>
      <c r="NX18" s="90"/>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207</v>
      </c>
      <c r="NK22" s="141"/>
      <c r="NL22" s="141"/>
      <c r="NM22" s="141"/>
      <c r="NN22" s="141"/>
      <c r="NO22" s="141"/>
      <c r="NP22" s="141"/>
      <c r="NQ22" s="141"/>
      <c r="NR22" s="141"/>
      <c r="NS22" s="141"/>
      <c r="NT22" s="141"/>
      <c r="NU22" s="141"/>
      <c r="NV22" s="141"/>
      <c r="NW22" s="141"/>
      <c r="NX22" s="142"/>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2">
      <c r="A33" s="2"/>
      <c r="B33" s="14"/>
      <c r="D33" s="2"/>
      <c r="E33" s="2"/>
      <c r="F33" s="2"/>
      <c r="G33" s="65" t="s">
        <v>58</v>
      </c>
      <c r="H33" s="65"/>
      <c r="I33" s="65"/>
      <c r="J33" s="65"/>
      <c r="K33" s="65"/>
      <c r="L33" s="65"/>
      <c r="M33" s="65"/>
      <c r="N33" s="65"/>
      <c r="O33" s="65"/>
      <c r="P33" s="69">
        <f>データ!AI7</f>
        <v>95.5</v>
      </c>
      <c r="Q33" s="70"/>
      <c r="R33" s="70"/>
      <c r="S33" s="70"/>
      <c r="T33" s="70"/>
      <c r="U33" s="70"/>
      <c r="V33" s="70"/>
      <c r="W33" s="70"/>
      <c r="X33" s="70"/>
      <c r="Y33" s="70"/>
      <c r="Z33" s="70"/>
      <c r="AA33" s="70"/>
      <c r="AB33" s="70"/>
      <c r="AC33" s="70"/>
      <c r="AD33" s="71"/>
      <c r="AE33" s="69">
        <f>データ!AJ7</f>
        <v>97.1</v>
      </c>
      <c r="AF33" s="70"/>
      <c r="AG33" s="70"/>
      <c r="AH33" s="70"/>
      <c r="AI33" s="70"/>
      <c r="AJ33" s="70"/>
      <c r="AK33" s="70"/>
      <c r="AL33" s="70"/>
      <c r="AM33" s="70"/>
      <c r="AN33" s="70"/>
      <c r="AO33" s="70"/>
      <c r="AP33" s="70"/>
      <c r="AQ33" s="70"/>
      <c r="AR33" s="70"/>
      <c r="AS33" s="71"/>
      <c r="AT33" s="69">
        <f>データ!AK7</f>
        <v>99.5</v>
      </c>
      <c r="AU33" s="70"/>
      <c r="AV33" s="70"/>
      <c r="AW33" s="70"/>
      <c r="AX33" s="70"/>
      <c r="AY33" s="70"/>
      <c r="AZ33" s="70"/>
      <c r="BA33" s="70"/>
      <c r="BB33" s="70"/>
      <c r="BC33" s="70"/>
      <c r="BD33" s="70"/>
      <c r="BE33" s="70"/>
      <c r="BF33" s="70"/>
      <c r="BG33" s="70"/>
      <c r="BH33" s="71"/>
      <c r="BI33" s="69">
        <f>データ!AL7</f>
        <v>96.8</v>
      </c>
      <c r="BJ33" s="70"/>
      <c r="BK33" s="70"/>
      <c r="BL33" s="70"/>
      <c r="BM33" s="70"/>
      <c r="BN33" s="70"/>
      <c r="BO33" s="70"/>
      <c r="BP33" s="70"/>
      <c r="BQ33" s="70"/>
      <c r="BR33" s="70"/>
      <c r="BS33" s="70"/>
      <c r="BT33" s="70"/>
      <c r="BU33" s="70"/>
      <c r="BV33" s="70"/>
      <c r="BW33" s="71"/>
      <c r="BX33" s="69">
        <f>データ!AM7</f>
        <v>85.2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95.9</v>
      </c>
      <c r="DE33" s="70"/>
      <c r="DF33" s="70"/>
      <c r="DG33" s="70"/>
      <c r="DH33" s="70"/>
      <c r="DI33" s="70"/>
      <c r="DJ33" s="70"/>
      <c r="DK33" s="70"/>
      <c r="DL33" s="70"/>
      <c r="DM33" s="70"/>
      <c r="DN33" s="70"/>
      <c r="DO33" s="70"/>
      <c r="DP33" s="70"/>
      <c r="DQ33" s="70"/>
      <c r="DR33" s="71"/>
      <c r="DS33" s="69">
        <f>データ!AU7</f>
        <v>90.8</v>
      </c>
      <c r="DT33" s="70"/>
      <c r="DU33" s="70"/>
      <c r="DV33" s="70"/>
      <c r="DW33" s="70"/>
      <c r="DX33" s="70"/>
      <c r="DY33" s="70"/>
      <c r="DZ33" s="70"/>
      <c r="EA33" s="70"/>
      <c r="EB33" s="70"/>
      <c r="EC33" s="70"/>
      <c r="ED33" s="70"/>
      <c r="EE33" s="70"/>
      <c r="EF33" s="70"/>
      <c r="EG33" s="71"/>
      <c r="EH33" s="69">
        <f>データ!AV7</f>
        <v>94.9</v>
      </c>
      <c r="EI33" s="70"/>
      <c r="EJ33" s="70"/>
      <c r="EK33" s="70"/>
      <c r="EL33" s="70"/>
      <c r="EM33" s="70"/>
      <c r="EN33" s="70"/>
      <c r="EO33" s="70"/>
      <c r="EP33" s="70"/>
      <c r="EQ33" s="70"/>
      <c r="ER33" s="70"/>
      <c r="ES33" s="70"/>
      <c r="ET33" s="70"/>
      <c r="EU33" s="70"/>
      <c r="EV33" s="71"/>
      <c r="EW33" s="69">
        <f>データ!AW7</f>
        <v>91.4</v>
      </c>
      <c r="EX33" s="70"/>
      <c r="EY33" s="70"/>
      <c r="EZ33" s="70"/>
      <c r="FA33" s="70"/>
      <c r="FB33" s="70"/>
      <c r="FC33" s="70"/>
      <c r="FD33" s="70"/>
      <c r="FE33" s="70"/>
      <c r="FF33" s="70"/>
      <c r="FG33" s="70"/>
      <c r="FH33" s="70"/>
      <c r="FI33" s="70"/>
      <c r="FJ33" s="70"/>
      <c r="FK33" s="71"/>
      <c r="FL33" s="69">
        <f>データ!AX7</f>
        <v>89.8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93.5</v>
      </c>
      <c r="GS33" s="70"/>
      <c r="GT33" s="70"/>
      <c r="GU33" s="70"/>
      <c r="GV33" s="70"/>
      <c r="GW33" s="70"/>
      <c r="GX33" s="70"/>
      <c r="GY33" s="70"/>
      <c r="GZ33" s="70"/>
      <c r="HA33" s="70"/>
      <c r="HB33" s="70"/>
      <c r="HC33" s="70"/>
      <c r="HD33" s="70"/>
      <c r="HE33" s="70"/>
      <c r="HF33" s="71"/>
      <c r="HG33" s="69">
        <f>データ!BF7</f>
        <v>88.3</v>
      </c>
      <c r="HH33" s="70"/>
      <c r="HI33" s="70"/>
      <c r="HJ33" s="70"/>
      <c r="HK33" s="70"/>
      <c r="HL33" s="70"/>
      <c r="HM33" s="70"/>
      <c r="HN33" s="70"/>
      <c r="HO33" s="70"/>
      <c r="HP33" s="70"/>
      <c r="HQ33" s="70"/>
      <c r="HR33" s="70"/>
      <c r="HS33" s="70"/>
      <c r="HT33" s="70"/>
      <c r="HU33" s="71"/>
      <c r="HV33" s="69">
        <f>データ!BG7</f>
        <v>92.5</v>
      </c>
      <c r="HW33" s="70"/>
      <c r="HX33" s="70"/>
      <c r="HY33" s="70"/>
      <c r="HZ33" s="70"/>
      <c r="IA33" s="70"/>
      <c r="IB33" s="70"/>
      <c r="IC33" s="70"/>
      <c r="ID33" s="70"/>
      <c r="IE33" s="70"/>
      <c r="IF33" s="70"/>
      <c r="IG33" s="70"/>
      <c r="IH33" s="70"/>
      <c r="II33" s="70"/>
      <c r="IJ33" s="71"/>
      <c r="IK33" s="69">
        <f>データ!BH7</f>
        <v>88.8</v>
      </c>
      <c r="IL33" s="70"/>
      <c r="IM33" s="70"/>
      <c r="IN33" s="70"/>
      <c r="IO33" s="70"/>
      <c r="IP33" s="70"/>
      <c r="IQ33" s="70"/>
      <c r="IR33" s="70"/>
      <c r="IS33" s="70"/>
      <c r="IT33" s="70"/>
      <c r="IU33" s="70"/>
      <c r="IV33" s="70"/>
      <c r="IW33" s="70"/>
      <c r="IX33" s="70"/>
      <c r="IY33" s="71"/>
      <c r="IZ33" s="69">
        <f>データ!BI7</f>
        <v>87.1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78.8</v>
      </c>
      <c r="KG33" s="70"/>
      <c r="KH33" s="70"/>
      <c r="KI33" s="70"/>
      <c r="KJ33" s="70"/>
      <c r="KK33" s="70"/>
      <c r="KL33" s="70"/>
      <c r="KM33" s="70"/>
      <c r="KN33" s="70"/>
      <c r="KO33" s="70"/>
      <c r="KP33" s="70"/>
      <c r="KQ33" s="70"/>
      <c r="KR33" s="70"/>
      <c r="KS33" s="70"/>
      <c r="KT33" s="71"/>
      <c r="KU33" s="69">
        <f>データ!BQ7</f>
        <v>71.599999999999994</v>
      </c>
      <c r="KV33" s="70"/>
      <c r="KW33" s="70"/>
      <c r="KX33" s="70"/>
      <c r="KY33" s="70"/>
      <c r="KZ33" s="70"/>
      <c r="LA33" s="70"/>
      <c r="LB33" s="70"/>
      <c r="LC33" s="70"/>
      <c r="LD33" s="70"/>
      <c r="LE33" s="70"/>
      <c r="LF33" s="70"/>
      <c r="LG33" s="70"/>
      <c r="LH33" s="70"/>
      <c r="LI33" s="71"/>
      <c r="LJ33" s="69">
        <f>データ!BR7</f>
        <v>76.599999999999994</v>
      </c>
      <c r="LK33" s="70"/>
      <c r="LL33" s="70"/>
      <c r="LM33" s="70"/>
      <c r="LN33" s="70"/>
      <c r="LO33" s="70"/>
      <c r="LP33" s="70"/>
      <c r="LQ33" s="70"/>
      <c r="LR33" s="70"/>
      <c r="LS33" s="70"/>
      <c r="LT33" s="70"/>
      <c r="LU33" s="70"/>
      <c r="LV33" s="70"/>
      <c r="LW33" s="70"/>
      <c r="LX33" s="71"/>
      <c r="LY33" s="69">
        <f>データ!BS7</f>
        <v>69.599999999999994</v>
      </c>
      <c r="LZ33" s="70"/>
      <c r="MA33" s="70"/>
      <c r="MB33" s="70"/>
      <c r="MC33" s="70"/>
      <c r="MD33" s="70"/>
      <c r="ME33" s="70"/>
      <c r="MF33" s="70"/>
      <c r="MG33" s="70"/>
      <c r="MH33" s="70"/>
      <c r="MI33" s="70"/>
      <c r="MJ33" s="70"/>
      <c r="MK33" s="70"/>
      <c r="ML33" s="70"/>
      <c r="MM33" s="71"/>
      <c r="MN33" s="69">
        <f>データ!BT7</f>
        <v>68.7</v>
      </c>
      <c r="MO33" s="70"/>
      <c r="MP33" s="70"/>
      <c r="MQ33" s="70"/>
      <c r="MR33" s="70"/>
      <c r="MS33" s="70"/>
      <c r="MT33" s="70"/>
      <c r="MU33" s="70"/>
      <c r="MV33" s="70"/>
      <c r="MW33" s="70"/>
      <c r="MX33" s="70"/>
      <c r="MY33" s="70"/>
      <c r="MZ33" s="70"/>
      <c r="NA33" s="70"/>
      <c r="NB33" s="7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209</v>
      </c>
      <c r="NK39" s="150"/>
      <c r="NL39" s="150"/>
      <c r="NM39" s="150"/>
      <c r="NN39" s="150"/>
      <c r="NO39" s="150"/>
      <c r="NP39" s="150"/>
      <c r="NQ39" s="150"/>
      <c r="NR39" s="150"/>
      <c r="NS39" s="150"/>
      <c r="NT39" s="150"/>
      <c r="NU39" s="150"/>
      <c r="NV39" s="150"/>
      <c r="NW39" s="150"/>
      <c r="NX39" s="15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49" t="s">
        <v>210</v>
      </c>
      <c r="NK54" s="150"/>
      <c r="NL54" s="150"/>
      <c r="NM54" s="150"/>
      <c r="NN54" s="150"/>
      <c r="NO54" s="150"/>
      <c r="NP54" s="150"/>
      <c r="NQ54" s="150"/>
      <c r="NR54" s="150"/>
      <c r="NS54" s="150"/>
      <c r="NT54" s="150"/>
      <c r="NU54" s="150"/>
      <c r="NV54" s="150"/>
      <c r="NW54" s="150"/>
      <c r="NX54" s="151"/>
      <c r="OC54" s="16" t="s">
        <v>84</v>
      </c>
    </row>
    <row r="55" spans="1:393" ht="13.5" customHeight="1" x14ac:dyDescent="0.2">
      <c r="A55" s="2"/>
      <c r="B55" s="14"/>
      <c r="C55" s="2"/>
      <c r="D55" s="2"/>
      <c r="E55" s="2"/>
      <c r="F55" s="2"/>
      <c r="G55" s="65" t="s">
        <v>58</v>
      </c>
      <c r="H55" s="65"/>
      <c r="I55" s="65"/>
      <c r="J55" s="65"/>
      <c r="K55" s="65"/>
      <c r="L55" s="65"/>
      <c r="M55" s="65"/>
      <c r="N55" s="65"/>
      <c r="O55" s="65"/>
      <c r="P55" s="66">
        <f>データ!CA7</f>
        <v>72010</v>
      </c>
      <c r="Q55" s="67"/>
      <c r="R55" s="67"/>
      <c r="S55" s="67"/>
      <c r="T55" s="67"/>
      <c r="U55" s="67"/>
      <c r="V55" s="67"/>
      <c r="W55" s="67"/>
      <c r="X55" s="67"/>
      <c r="Y55" s="67"/>
      <c r="Z55" s="67"/>
      <c r="AA55" s="67"/>
      <c r="AB55" s="67"/>
      <c r="AC55" s="67"/>
      <c r="AD55" s="68"/>
      <c r="AE55" s="66">
        <f>データ!CB7</f>
        <v>76588</v>
      </c>
      <c r="AF55" s="67"/>
      <c r="AG55" s="67"/>
      <c r="AH55" s="67"/>
      <c r="AI55" s="67"/>
      <c r="AJ55" s="67"/>
      <c r="AK55" s="67"/>
      <c r="AL55" s="67"/>
      <c r="AM55" s="67"/>
      <c r="AN55" s="67"/>
      <c r="AO55" s="67"/>
      <c r="AP55" s="67"/>
      <c r="AQ55" s="67"/>
      <c r="AR55" s="67"/>
      <c r="AS55" s="68"/>
      <c r="AT55" s="66">
        <f>データ!CC7</f>
        <v>78223</v>
      </c>
      <c r="AU55" s="67"/>
      <c r="AV55" s="67"/>
      <c r="AW55" s="67"/>
      <c r="AX55" s="67"/>
      <c r="AY55" s="67"/>
      <c r="AZ55" s="67"/>
      <c r="BA55" s="67"/>
      <c r="BB55" s="67"/>
      <c r="BC55" s="67"/>
      <c r="BD55" s="67"/>
      <c r="BE55" s="67"/>
      <c r="BF55" s="67"/>
      <c r="BG55" s="67"/>
      <c r="BH55" s="68"/>
      <c r="BI55" s="66">
        <f>データ!CD7</f>
        <v>83541</v>
      </c>
      <c r="BJ55" s="67"/>
      <c r="BK55" s="67"/>
      <c r="BL55" s="67"/>
      <c r="BM55" s="67"/>
      <c r="BN55" s="67"/>
      <c r="BO55" s="67"/>
      <c r="BP55" s="67"/>
      <c r="BQ55" s="67"/>
      <c r="BR55" s="67"/>
      <c r="BS55" s="67"/>
      <c r="BT55" s="67"/>
      <c r="BU55" s="67"/>
      <c r="BV55" s="67"/>
      <c r="BW55" s="68"/>
      <c r="BX55" s="66">
        <f>データ!CE7</f>
        <v>85223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19642</v>
      </c>
      <c r="DE55" s="67"/>
      <c r="DF55" s="67"/>
      <c r="DG55" s="67"/>
      <c r="DH55" s="67"/>
      <c r="DI55" s="67"/>
      <c r="DJ55" s="67"/>
      <c r="DK55" s="67"/>
      <c r="DL55" s="67"/>
      <c r="DM55" s="67"/>
      <c r="DN55" s="67"/>
      <c r="DO55" s="67"/>
      <c r="DP55" s="67"/>
      <c r="DQ55" s="67"/>
      <c r="DR55" s="68"/>
      <c r="DS55" s="66">
        <f>データ!CM7</f>
        <v>20941</v>
      </c>
      <c r="DT55" s="67"/>
      <c r="DU55" s="67"/>
      <c r="DV55" s="67"/>
      <c r="DW55" s="67"/>
      <c r="DX55" s="67"/>
      <c r="DY55" s="67"/>
      <c r="DZ55" s="67"/>
      <c r="EA55" s="67"/>
      <c r="EB55" s="67"/>
      <c r="EC55" s="67"/>
      <c r="ED55" s="67"/>
      <c r="EE55" s="67"/>
      <c r="EF55" s="67"/>
      <c r="EG55" s="68"/>
      <c r="EH55" s="66">
        <f>データ!CN7</f>
        <v>21341</v>
      </c>
      <c r="EI55" s="67"/>
      <c r="EJ55" s="67"/>
      <c r="EK55" s="67"/>
      <c r="EL55" s="67"/>
      <c r="EM55" s="67"/>
      <c r="EN55" s="67"/>
      <c r="EO55" s="67"/>
      <c r="EP55" s="67"/>
      <c r="EQ55" s="67"/>
      <c r="ER55" s="67"/>
      <c r="ES55" s="67"/>
      <c r="ET55" s="67"/>
      <c r="EU55" s="67"/>
      <c r="EV55" s="68"/>
      <c r="EW55" s="66">
        <f>データ!CO7</f>
        <v>22057</v>
      </c>
      <c r="EX55" s="67"/>
      <c r="EY55" s="67"/>
      <c r="EZ55" s="67"/>
      <c r="FA55" s="67"/>
      <c r="FB55" s="67"/>
      <c r="FC55" s="67"/>
      <c r="FD55" s="67"/>
      <c r="FE55" s="67"/>
      <c r="FF55" s="67"/>
      <c r="FG55" s="67"/>
      <c r="FH55" s="67"/>
      <c r="FI55" s="67"/>
      <c r="FJ55" s="67"/>
      <c r="FK55" s="68"/>
      <c r="FL55" s="66">
        <f>データ!CP7</f>
        <v>23590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v>
      </c>
      <c r="GS55" s="70"/>
      <c r="GT55" s="70"/>
      <c r="GU55" s="70"/>
      <c r="GV55" s="70"/>
      <c r="GW55" s="70"/>
      <c r="GX55" s="70"/>
      <c r="GY55" s="70"/>
      <c r="GZ55" s="70"/>
      <c r="HA55" s="70"/>
      <c r="HB55" s="70"/>
      <c r="HC55" s="70"/>
      <c r="HD55" s="70"/>
      <c r="HE55" s="70"/>
      <c r="HF55" s="71"/>
      <c r="HG55" s="69">
        <f>データ!CX7</f>
        <v>50.4</v>
      </c>
      <c r="HH55" s="70"/>
      <c r="HI55" s="70"/>
      <c r="HJ55" s="70"/>
      <c r="HK55" s="70"/>
      <c r="HL55" s="70"/>
      <c r="HM55" s="70"/>
      <c r="HN55" s="70"/>
      <c r="HO55" s="70"/>
      <c r="HP55" s="70"/>
      <c r="HQ55" s="70"/>
      <c r="HR55" s="70"/>
      <c r="HS55" s="70"/>
      <c r="HT55" s="70"/>
      <c r="HU55" s="71"/>
      <c r="HV55" s="69">
        <f>データ!CY7</f>
        <v>47</v>
      </c>
      <c r="HW55" s="70"/>
      <c r="HX55" s="70"/>
      <c r="HY55" s="70"/>
      <c r="HZ55" s="70"/>
      <c r="IA55" s="70"/>
      <c r="IB55" s="70"/>
      <c r="IC55" s="70"/>
      <c r="ID55" s="70"/>
      <c r="IE55" s="70"/>
      <c r="IF55" s="70"/>
      <c r="IG55" s="70"/>
      <c r="IH55" s="70"/>
      <c r="II55" s="70"/>
      <c r="IJ55" s="71"/>
      <c r="IK55" s="69">
        <f>データ!CZ7</f>
        <v>47.5</v>
      </c>
      <c r="IL55" s="70"/>
      <c r="IM55" s="70"/>
      <c r="IN55" s="70"/>
      <c r="IO55" s="70"/>
      <c r="IP55" s="70"/>
      <c r="IQ55" s="70"/>
      <c r="IR55" s="70"/>
      <c r="IS55" s="70"/>
      <c r="IT55" s="70"/>
      <c r="IU55" s="70"/>
      <c r="IV55" s="70"/>
      <c r="IW55" s="70"/>
      <c r="IX55" s="70"/>
      <c r="IY55" s="71"/>
      <c r="IZ55" s="69">
        <f>データ!DA7</f>
        <v>48.6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26.8</v>
      </c>
      <c r="KG55" s="70"/>
      <c r="KH55" s="70"/>
      <c r="KI55" s="70"/>
      <c r="KJ55" s="70"/>
      <c r="KK55" s="70"/>
      <c r="KL55" s="70"/>
      <c r="KM55" s="70"/>
      <c r="KN55" s="70"/>
      <c r="KO55" s="70"/>
      <c r="KP55" s="70"/>
      <c r="KQ55" s="70"/>
      <c r="KR55" s="70"/>
      <c r="KS55" s="70"/>
      <c r="KT55" s="71"/>
      <c r="KU55" s="69">
        <f>データ!DI7</f>
        <v>25.7</v>
      </c>
      <c r="KV55" s="70"/>
      <c r="KW55" s="70"/>
      <c r="KX55" s="70"/>
      <c r="KY55" s="70"/>
      <c r="KZ55" s="70"/>
      <c r="LA55" s="70"/>
      <c r="LB55" s="70"/>
      <c r="LC55" s="70"/>
      <c r="LD55" s="70"/>
      <c r="LE55" s="70"/>
      <c r="LF55" s="70"/>
      <c r="LG55" s="70"/>
      <c r="LH55" s="70"/>
      <c r="LI55" s="71"/>
      <c r="LJ55" s="69">
        <f>データ!DJ7</f>
        <v>26.2</v>
      </c>
      <c r="LK55" s="70"/>
      <c r="LL55" s="70"/>
      <c r="LM55" s="70"/>
      <c r="LN55" s="70"/>
      <c r="LO55" s="70"/>
      <c r="LP55" s="70"/>
      <c r="LQ55" s="70"/>
      <c r="LR55" s="70"/>
      <c r="LS55" s="70"/>
      <c r="LT55" s="70"/>
      <c r="LU55" s="70"/>
      <c r="LV55" s="70"/>
      <c r="LW55" s="70"/>
      <c r="LX55" s="71"/>
      <c r="LY55" s="69">
        <f>データ!DK7</f>
        <v>28</v>
      </c>
      <c r="LZ55" s="70"/>
      <c r="MA55" s="70"/>
      <c r="MB55" s="70"/>
      <c r="MC55" s="70"/>
      <c r="MD55" s="70"/>
      <c r="ME55" s="70"/>
      <c r="MF55" s="70"/>
      <c r="MG55" s="70"/>
      <c r="MH55" s="70"/>
      <c r="MI55" s="70"/>
      <c r="MJ55" s="70"/>
      <c r="MK55" s="70"/>
      <c r="ML55" s="70"/>
      <c r="MM55" s="71"/>
      <c r="MN55" s="69">
        <f>データ!DL7</f>
        <v>30.7</v>
      </c>
      <c r="MO55" s="70"/>
      <c r="MP55" s="70"/>
      <c r="MQ55" s="70"/>
      <c r="MR55" s="70"/>
      <c r="MS55" s="70"/>
      <c r="MT55" s="70"/>
      <c r="MU55" s="70"/>
      <c r="MV55" s="70"/>
      <c r="MW55" s="70"/>
      <c r="MX55" s="70"/>
      <c r="MY55" s="70"/>
      <c r="MZ55" s="70"/>
      <c r="NA55" s="70"/>
      <c r="NB55" s="71"/>
      <c r="NC55" s="2"/>
      <c r="ND55" s="2"/>
      <c r="NE55" s="2"/>
      <c r="NF55" s="2"/>
      <c r="NG55" s="2"/>
      <c r="NH55" s="15"/>
      <c r="NI55" s="2"/>
      <c r="NJ55" s="149"/>
      <c r="NK55" s="150"/>
      <c r="NL55" s="150"/>
      <c r="NM55" s="150"/>
      <c r="NN55" s="150"/>
      <c r="NO55" s="150"/>
      <c r="NP55" s="150"/>
      <c r="NQ55" s="150"/>
      <c r="NR55" s="150"/>
      <c r="NS55" s="150"/>
      <c r="NT55" s="150"/>
      <c r="NU55" s="150"/>
      <c r="NV55" s="150"/>
      <c r="NW55" s="150"/>
      <c r="NX55" s="151"/>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149"/>
      <c r="NK56" s="150"/>
      <c r="NL56" s="150"/>
      <c r="NM56" s="150"/>
      <c r="NN56" s="150"/>
      <c r="NO56" s="150"/>
      <c r="NP56" s="150"/>
      <c r="NQ56" s="150"/>
      <c r="NR56" s="150"/>
      <c r="NS56" s="150"/>
      <c r="NT56" s="150"/>
      <c r="NU56" s="150"/>
      <c r="NV56" s="150"/>
      <c r="NW56" s="150"/>
      <c r="NX56" s="151"/>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9"/>
      <c r="NK57" s="150"/>
      <c r="NL57" s="150"/>
      <c r="NM57" s="150"/>
      <c r="NN57" s="150"/>
      <c r="NO57" s="150"/>
      <c r="NP57" s="150"/>
      <c r="NQ57" s="150"/>
      <c r="NR57" s="150"/>
      <c r="NS57" s="150"/>
      <c r="NT57" s="150"/>
      <c r="NU57" s="150"/>
      <c r="NV57" s="150"/>
      <c r="NW57" s="150"/>
      <c r="NX57" s="15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9"/>
      <c r="NK58" s="150"/>
      <c r="NL58" s="150"/>
      <c r="NM58" s="150"/>
      <c r="NN58" s="150"/>
      <c r="NO58" s="150"/>
      <c r="NP58" s="150"/>
      <c r="NQ58" s="150"/>
      <c r="NR58" s="150"/>
      <c r="NS58" s="150"/>
      <c r="NT58" s="150"/>
      <c r="NU58" s="150"/>
      <c r="NV58" s="150"/>
      <c r="NW58" s="150"/>
      <c r="NX58" s="15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9"/>
      <c r="NK59" s="150"/>
      <c r="NL59" s="150"/>
      <c r="NM59" s="150"/>
      <c r="NN59" s="150"/>
      <c r="NO59" s="150"/>
      <c r="NP59" s="150"/>
      <c r="NQ59" s="150"/>
      <c r="NR59" s="150"/>
      <c r="NS59" s="150"/>
      <c r="NT59" s="150"/>
      <c r="NU59" s="150"/>
      <c r="NV59" s="150"/>
      <c r="NW59" s="150"/>
      <c r="NX59" s="15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9"/>
      <c r="NK60" s="150"/>
      <c r="NL60" s="150"/>
      <c r="NM60" s="150"/>
      <c r="NN60" s="150"/>
      <c r="NO60" s="150"/>
      <c r="NP60" s="150"/>
      <c r="NQ60" s="150"/>
      <c r="NR60" s="150"/>
      <c r="NS60" s="150"/>
      <c r="NT60" s="150"/>
      <c r="NU60" s="150"/>
      <c r="NV60" s="150"/>
      <c r="NW60" s="150"/>
      <c r="NX60" s="15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9"/>
      <c r="NK61" s="150"/>
      <c r="NL61" s="150"/>
      <c r="NM61" s="150"/>
      <c r="NN61" s="150"/>
      <c r="NO61" s="150"/>
      <c r="NP61" s="150"/>
      <c r="NQ61" s="150"/>
      <c r="NR61" s="150"/>
      <c r="NS61" s="150"/>
      <c r="NT61" s="150"/>
      <c r="NU61" s="150"/>
      <c r="NV61" s="150"/>
      <c r="NW61" s="150"/>
      <c r="NX61" s="15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9"/>
      <c r="NK62" s="150"/>
      <c r="NL62" s="150"/>
      <c r="NM62" s="150"/>
      <c r="NN62" s="150"/>
      <c r="NO62" s="150"/>
      <c r="NP62" s="150"/>
      <c r="NQ62" s="150"/>
      <c r="NR62" s="150"/>
      <c r="NS62" s="150"/>
      <c r="NT62" s="150"/>
      <c r="NU62" s="150"/>
      <c r="NV62" s="150"/>
      <c r="NW62" s="150"/>
      <c r="NX62" s="15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9"/>
      <c r="NK63" s="150"/>
      <c r="NL63" s="150"/>
      <c r="NM63" s="150"/>
      <c r="NN63" s="150"/>
      <c r="NO63" s="150"/>
      <c r="NP63" s="150"/>
      <c r="NQ63" s="150"/>
      <c r="NR63" s="150"/>
      <c r="NS63" s="150"/>
      <c r="NT63" s="150"/>
      <c r="NU63" s="150"/>
      <c r="NV63" s="150"/>
      <c r="NW63" s="150"/>
      <c r="NX63" s="15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9"/>
      <c r="NK64" s="150"/>
      <c r="NL64" s="150"/>
      <c r="NM64" s="150"/>
      <c r="NN64" s="150"/>
      <c r="NO64" s="150"/>
      <c r="NP64" s="150"/>
      <c r="NQ64" s="150"/>
      <c r="NR64" s="150"/>
      <c r="NS64" s="150"/>
      <c r="NT64" s="150"/>
      <c r="NU64" s="150"/>
      <c r="NV64" s="150"/>
      <c r="NW64" s="150"/>
      <c r="NX64" s="15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9"/>
      <c r="NK65" s="150"/>
      <c r="NL65" s="150"/>
      <c r="NM65" s="150"/>
      <c r="NN65" s="150"/>
      <c r="NO65" s="150"/>
      <c r="NP65" s="150"/>
      <c r="NQ65" s="150"/>
      <c r="NR65" s="150"/>
      <c r="NS65" s="150"/>
      <c r="NT65" s="150"/>
      <c r="NU65" s="150"/>
      <c r="NV65" s="150"/>
      <c r="NW65" s="150"/>
      <c r="NX65" s="15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9"/>
      <c r="NK66" s="150"/>
      <c r="NL66" s="150"/>
      <c r="NM66" s="150"/>
      <c r="NN66" s="150"/>
      <c r="NO66" s="150"/>
      <c r="NP66" s="150"/>
      <c r="NQ66" s="150"/>
      <c r="NR66" s="150"/>
      <c r="NS66" s="150"/>
      <c r="NT66" s="150"/>
      <c r="NU66" s="150"/>
      <c r="NV66" s="150"/>
      <c r="NW66" s="150"/>
      <c r="NX66" s="15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2"/>
      <c r="NK67" s="153"/>
      <c r="NL67" s="153"/>
      <c r="NM67" s="153"/>
      <c r="NN67" s="153"/>
      <c r="NO67" s="153"/>
      <c r="NP67" s="153"/>
      <c r="NQ67" s="153"/>
      <c r="NR67" s="153"/>
      <c r="NS67" s="153"/>
      <c r="NT67" s="153"/>
      <c r="NU67" s="153"/>
      <c r="NV67" s="153"/>
      <c r="NW67" s="153"/>
      <c r="NX67" s="15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208</v>
      </c>
      <c r="NK70" s="156"/>
      <c r="NL70" s="156"/>
      <c r="NM70" s="156"/>
      <c r="NN70" s="156"/>
      <c r="NO70" s="156"/>
      <c r="NP70" s="156"/>
      <c r="NQ70" s="156"/>
      <c r="NR70" s="156"/>
      <c r="NS70" s="156"/>
      <c r="NT70" s="156"/>
      <c r="NU70" s="156"/>
      <c r="NV70" s="156"/>
      <c r="NW70" s="156"/>
      <c r="NX70" s="157"/>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2">
      <c r="A79" s="2"/>
      <c r="B79" s="14"/>
      <c r="C79" s="2"/>
      <c r="D79" s="2"/>
      <c r="E79" s="2"/>
      <c r="F79" s="2"/>
      <c r="G79" s="65" t="s">
        <v>58</v>
      </c>
      <c r="H79" s="65"/>
      <c r="I79" s="65"/>
      <c r="J79" s="65"/>
      <c r="K79" s="65"/>
      <c r="L79" s="65"/>
      <c r="M79" s="65"/>
      <c r="N79" s="65"/>
      <c r="O79" s="65"/>
      <c r="P79" s="69">
        <f>データ!DS7</f>
        <v>6.5</v>
      </c>
      <c r="Q79" s="70"/>
      <c r="R79" s="70"/>
      <c r="S79" s="70"/>
      <c r="T79" s="70"/>
      <c r="U79" s="70"/>
      <c r="V79" s="70"/>
      <c r="W79" s="70"/>
      <c r="X79" s="70"/>
      <c r="Y79" s="70"/>
      <c r="Z79" s="70"/>
      <c r="AA79" s="70"/>
      <c r="AB79" s="70"/>
      <c r="AC79" s="70"/>
      <c r="AD79" s="71"/>
      <c r="AE79" s="69">
        <f>データ!DT7</f>
        <v>2.9</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54.3</v>
      </c>
      <c r="DH79" s="70"/>
      <c r="DI79" s="70"/>
      <c r="DJ79" s="70"/>
      <c r="DK79" s="70"/>
      <c r="DL79" s="70"/>
      <c r="DM79" s="70"/>
      <c r="DN79" s="70"/>
      <c r="DO79" s="70"/>
      <c r="DP79" s="70"/>
      <c r="DQ79" s="70"/>
      <c r="DR79" s="70"/>
      <c r="DS79" s="70"/>
      <c r="DT79" s="70"/>
      <c r="DU79" s="71"/>
      <c r="DV79" s="69">
        <f>データ!EE7</f>
        <v>56.3</v>
      </c>
      <c r="DW79" s="70"/>
      <c r="DX79" s="70"/>
      <c r="DY79" s="70"/>
      <c r="DZ79" s="70"/>
      <c r="EA79" s="70"/>
      <c r="EB79" s="70"/>
      <c r="EC79" s="70"/>
      <c r="ED79" s="70"/>
      <c r="EE79" s="70"/>
      <c r="EF79" s="70"/>
      <c r="EG79" s="70"/>
      <c r="EH79" s="70"/>
      <c r="EI79" s="70"/>
      <c r="EJ79" s="71"/>
      <c r="EK79" s="69">
        <f>データ!EF7</f>
        <v>59.1</v>
      </c>
      <c r="EL79" s="70"/>
      <c r="EM79" s="70"/>
      <c r="EN79" s="70"/>
      <c r="EO79" s="70"/>
      <c r="EP79" s="70"/>
      <c r="EQ79" s="70"/>
      <c r="ER79" s="70"/>
      <c r="ES79" s="70"/>
      <c r="ET79" s="70"/>
      <c r="EU79" s="70"/>
      <c r="EV79" s="70"/>
      <c r="EW79" s="70"/>
      <c r="EX79" s="70"/>
      <c r="EY79" s="71"/>
      <c r="EZ79" s="69">
        <f>データ!EG7</f>
        <v>62.9</v>
      </c>
      <c r="FA79" s="70"/>
      <c r="FB79" s="70"/>
      <c r="FC79" s="70"/>
      <c r="FD79" s="70"/>
      <c r="FE79" s="70"/>
      <c r="FF79" s="70"/>
      <c r="FG79" s="70"/>
      <c r="FH79" s="70"/>
      <c r="FI79" s="70"/>
      <c r="FJ79" s="70"/>
      <c r="FK79" s="70"/>
      <c r="FL79" s="70"/>
      <c r="FM79" s="70"/>
      <c r="FN79" s="71"/>
      <c r="FO79" s="69">
        <f>データ!EH7</f>
        <v>67.3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70.400000000000006</v>
      </c>
      <c r="GU79" s="70"/>
      <c r="GV79" s="70"/>
      <c r="GW79" s="70"/>
      <c r="GX79" s="70"/>
      <c r="GY79" s="70"/>
      <c r="GZ79" s="70"/>
      <c r="HA79" s="70"/>
      <c r="HB79" s="70"/>
      <c r="HC79" s="70"/>
      <c r="HD79" s="70"/>
      <c r="HE79" s="70"/>
      <c r="HF79" s="70"/>
      <c r="HG79" s="70"/>
      <c r="HH79" s="71"/>
      <c r="HI79" s="69">
        <f>データ!EP7</f>
        <v>71.400000000000006</v>
      </c>
      <c r="HJ79" s="70"/>
      <c r="HK79" s="70"/>
      <c r="HL79" s="70"/>
      <c r="HM79" s="70"/>
      <c r="HN79" s="70"/>
      <c r="HO79" s="70"/>
      <c r="HP79" s="70"/>
      <c r="HQ79" s="70"/>
      <c r="HR79" s="70"/>
      <c r="HS79" s="70"/>
      <c r="HT79" s="70"/>
      <c r="HU79" s="70"/>
      <c r="HV79" s="70"/>
      <c r="HW79" s="71"/>
      <c r="HX79" s="69">
        <f>データ!EQ7</f>
        <v>74.099999999999994</v>
      </c>
      <c r="HY79" s="70"/>
      <c r="HZ79" s="70"/>
      <c r="IA79" s="70"/>
      <c r="IB79" s="70"/>
      <c r="IC79" s="70"/>
      <c r="ID79" s="70"/>
      <c r="IE79" s="70"/>
      <c r="IF79" s="70"/>
      <c r="IG79" s="70"/>
      <c r="IH79" s="70"/>
      <c r="II79" s="70"/>
      <c r="IJ79" s="70"/>
      <c r="IK79" s="70"/>
      <c r="IL79" s="71"/>
      <c r="IM79" s="69">
        <f>データ!ER7</f>
        <v>78.400000000000006</v>
      </c>
      <c r="IN79" s="70"/>
      <c r="IO79" s="70"/>
      <c r="IP79" s="70"/>
      <c r="IQ79" s="70"/>
      <c r="IR79" s="70"/>
      <c r="IS79" s="70"/>
      <c r="IT79" s="70"/>
      <c r="IU79" s="70"/>
      <c r="IV79" s="70"/>
      <c r="IW79" s="70"/>
      <c r="IX79" s="70"/>
      <c r="IY79" s="70"/>
      <c r="IZ79" s="70"/>
      <c r="JA79" s="71"/>
      <c r="JB79" s="69">
        <f>データ!ES7</f>
        <v>82.5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36258496</v>
      </c>
      <c r="KH79" s="67"/>
      <c r="KI79" s="67"/>
      <c r="KJ79" s="67"/>
      <c r="KK79" s="67"/>
      <c r="KL79" s="67"/>
      <c r="KM79" s="67"/>
      <c r="KN79" s="67"/>
      <c r="KO79" s="67"/>
      <c r="KP79" s="67"/>
      <c r="KQ79" s="67"/>
      <c r="KR79" s="67"/>
      <c r="KS79" s="67"/>
      <c r="KT79" s="67"/>
      <c r="KU79" s="68"/>
      <c r="KV79" s="66">
        <f>データ!FA7</f>
        <v>38112353</v>
      </c>
      <c r="KW79" s="67"/>
      <c r="KX79" s="67"/>
      <c r="KY79" s="67"/>
      <c r="KZ79" s="67"/>
      <c r="LA79" s="67"/>
      <c r="LB79" s="67"/>
      <c r="LC79" s="67"/>
      <c r="LD79" s="67"/>
      <c r="LE79" s="67"/>
      <c r="LF79" s="67"/>
      <c r="LG79" s="67"/>
      <c r="LH79" s="67"/>
      <c r="LI79" s="67"/>
      <c r="LJ79" s="68"/>
      <c r="LK79" s="66">
        <f>データ!FB7</f>
        <v>40283977</v>
      </c>
      <c r="LL79" s="67"/>
      <c r="LM79" s="67"/>
      <c r="LN79" s="67"/>
      <c r="LO79" s="67"/>
      <c r="LP79" s="67"/>
      <c r="LQ79" s="67"/>
      <c r="LR79" s="67"/>
      <c r="LS79" s="67"/>
      <c r="LT79" s="67"/>
      <c r="LU79" s="67"/>
      <c r="LV79" s="67"/>
      <c r="LW79" s="67"/>
      <c r="LX79" s="67"/>
      <c r="LY79" s="68"/>
      <c r="LZ79" s="66">
        <f>データ!FC7</f>
        <v>40890698</v>
      </c>
      <c r="MA79" s="67"/>
      <c r="MB79" s="67"/>
      <c r="MC79" s="67"/>
      <c r="MD79" s="67"/>
      <c r="ME79" s="67"/>
      <c r="MF79" s="67"/>
      <c r="MG79" s="67"/>
      <c r="MH79" s="67"/>
      <c r="MI79" s="67"/>
      <c r="MJ79" s="67"/>
      <c r="MK79" s="67"/>
      <c r="ML79" s="67"/>
      <c r="MM79" s="67"/>
      <c r="MN79" s="68"/>
      <c r="MO79" s="66">
        <f>データ!FD7</f>
        <v>41511087</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Jv6hoxKjkjY8gjlzer8zdtlTBUOdWW+kTZ0uG5+RCyKxjyT5oB4cQyRir+V9u2h7uUWjCRElhIeKf4bLVbMg==" saltValue="9ulzVe5HbnhEVlp8SoaqL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113</v>
      </c>
      <c r="AJ4" s="138"/>
      <c r="AK4" s="138"/>
      <c r="AL4" s="138"/>
      <c r="AM4" s="138"/>
      <c r="AN4" s="138"/>
      <c r="AO4" s="138"/>
      <c r="AP4" s="138"/>
      <c r="AQ4" s="138"/>
      <c r="AR4" s="138"/>
      <c r="AS4" s="139"/>
      <c r="AT4" s="136" t="s">
        <v>114</v>
      </c>
      <c r="AU4" s="135"/>
      <c r="AV4" s="135"/>
      <c r="AW4" s="135"/>
      <c r="AX4" s="135"/>
      <c r="AY4" s="135"/>
      <c r="AZ4" s="135"/>
      <c r="BA4" s="135"/>
      <c r="BB4" s="135"/>
      <c r="BC4" s="135"/>
      <c r="BD4" s="135"/>
      <c r="BE4" s="136" t="s">
        <v>115</v>
      </c>
      <c r="BF4" s="135"/>
      <c r="BG4" s="135"/>
      <c r="BH4" s="135"/>
      <c r="BI4" s="135"/>
      <c r="BJ4" s="135"/>
      <c r="BK4" s="135"/>
      <c r="BL4" s="135"/>
      <c r="BM4" s="135"/>
      <c r="BN4" s="135"/>
      <c r="BO4" s="135"/>
      <c r="BP4" s="137" t="s">
        <v>116</v>
      </c>
      <c r="BQ4" s="138"/>
      <c r="BR4" s="138"/>
      <c r="BS4" s="138"/>
      <c r="BT4" s="138"/>
      <c r="BU4" s="138"/>
      <c r="BV4" s="138"/>
      <c r="BW4" s="138"/>
      <c r="BX4" s="138"/>
      <c r="BY4" s="138"/>
      <c r="BZ4" s="139"/>
      <c r="CA4" s="135" t="s">
        <v>117</v>
      </c>
      <c r="CB4" s="135"/>
      <c r="CC4" s="135"/>
      <c r="CD4" s="135"/>
      <c r="CE4" s="135"/>
      <c r="CF4" s="135"/>
      <c r="CG4" s="135"/>
      <c r="CH4" s="135"/>
      <c r="CI4" s="135"/>
      <c r="CJ4" s="135"/>
      <c r="CK4" s="135"/>
      <c r="CL4" s="136" t="s">
        <v>118</v>
      </c>
      <c r="CM4" s="135"/>
      <c r="CN4" s="135"/>
      <c r="CO4" s="135"/>
      <c r="CP4" s="135"/>
      <c r="CQ4" s="135"/>
      <c r="CR4" s="135"/>
      <c r="CS4" s="135"/>
      <c r="CT4" s="135"/>
      <c r="CU4" s="135"/>
      <c r="CV4" s="135"/>
      <c r="CW4" s="135" t="s">
        <v>119</v>
      </c>
      <c r="CX4" s="135"/>
      <c r="CY4" s="135"/>
      <c r="CZ4" s="135"/>
      <c r="DA4" s="135"/>
      <c r="DB4" s="135"/>
      <c r="DC4" s="135"/>
      <c r="DD4" s="135"/>
      <c r="DE4" s="135"/>
      <c r="DF4" s="135"/>
      <c r="DG4" s="135"/>
      <c r="DH4" s="135" t="s">
        <v>120</v>
      </c>
      <c r="DI4" s="135"/>
      <c r="DJ4" s="135"/>
      <c r="DK4" s="135"/>
      <c r="DL4" s="135"/>
      <c r="DM4" s="135"/>
      <c r="DN4" s="135"/>
      <c r="DO4" s="135"/>
      <c r="DP4" s="135"/>
      <c r="DQ4" s="135"/>
      <c r="DR4" s="135"/>
      <c r="DS4" s="136" t="s">
        <v>121</v>
      </c>
      <c r="DT4" s="135"/>
      <c r="DU4" s="135"/>
      <c r="DV4" s="135"/>
      <c r="DW4" s="135"/>
      <c r="DX4" s="135"/>
      <c r="DY4" s="135"/>
      <c r="DZ4" s="135"/>
      <c r="EA4" s="135"/>
      <c r="EB4" s="135"/>
      <c r="EC4" s="135"/>
      <c r="ED4" s="137" t="s">
        <v>122</v>
      </c>
      <c r="EE4" s="138"/>
      <c r="EF4" s="138"/>
      <c r="EG4" s="138"/>
      <c r="EH4" s="138"/>
      <c r="EI4" s="138"/>
      <c r="EJ4" s="138"/>
      <c r="EK4" s="138"/>
      <c r="EL4" s="138"/>
      <c r="EM4" s="138"/>
      <c r="EN4" s="139"/>
      <c r="EO4" s="135" t="s">
        <v>123</v>
      </c>
      <c r="EP4" s="135"/>
      <c r="EQ4" s="135"/>
      <c r="ER4" s="135"/>
      <c r="ES4" s="135"/>
      <c r="ET4" s="135"/>
      <c r="EU4" s="135"/>
      <c r="EV4" s="135"/>
      <c r="EW4" s="135"/>
      <c r="EX4" s="135"/>
      <c r="EY4" s="135"/>
      <c r="EZ4" s="135" t="s">
        <v>124</v>
      </c>
      <c r="FA4" s="135"/>
      <c r="FB4" s="135"/>
      <c r="FC4" s="135"/>
      <c r="FD4" s="135"/>
      <c r="FE4" s="135"/>
      <c r="FF4" s="135"/>
      <c r="FG4" s="135"/>
      <c r="FH4" s="135"/>
      <c r="FI4" s="135"/>
      <c r="FJ4" s="135"/>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152</v>
      </c>
      <c r="AX5" s="49" t="s">
        <v>163</v>
      </c>
      <c r="AY5" s="49" t="s">
        <v>154</v>
      </c>
      <c r="AZ5" s="49" t="s">
        <v>155</v>
      </c>
      <c r="BA5" s="49" t="s">
        <v>156</v>
      </c>
      <c r="BB5" s="49" t="s">
        <v>157</v>
      </c>
      <c r="BC5" s="49" t="s">
        <v>158</v>
      </c>
      <c r="BD5" s="49" t="s">
        <v>159</v>
      </c>
      <c r="BE5" s="49" t="s">
        <v>164</v>
      </c>
      <c r="BF5" s="49" t="s">
        <v>165</v>
      </c>
      <c r="BG5" s="49" t="s">
        <v>166</v>
      </c>
      <c r="BH5" s="49" t="s">
        <v>167</v>
      </c>
      <c r="BI5" s="49" t="s">
        <v>163</v>
      </c>
      <c r="BJ5" s="49" t="s">
        <v>154</v>
      </c>
      <c r="BK5" s="49" t="s">
        <v>155</v>
      </c>
      <c r="BL5" s="49" t="s">
        <v>156</v>
      </c>
      <c r="BM5" s="49" t="s">
        <v>157</v>
      </c>
      <c r="BN5" s="49" t="s">
        <v>158</v>
      </c>
      <c r="BO5" s="49" t="s">
        <v>159</v>
      </c>
      <c r="BP5" s="49" t="s">
        <v>164</v>
      </c>
      <c r="BQ5" s="49" t="s">
        <v>161</v>
      </c>
      <c r="BR5" s="49" t="s">
        <v>168</v>
      </c>
      <c r="BS5" s="49" t="s">
        <v>169</v>
      </c>
      <c r="BT5" s="49" t="s">
        <v>163</v>
      </c>
      <c r="BU5" s="49" t="s">
        <v>154</v>
      </c>
      <c r="BV5" s="49" t="s">
        <v>155</v>
      </c>
      <c r="BW5" s="49" t="s">
        <v>156</v>
      </c>
      <c r="BX5" s="49" t="s">
        <v>157</v>
      </c>
      <c r="BY5" s="49" t="s">
        <v>158</v>
      </c>
      <c r="BZ5" s="49" t="s">
        <v>159</v>
      </c>
      <c r="CA5" s="49" t="s">
        <v>170</v>
      </c>
      <c r="CB5" s="49" t="s">
        <v>161</v>
      </c>
      <c r="CC5" s="49" t="s">
        <v>171</v>
      </c>
      <c r="CD5" s="49" t="s">
        <v>152</v>
      </c>
      <c r="CE5" s="49" t="s">
        <v>172</v>
      </c>
      <c r="CF5" s="49" t="s">
        <v>154</v>
      </c>
      <c r="CG5" s="49" t="s">
        <v>155</v>
      </c>
      <c r="CH5" s="49" t="s">
        <v>156</v>
      </c>
      <c r="CI5" s="49" t="s">
        <v>157</v>
      </c>
      <c r="CJ5" s="49" t="s">
        <v>158</v>
      </c>
      <c r="CK5" s="49" t="s">
        <v>159</v>
      </c>
      <c r="CL5" s="49" t="s">
        <v>149</v>
      </c>
      <c r="CM5" s="49" t="s">
        <v>161</v>
      </c>
      <c r="CN5" s="49" t="s">
        <v>151</v>
      </c>
      <c r="CO5" s="49" t="s">
        <v>152</v>
      </c>
      <c r="CP5" s="49" t="s">
        <v>173</v>
      </c>
      <c r="CQ5" s="49" t="s">
        <v>154</v>
      </c>
      <c r="CR5" s="49" t="s">
        <v>155</v>
      </c>
      <c r="CS5" s="49" t="s">
        <v>156</v>
      </c>
      <c r="CT5" s="49" t="s">
        <v>157</v>
      </c>
      <c r="CU5" s="49" t="s">
        <v>158</v>
      </c>
      <c r="CV5" s="49" t="s">
        <v>159</v>
      </c>
      <c r="CW5" s="49" t="s">
        <v>174</v>
      </c>
      <c r="CX5" s="49" t="s">
        <v>175</v>
      </c>
      <c r="CY5" s="49" t="s">
        <v>151</v>
      </c>
      <c r="CZ5" s="49" t="s">
        <v>152</v>
      </c>
      <c r="DA5" s="49" t="s">
        <v>163</v>
      </c>
      <c r="DB5" s="49" t="s">
        <v>154</v>
      </c>
      <c r="DC5" s="49" t="s">
        <v>155</v>
      </c>
      <c r="DD5" s="49" t="s">
        <v>156</v>
      </c>
      <c r="DE5" s="49" t="s">
        <v>157</v>
      </c>
      <c r="DF5" s="49" t="s">
        <v>158</v>
      </c>
      <c r="DG5" s="49" t="s">
        <v>159</v>
      </c>
      <c r="DH5" s="49" t="s">
        <v>164</v>
      </c>
      <c r="DI5" s="49" t="s">
        <v>161</v>
      </c>
      <c r="DJ5" s="49" t="s">
        <v>171</v>
      </c>
      <c r="DK5" s="49" t="s">
        <v>152</v>
      </c>
      <c r="DL5" s="49" t="s">
        <v>163</v>
      </c>
      <c r="DM5" s="49" t="s">
        <v>154</v>
      </c>
      <c r="DN5" s="49" t="s">
        <v>155</v>
      </c>
      <c r="DO5" s="49" t="s">
        <v>156</v>
      </c>
      <c r="DP5" s="49" t="s">
        <v>157</v>
      </c>
      <c r="DQ5" s="49" t="s">
        <v>158</v>
      </c>
      <c r="DR5" s="49" t="s">
        <v>159</v>
      </c>
      <c r="DS5" s="49" t="s">
        <v>164</v>
      </c>
      <c r="DT5" s="49" t="s">
        <v>176</v>
      </c>
      <c r="DU5" s="49" t="s">
        <v>171</v>
      </c>
      <c r="DV5" s="49" t="s">
        <v>152</v>
      </c>
      <c r="DW5" s="49" t="s">
        <v>177</v>
      </c>
      <c r="DX5" s="49" t="s">
        <v>154</v>
      </c>
      <c r="DY5" s="49" t="s">
        <v>155</v>
      </c>
      <c r="DZ5" s="49" t="s">
        <v>156</v>
      </c>
      <c r="EA5" s="49" t="s">
        <v>157</v>
      </c>
      <c r="EB5" s="49" t="s">
        <v>158</v>
      </c>
      <c r="EC5" s="49" t="s">
        <v>159</v>
      </c>
      <c r="ED5" s="49" t="s">
        <v>164</v>
      </c>
      <c r="EE5" s="49" t="s">
        <v>178</v>
      </c>
      <c r="EF5" s="49" t="s">
        <v>179</v>
      </c>
      <c r="EG5" s="49" t="s">
        <v>152</v>
      </c>
      <c r="EH5" s="49" t="s">
        <v>180</v>
      </c>
      <c r="EI5" s="49" t="s">
        <v>154</v>
      </c>
      <c r="EJ5" s="49" t="s">
        <v>155</v>
      </c>
      <c r="EK5" s="49" t="s">
        <v>156</v>
      </c>
      <c r="EL5" s="49" t="s">
        <v>157</v>
      </c>
      <c r="EM5" s="49" t="s">
        <v>158</v>
      </c>
      <c r="EN5" s="49" t="s">
        <v>159</v>
      </c>
      <c r="EO5" s="49" t="s">
        <v>181</v>
      </c>
      <c r="EP5" s="49" t="s">
        <v>161</v>
      </c>
      <c r="EQ5" s="49" t="s">
        <v>151</v>
      </c>
      <c r="ER5" s="49" t="s">
        <v>152</v>
      </c>
      <c r="ES5" s="49" t="s">
        <v>182</v>
      </c>
      <c r="ET5" s="49" t="s">
        <v>154</v>
      </c>
      <c r="EU5" s="49" t="s">
        <v>155</v>
      </c>
      <c r="EV5" s="49" t="s">
        <v>156</v>
      </c>
      <c r="EW5" s="49" t="s">
        <v>157</v>
      </c>
      <c r="EX5" s="49" t="s">
        <v>158</v>
      </c>
      <c r="EY5" s="49" t="s">
        <v>183</v>
      </c>
      <c r="EZ5" s="49" t="s">
        <v>164</v>
      </c>
      <c r="FA5" s="49" t="s">
        <v>184</v>
      </c>
      <c r="FB5" s="49" t="s">
        <v>185</v>
      </c>
      <c r="FC5" s="49" t="s">
        <v>152</v>
      </c>
      <c r="FD5" s="49" t="s">
        <v>172</v>
      </c>
      <c r="FE5" s="49" t="s">
        <v>154</v>
      </c>
      <c r="FF5" s="49" t="s">
        <v>155</v>
      </c>
      <c r="FG5" s="49" t="s">
        <v>156</v>
      </c>
      <c r="FH5" s="49" t="s">
        <v>157</v>
      </c>
      <c r="FI5" s="49" t="s">
        <v>158</v>
      </c>
      <c r="FJ5" s="49" t="s">
        <v>159</v>
      </c>
    </row>
    <row r="6" spans="1:166" s="54" customFormat="1" x14ac:dyDescent="0.2">
      <c r="A6" s="35" t="s">
        <v>186</v>
      </c>
      <c r="B6" s="50">
        <f>B8</f>
        <v>2023</v>
      </c>
      <c r="C6" s="50">
        <f t="shared" ref="C6:M6" si="2">C8</f>
        <v>217510</v>
      </c>
      <c r="D6" s="50">
        <f t="shared" si="2"/>
        <v>46</v>
      </c>
      <c r="E6" s="50">
        <f t="shared" si="2"/>
        <v>6</v>
      </c>
      <c r="F6" s="50">
        <f t="shared" si="2"/>
        <v>0</v>
      </c>
      <c r="G6" s="50">
        <f t="shared" si="2"/>
        <v>1</v>
      </c>
      <c r="H6" s="132" t="str">
        <f>IF(H8&lt;&gt;I8,H8,"")&amp;IF(I8&lt;&gt;J8,I8,"")&amp;"　"&amp;J8</f>
        <v>岐阜県地方独立行政法人岐阜県立多治見病院　多治見病院</v>
      </c>
      <c r="I6" s="133"/>
      <c r="J6" s="13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35</v>
      </c>
      <c r="R6" s="50" t="str">
        <f t="shared" si="3"/>
        <v>対象</v>
      </c>
      <c r="S6" s="50" t="str">
        <f t="shared" si="3"/>
        <v>ド 透 I 未 訓 ガ</v>
      </c>
      <c r="T6" s="50" t="str">
        <f t="shared" si="3"/>
        <v>救 臨 が 感 災 地</v>
      </c>
      <c r="U6" s="51" t="str">
        <f>U8</f>
        <v>-</v>
      </c>
      <c r="V6" s="51">
        <f>V8</f>
        <v>73896</v>
      </c>
      <c r="W6" s="50" t="str">
        <f>W8</f>
        <v>非該当</v>
      </c>
      <c r="X6" s="50" t="str">
        <f t="shared" ref="X6" si="4">X8</f>
        <v>非該当</v>
      </c>
      <c r="Y6" s="50" t="str">
        <f t="shared" si="3"/>
        <v>７：１</v>
      </c>
      <c r="Z6" s="51">
        <f t="shared" si="3"/>
        <v>501</v>
      </c>
      <c r="AA6" s="51" t="str">
        <f t="shared" si="3"/>
        <v>-</v>
      </c>
      <c r="AB6" s="51">
        <f t="shared" si="3"/>
        <v>13</v>
      </c>
      <c r="AC6" s="51">
        <f t="shared" si="3"/>
        <v>33</v>
      </c>
      <c r="AD6" s="51">
        <f t="shared" si="3"/>
        <v>6</v>
      </c>
      <c r="AE6" s="51">
        <f t="shared" si="3"/>
        <v>553</v>
      </c>
      <c r="AF6" s="51">
        <f t="shared" si="3"/>
        <v>390</v>
      </c>
      <c r="AG6" s="51" t="str">
        <f t="shared" si="3"/>
        <v>-</v>
      </c>
      <c r="AH6" s="51">
        <f t="shared" si="3"/>
        <v>390</v>
      </c>
      <c r="AI6" s="52">
        <f>IF(AI8="-",NA(),AI8)</f>
        <v>95.5</v>
      </c>
      <c r="AJ6" s="52">
        <f t="shared" ref="AJ6:AR6" si="5">IF(AJ8="-",NA(),AJ8)</f>
        <v>97.1</v>
      </c>
      <c r="AK6" s="52">
        <f t="shared" si="5"/>
        <v>99.5</v>
      </c>
      <c r="AL6" s="52">
        <f t="shared" si="5"/>
        <v>96.8</v>
      </c>
      <c r="AM6" s="52">
        <f t="shared" si="5"/>
        <v>85.2</v>
      </c>
      <c r="AN6" s="52">
        <f t="shared" si="5"/>
        <v>99.2</v>
      </c>
      <c r="AO6" s="52">
        <f t="shared" si="5"/>
        <v>102.9</v>
      </c>
      <c r="AP6" s="52">
        <f t="shared" si="5"/>
        <v>106.1</v>
      </c>
      <c r="AQ6" s="52">
        <f t="shared" si="5"/>
        <v>102.9</v>
      </c>
      <c r="AR6" s="52">
        <f t="shared" si="5"/>
        <v>97.4</v>
      </c>
      <c r="AS6" s="52" t="str">
        <f>IF(AS8="-","【-】","【"&amp;SUBSTITUTE(TEXT(AS8,"#,##0.0"),"-","△")&amp;"】")</f>
        <v>【96.6】</v>
      </c>
      <c r="AT6" s="52">
        <f>IF(AT8="-",NA(),AT8)</f>
        <v>95.9</v>
      </c>
      <c r="AU6" s="52">
        <f t="shared" ref="AU6:BC6" si="6">IF(AU8="-",NA(),AU8)</f>
        <v>90.8</v>
      </c>
      <c r="AV6" s="52">
        <f t="shared" si="6"/>
        <v>94.9</v>
      </c>
      <c r="AW6" s="52">
        <f t="shared" si="6"/>
        <v>91.4</v>
      </c>
      <c r="AX6" s="52">
        <f t="shared" si="6"/>
        <v>89.8</v>
      </c>
      <c r="AY6" s="52">
        <f t="shared" si="6"/>
        <v>93.7</v>
      </c>
      <c r="AZ6" s="52">
        <f t="shared" si="6"/>
        <v>88.7</v>
      </c>
      <c r="BA6" s="52">
        <f t="shared" si="6"/>
        <v>90.6</v>
      </c>
      <c r="BB6" s="52">
        <f t="shared" si="6"/>
        <v>90.6</v>
      </c>
      <c r="BC6" s="52">
        <f t="shared" si="6"/>
        <v>91.5</v>
      </c>
      <c r="BD6" s="52" t="str">
        <f>IF(BD8="-","【-】","【"&amp;SUBSTITUTE(TEXT(BD8,"#,##0.0"),"-","△")&amp;"】")</f>
        <v>【86.6】</v>
      </c>
      <c r="BE6" s="52">
        <f>IF(BE8="-",NA(),BE8)</f>
        <v>93.5</v>
      </c>
      <c r="BF6" s="52">
        <f t="shared" ref="BF6:BN6" si="7">IF(BF8="-",NA(),BF8)</f>
        <v>88.3</v>
      </c>
      <c r="BG6" s="52">
        <f t="shared" si="7"/>
        <v>92.5</v>
      </c>
      <c r="BH6" s="52">
        <f t="shared" si="7"/>
        <v>88.8</v>
      </c>
      <c r="BI6" s="52">
        <f t="shared" si="7"/>
        <v>87.1</v>
      </c>
      <c r="BJ6" s="52">
        <f t="shared" si="7"/>
        <v>91.6</v>
      </c>
      <c r="BK6" s="52">
        <f t="shared" si="7"/>
        <v>86.5</v>
      </c>
      <c r="BL6" s="52">
        <f t="shared" si="7"/>
        <v>88.6</v>
      </c>
      <c r="BM6" s="52">
        <f t="shared" si="7"/>
        <v>88.6</v>
      </c>
      <c r="BN6" s="52">
        <f t="shared" si="7"/>
        <v>89.5</v>
      </c>
      <c r="BO6" s="52" t="str">
        <f>IF(BO8="-","【-】","【"&amp;SUBSTITUTE(TEXT(BO8,"#,##0.0"),"-","△")&amp;"】")</f>
        <v>【83.9】</v>
      </c>
      <c r="BP6" s="52">
        <f>IF(BP8="-",NA(),BP8)</f>
        <v>78.8</v>
      </c>
      <c r="BQ6" s="52">
        <f t="shared" ref="BQ6:BY6" si="8">IF(BQ8="-",NA(),BQ8)</f>
        <v>71.599999999999994</v>
      </c>
      <c r="BR6" s="52">
        <f t="shared" si="8"/>
        <v>76.599999999999994</v>
      </c>
      <c r="BS6" s="52">
        <f t="shared" si="8"/>
        <v>69.599999999999994</v>
      </c>
      <c r="BT6" s="52">
        <f t="shared" si="8"/>
        <v>68.7</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72010</v>
      </c>
      <c r="CB6" s="53">
        <f t="shared" ref="CB6:CJ6" si="9">IF(CB8="-",NA(),CB8)</f>
        <v>76588</v>
      </c>
      <c r="CC6" s="53">
        <f t="shared" si="9"/>
        <v>78223</v>
      </c>
      <c r="CD6" s="53">
        <f t="shared" si="9"/>
        <v>83541</v>
      </c>
      <c r="CE6" s="53">
        <f t="shared" si="9"/>
        <v>85223</v>
      </c>
      <c r="CF6" s="53">
        <f t="shared" si="9"/>
        <v>70630</v>
      </c>
      <c r="CG6" s="53">
        <f t="shared" si="9"/>
        <v>75766</v>
      </c>
      <c r="CH6" s="53">
        <f t="shared" si="9"/>
        <v>79610</v>
      </c>
      <c r="CI6" s="53">
        <f t="shared" si="9"/>
        <v>82275</v>
      </c>
      <c r="CJ6" s="53">
        <f t="shared" si="9"/>
        <v>83606</v>
      </c>
      <c r="CK6" s="52" t="str">
        <f>IF(CK8="-","【-】","【"&amp;SUBSTITUTE(TEXT(CK8,"#,##0"),"-","△")&amp;"】")</f>
        <v>【62,428】</v>
      </c>
      <c r="CL6" s="53">
        <f>IF(CL8="-",NA(),CL8)</f>
        <v>19642</v>
      </c>
      <c r="CM6" s="53">
        <f t="shared" ref="CM6:CU6" si="10">IF(CM8="-",NA(),CM8)</f>
        <v>20941</v>
      </c>
      <c r="CN6" s="53">
        <f t="shared" si="10"/>
        <v>21341</v>
      </c>
      <c r="CO6" s="53">
        <f t="shared" si="10"/>
        <v>22057</v>
      </c>
      <c r="CP6" s="53">
        <f t="shared" si="10"/>
        <v>23590</v>
      </c>
      <c r="CQ6" s="53">
        <f t="shared" si="10"/>
        <v>20687</v>
      </c>
      <c r="CR6" s="53">
        <f t="shared" si="10"/>
        <v>22637</v>
      </c>
      <c r="CS6" s="53">
        <f t="shared" si="10"/>
        <v>23244</v>
      </c>
      <c r="CT6" s="53">
        <f t="shared" si="10"/>
        <v>23704</v>
      </c>
      <c r="CU6" s="53">
        <f t="shared" si="10"/>
        <v>25007</v>
      </c>
      <c r="CV6" s="52" t="str">
        <f>IF(CV8="-","【-】","【"&amp;SUBSTITUTE(TEXT(CV8,"#,##0"),"-","△")&amp;"】")</f>
        <v>【18,236】</v>
      </c>
      <c r="CW6" s="52">
        <f>IF(CW8="-",NA(),CW8)</f>
        <v>51</v>
      </c>
      <c r="CX6" s="52">
        <f t="shared" ref="CX6:DF6" si="11">IF(CX8="-",NA(),CX8)</f>
        <v>50.4</v>
      </c>
      <c r="CY6" s="52">
        <f t="shared" si="11"/>
        <v>47</v>
      </c>
      <c r="CZ6" s="52">
        <f t="shared" si="11"/>
        <v>47.5</v>
      </c>
      <c r="DA6" s="52">
        <f t="shared" si="11"/>
        <v>48.6</v>
      </c>
      <c r="DB6" s="52">
        <f t="shared" si="11"/>
        <v>47.7</v>
      </c>
      <c r="DC6" s="52">
        <f t="shared" si="11"/>
        <v>51.8</v>
      </c>
      <c r="DD6" s="52">
        <f t="shared" si="11"/>
        <v>49.6</v>
      </c>
      <c r="DE6" s="52">
        <f t="shared" si="11"/>
        <v>48.8</v>
      </c>
      <c r="DF6" s="52">
        <f t="shared" si="11"/>
        <v>48.6</v>
      </c>
      <c r="DG6" s="52" t="str">
        <f>IF(DG8="-","【-】","【"&amp;SUBSTITUTE(TEXT(DG8,"#,##0.0"),"-","△")&amp;"】")</f>
        <v>【56.1】</v>
      </c>
      <c r="DH6" s="52">
        <f>IF(DH8="-",NA(),DH8)</f>
        <v>26.8</v>
      </c>
      <c r="DI6" s="52">
        <f t="shared" ref="DI6:DQ6" si="12">IF(DI8="-",NA(),DI8)</f>
        <v>25.7</v>
      </c>
      <c r="DJ6" s="52">
        <f t="shared" si="12"/>
        <v>26.2</v>
      </c>
      <c r="DK6" s="52">
        <f t="shared" si="12"/>
        <v>28</v>
      </c>
      <c r="DL6" s="52">
        <f t="shared" si="12"/>
        <v>30.7</v>
      </c>
      <c r="DM6" s="52">
        <f t="shared" si="12"/>
        <v>29.2</v>
      </c>
      <c r="DN6" s="52">
        <f t="shared" si="12"/>
        <v>29</v>
      </c>
      <c r="DO6" s="52">
        <f t="shared" si="12"/>
        <v>29.2</v>
      </c>
      <c r="DP6" s="52">
        <f t="shared" si="12"/>
        <v>29.4</v>
      </c>
      <c r="DQ6" s="52">
        <f t="shared" si="12"/>
        <v>30.9</v>
      </c>
      <c r="DR6" s="52" t="str">
        <f>IF(DR8="-","【-】","【"&amp;SUBSTITUTE(TEXT(DR8,"#,##0.0"),"-","△")&amp;"】")</f>
        <v>【26.4】</v>
      </c>
      <c r="DS6" s="52">
        <f>IF(DS8="-",NA(),DS8)</f>
        <v>6.5</v>
      </c>
      <c r="DT6" s="52">
        <f t="shared" ref="DT6:EB6" si="13">IF(DT8="-",NA(),DT8)</f>
        <v>2.9</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54.3</v>
      </c>
      <c r="EE6" s="52">
        <f t="shared" ref="EE6:EM6" si="14">IF(EE8="-",NA(),EE8)</f>
        <v>56.3</v>
      </c>
      <c r="EF6" s="52">
        <f t="shared" si="14"/>
        <v>59.1</v>
      </c>
      <c r="EG6" s="52">
        <f t="shared" si="14"/>
        <v>62.9</v>
      </c>
      <c r="EH6" s="52">
        <f t="shared" si="14"/>
        <v>67.3</v>
      </c>
      <c r="EI6" s="52">
        <f t="shared" si="14"/>
        <v>52.5</v>
      </c>
      <c r="EJ6" s="52">
        <f t="shared" si="14"/>
        <v>54</v>
      </c>
      <c r="EK6" s="52">
        <f t="shared" si="14"/>
        <v>55.4</v>
      </c>
      <c r="EL6" s="52">
        <f t="shared" si="14"/>
        <v>55.5</v>
      </c>
      <c r="EM6" s="52">
        <f t="shared" si="14"/>
        <v>56</v>
      </c>
      <c r="EN6" s="52" t="str">
        <f>IF(EN8="-","【-】","【"&amp;SUBSTITUTE(TEXT(EN8,"#,##0.0"),"-","△")&amp;"】")</f>
        <v>【57.0】</v>
      </c>
      <c r="EO6" s="52">
        <f>IF(EO8="-",NA(),EO8)</f>
        <v>70.400000000000006</v>
      </c>
      <c r="EP6" s="52">
        <f t="shared" ref="EP6:EX6" si="15">IF(EP8="-",NA(),EP8)</f>
        <v>71.400000000000006</v>
      </c>
      <c r="EQ6" s="52">
        <f t="shared" si="15"/>
        <v>74.099999999999994</v>
      </c>
      <c r="ER6" s="52">
        <f t="shared" si="15"/>
        <v>78.400000000000006</v>
      </c>
      <c r="ES6" s="52">
        <f t="shared" si="15"/>
        <v>82.5</v>
      </c>
      <c r="ET6" s="52">
        <f t="shared" si="15"/>
        <v>67.900000000000006</v>
      </c>
      <c r="EU6" s="52">
        <f t="shared" si="15"/>
        <v>69.2</v>
      </c>
      <c r="EV6" s="52">
        <f t="shared" si="15"/>
        <v>70.8</v>
      </c>
      <c r="EW6" s="52">
        <f t="shared" si="15"/>
        <v>70.7</v>
      </c>
      <c r="EX6" s="52">
        <f t="shared" si="15"/>
        <v>70.3</v>
      </c>
      <c r="EY6" s="52" t="str">
        <f>IF(EY8="-","【-】","【"&amp;SUBSTITUTE(TEXT(EY8,"#,##0.0"),"-","△")&amp;"】")</f>
        <v>【70.4】</v>
      </c>
      <c r="EZ6" s="53">
        <f>IF(EZ8="-",NA(),EZ8)</f>
        <v>36258496</v>
      </c>
      <c r="FA6" s="53">
        <f t="shared" ref="FA6:FI6" si="16">IF(FA8="-",NA(),FA8)</f>
        <v>38112353</v>
      </c>
      <c r="FB6" s="53">
        <f t="shared" si="16"/>
        <v>40283977</v>
      </c>
      <c r="FC6" s="53">
        <f t="shared" si="16"/>
        <v>40890698</v>
      </c>
      <c r="FD6" s="53">
        <f t="shared" si="16"/>
        <v>41511087</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187</v>
      </c>
      <c r="B7" s="50">
        <f t="shared" ref="B7:AH7" si="17">B8</f>
        <v>2023</v>
      </c>
      <c r="C7" s="50">
        <f t="shared" si="17"/>
        <v>217510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35</v>
      </c>
      <c r="R7" s="50" t="str">
        <f t="shared" si="17"/>
        <v>対象</v>
      </c>
      <c r="S7" s="50" t="str">
        <f t="shared" si="17"/>
        <v>ド 透 I 未 訓 ガ</v>
      </c>
      <c r="T7" s="50" t="str">
        <f t="shared" si="17"/>
        <v>救 臨 が 感 災 地</v>
      </c>
      <c r="U7" s="51" t="str">
        <f>U8</f>
        <v>-</v>
      </c>
      <c r="V7" s="51">
        <f>V8</f>
        <v>73896</v>
      </c>
      <c r="W7" s="50" t="str">
        <f>W8</f>
        <v>非該当</v>
      </c>
      <c r="X7" s="50" t="str">
        <f t="shared" si="17"/>
        <v>非該当</v>
      </c>
      <c r="Y7" s="50" t="str">
        <f t="shared" si="17"/>
        <v>７：１</v>
      </c>
      <c r="Z7" s="51">
        <f t="shared" si="17"/>
        <v>501</v>
      </c>
      <c r="AA7" s="51" t="str">
        <f t="shared" si="17"/>
        <v>-</v>
      </c>
      <c r="AB7" s="51">
        <f t="shared" si="17"/>
        <v>13</v>
      </c>
      <c r="AC7" s="51">
        <f t="shared" si="17"/>
        <v>33</v>
      </c>
      <c r="AD7" s="51">
        <f t="shared" si="17"/>
        <v>6</v>
      </c>
      <c r="AE7" s="51">
        <f t="shared" si="17"/>
        <v>553</v>
      </c>
      <c r="AF7" s="51">
        <f t="shared" si="17"/>
        <v>390</v>
      </c>
      <c r="AG7" s="51" t="str">
        <f t="shared" si="17"/>
        <v>-</v>
      </c>
      <c r="AH7" s="51">
        <f t="shared" si="17"/>
        <v>390</v>
      </c>
      <c r="AI7" s="52">
        <f>AI8</f>
        <v>95.5</v>
      </c>
      <c r="AJ7" s="52">
        <f t="shared" ref="AJ7:AR7" si="18">AJ8</f>
        <v>97.1</v>
      </c>
      <c r="AK7" s="52">
        <f t="shared" si="18"/>
        <v>99.5</v>
      </c>
      <c r="AL7" s="52">
        <f t="shared" si="18"/>
        <v>96.8</v>
      </c>
      <c r="AM7" s="52">
        <f t="shared" si="18"/>
        <v>85.2</v>
      </c>
      <c r="AN7" s="52">
        <f t="shared" si="18"/>
        <v>99.2</v>
      </c>
      <c r="AO7" s="52">
        <f t="shared" si="18"/>
        <v>102.9</v>
      </c>
      <c r="AP7" s="52">
        <f t="shared" si="18"/>
        <v>106.1</v>
      </c>
      <c r="AQ7" s="52">
        <f t="shared" si="18"/>
        <v>102.9</v>
      </c>
      <c r="AR7" s="52">
        <f t="shared" si="18"/>
        <v>97.4</v>
      </c>
      <c r="AS7" s="52"/>
      <c r="AT7" s="52">
        <f>AT8</f>
        <v>95.9</v>
      </c>
      <c r="AU7" s="52">
        <f t="shared" ref="AU7:BC7" si="19">AU8</f>
        <v>90.8</v>
      </c>
      <c r="AV7" s="52">
        <f t="shared" si="19"/>
        <v>94.9</v>
      </c>
      <c r="AW7" s="52">
        <f t="shared" si="19"/>
        <v>91.4</v>
      </c>
      <c r="AX7" s="52">
        <f t="shared" si="19"/>
        <v>89.8</v>
      </c>
      <c r="AY7" s="52">
        <f t="shared" si="19"/>
        <v>93.7</v>
      </c>
      <c r="AZ7" s="52">
        <f t="shared" si="19"/>
        <v>88.7</v>
      </c>
      <c r="BA7" s="52">
        <f t="shared" si="19"/>
        <v>90.6</v>
      </c>
      <c r="BB7" s="52">
        <f t="shared" si="19"/>
        <v>90.6</v>
      </c>
      <c r="BC7" s="52">
        <f t="shared" si="19"/>
        <v>91.5</v>
      </c>
      <c r="BD7" s="52"/>
      <c r="BE7" s="52">
        <f>BE8</f>
        <v>93.5</v>
      </c>
      <c r="BF7" s="52">
        <f t="shared" ref="BF7:BN7" si="20">BF8</f>
        <v>88.3</v>
      </c>
      <c r="BG7" s="52">
        <f t="shared" si="20"/>
        <v>92.5</v>
      </c>
      <c r="BH7" s="52">
        <f t="shared" si="20"/>
        <v>88.8</v>
      </c>
      <c r="BI7" s="52">
        <f t="shared" si="20"/>
        <v>87.1</v>
      </c>
      <c r="BJ7" s="52">
        <f t="shared" si="20"/>
        <v>91.6</v>
      </c>
      <c r="BK7" s="52">
        <f t="shared" si="20"/>
        <v>86.5</v>
      </c>
      <c r="BL7" s="52">
        <f t="shared" si="20"/>
        <v>88.6</v>
      </c>
      <c r="BM7" s="52">
        <f t="shared" si="20"/>
        <v>88.6</v>
      </c>
      <c r="BN7" s="52">
        <f t="shared" si="20"/>
        <v>89.5</v>
      </c>
      <c r="BO7" s="52"/>
      <c r="BP7" s="52">
        <f>BP8</f>
        <v>78.8</v>
      </c>
      <c r="BQ7" s="52">
        <f t="shared" ref="BQ7:BY7" si="21">BQ8</f>
        <v>71.599999999999994</v>
      </c>
      <c r="BR7" s="52">
        <f t="shared" si="21"/>
        <v>76.599999999999994</v>
      </c>
      <c r="BS7" s="52">
        <f t="shared" si="21"/>
        <v>69.599999999999994</v>
      </c>
      <c r="BT7" s="52">
        <f t="shared" si="21"/>
        <v>68.7</v>
      </c>
      <c r="BU7" s="52">
        <f t="shared" si="21"/>
        <v>79.8</v>
      </c>
      <c r="BV7" s="52">
        <f t="shared" si="21"/>
        <v>70.599999999999994</v>
      </c>
      <c r="BW7" s="52">
        <f t="shared" si="21"/>
        <v>71.400000000000006</v>
      </c>
      <c r="BX7" s="52">
        <f t="shared" si="21"/>
        <v>72.2</v>
      </c>
      <c r="BY7" s="52">
        <f t="shared" si="21"/>
        <v>74.400000000000006</v>
      </c>
      <c r="BZ7" s="52"/>
      <c r="CA7" s="53">
        <f>CA8</f>
        <v>72010</v>
      </c>
      <c r="CB7" s="53">
        <f t="shared" ref="CB7:CJ7" si="22">CB8</f>
        <v>76588</v>
      </c>
      <c r="CC7" s="53">
        <f t="shared" si="22"/>
        <v>78223</v>
      </c>
      <c r="CD7" s="53">
        <f t="shared" si="22"/>
        <v>83541</v>
      </c>
      <c r="CE7" s="53">
        <f t="shared" si="22"/>
        <v>85223</v>
      </c>
      <c r="CF7" s="53">
        <f t="shared" si="22"/>
        <v>70630</v>
      </c>
      <c r="CG7" s="53">
        <f t="shared" si="22"/>
        <v>75766</v>
      </c>
      <c r="CH7" s="53">
        <f t="shared" si="22"/>
        <v>79610</v>
      </c>
      <c r="CI7" s="53">
        <f t="shared" si="22"/>
        <v>82275</v>
      </c>
      <c r="CJ7" s="53">
        <f t="shared" si="22"/>
        <v>83606</v>
      </c>
      <c r="CK7" s="52"/>
      <c r="CL7" s="53">
        <f>CL8</f>
        <v>19642</v>
      </c>
      <c r="CM7" s="53">
        <f t="shared" ref="CM7:CU7" si="23">CM8</f>
        <v>20941</v>
      </c>
      <c r="CN7" s="53">
        <f t="shared" si="23"/>
        <v>21341</v>
      </c>
      <c r="CO7" s="53">
        <f t="shared" si="23"/>
        <v>22057</v>
      </c>
      <c r="CP7" s="53">
        <f t="shared" si="23"/>
        <v>23590</v>
      </c>
      <c r="CQ7" s="53">
        <f t="shared" si="23"/>
        <v>20687</v>
      </c>
      <c r="CR7" s="53">
        <f t="shared" si="23"/>
        <v>22637</v>
      </c>
      <c r="CS7" s="53">
        <f t="shared" si="23"/>
        <v>23244</v>
      </c>
      <c r="CT7" s="53">
        <f t="shared" si="23"/>
        <v>23704</v>
      </c>
      <c r="CU7" s="53">
        <f t="shared" si="23"/>
        <v>25007</v>
      </c>
      <c r="CV7" s="52"/>
      <c r="CW7" s="52">
        <f>CW8</f>
        <v>51</v>
      </c>
      <c r="CX7" s="52">
        <f t="shared" ref="CX7:DF7" si="24">CX8</f>
        <v>50.4</v>
      </c>
      <c r="CY7" s="52">
        <f t="shared" si="24"/>
        <v>47</v>
      </c>
      <c r="CZ7" s="52">
        <f t="shared" si="24"/>
        <v>47.5</v>
      </c>
      <c r="DA7" s="52">
        <f t="shared" si="24"/>
        <v>48.6</v>
      </c>
      <c r="DB7" s="52">
        <f t="shared" si="24"/>
        <v>47.7</v>
      </c>
      <c r="DC7" s="52">
        <f t="shared" si="24"/>
        <v>51.8</v>
      </c>
      <c r="DD7" s="52">
        <f t="shared" si="24"/>
        <v>49.6</v>
      </c>
      <c r="DE7" s="52">
        <f t="shared" si="24"/>
        <v>48.8</v>
      </c>
      <c r="DF7" s="52">
        <f t="shared" si="24"/>
        <v>48.6</v>
      </c>
      <c r="DG7" s="52"/>
      <c r="DH7" s="52">
        <f>DH8</f>
        <v>26.8</v>
      </c>
      <c r="DI7" s="52">
        <f t="shared" ref="DI7:DQ7" si="25">DI8</f>
        <v>25.7</v>
      </c>
      <c r="DJ7" s="52">
        <f t="shared" si="25"/>
        <v>26.2</v>
      </c>
      <c r="DK7" s="52">
        <f t="shared" si="25"/>
        <v>28</v>
      </c>
      <c r="DL7" s="52">
        <f t="shared" si="25"/>
        <v>30.7</v>
      </c>
      <c r="DM7" s="52">
        <f t="shared" si="25"/>
        <v>29.2</v>
      </c>
      <c r="DN7" s="52">
        <f t="shared" si="25"/>
        <v>29</v>
      </c>
      <c r="DO7" s="52">
        <f t="shared" si="25"/>
        <v>29.2</v>
      </c>
      <c r="DP7" s="52">
        <f t="shared" si="25"/>
        <v>29.4</v>
      </c>
      <c r="DQ7" s="52">
        <f t="shared" si="25"/>
        <v>30.9</v>
      </c>
      <c r="DR7" s="52"/>
      <c r="DS7" s="52">
        <f>DS8</f>
        <v>6.5</v>
      </c>
      <c r="DT7" s="52">
        <f t="shared" ref="DT7:EB7" si="26">DT8</f>
        <v>2.9</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54.3</v>
      </c>
      <c r="EE7" s="52">
        <f t="shared" ref="EE7:EM7" si="27">EE8</f>
        <v>56.3</v>
      </c>
      <c r="EF7" s="52">
        <f t="shared" si="27"/>
        <v>59.1</v>
      </c>
      <c r="EG7" s="52">
        <f t="shared" si="27"/>
        <v>62.9</v>
      </c>
      <c r="EH7" s="52">
        <f t="shared" si="27"/>
        <v>67.3</v>
      </c>
      <c r="EI7" s="52">
        <f t="shared" si="27"/>
        <v>52.5</v>
      </c>
      <c r="EJ7" s="52">
        <f t="shared" si="27"/>
        <v>54</v>
      </c>
      <c r="EK7" s="52">
        <f t="shared" si="27"/>
        <v>55.4</v>
      </c>
      <c r="EL7" s="52">
        <f t="shared" si="27"/>
        <v>55.5</v>
      </c>
      <c r="EM7" s="52">
        <f t="shared" si="27"/>
        <v>56</v>
      </c>
      <c r="EN7" s="52"/>
      <c r="EO7" s="52">
        <f>EO8</f>
        <v>70.400000000000006</v>
      </c>
      <c r="EP7" s="52">
        <f t="shared" ref="EP7:EX7" si="28">EP8</f>
        <v>71.400000000000006</v>
      </c>
      <c r="EQ7" s="52">
        <f t="shared" si="28"/>
        <v>74.099999999999994</v>
      </c>
      <c r="ER7" s="52">
        <f t="shared" si="28"/>
        <v>78.400000000000006</v>
      </c>
      <c r="ES7" s="52">
        <f t="shared" si="28"/>
        <v>82.5</v>
      </c>
      <c r="ET7" s="52">
        <f t="shared" si="28"/>
        <v>67.900000000000006</v>
      </c>
      <c r="EU7" s="52">
        <f t="shared" si="28"/>
        <v>69.2</v>
      </c>
      <c r="EV7" s="52">
        <f t="shared" si="28"/>
        <v>70.8</v>
      </c>
      <c r="EW7" s="52">
        <f t="shared" si="28"/>
        <v>70.7</v>
      </c>
      <c r="EX7" s="52">
        <f t="shared" si="28"/>
        <v>70.3</v>
      </c>
      <c r="EY7" s="52"/>
      <c r="EZ7" s="53">
        <f>EZ8</f>
        <v>36258496</v>
      </c>
      <c r="FA7" s="53">
        <f t="shared" ref="FA7:FI7" si="29">FA8</f>
        <v>38112353</v>
      </c>
      <c r="FB7" s="53">
        <f t="shared" si="29"/>
        <v>40283977</v>
      </c>
      <c r="FC7" s="53">
        <f t="shared" si="29"/>
        <v>40890698</v>
      </c>
      <c r="FD7" s="53">
        <f t="shared" si="29"/>
        <v>41511087</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217510</v>
      </c>
      <c r="D8" s="55">
        <v>46</v>
      </c>
      <c r="E8" s="55">
        <v>6</v>
      </c>
      <c r="F8" s="55">
        <v>0</v>
      </c>
      <c r="G8" s="55">
        <v>1</v>
      </c>
      <c r="H8" s="55" t="s">
        <v>188</v>
      </c>
      <c r="I8" s="55" t="s">
        <v>189</v>
      </c>
      <c r="J8" s="55" t="s">
        <v>190</v>
      </c>
      <c r="K8" s="55" t="s">
        <v>191</v>
      </c>
      <c r="L8" s="55" t="s">
        <v>192</v>
      </c>
      <c r="M8" s="55" t="s">
        <v>193</v>
      </c>
      <c r="N8" s="55" t="s">
        <v>194</v>
      </c>
      <c r="O8" s="55" t="s">
        <v>195</v>
      </c>
      <c r="P8" s="55" t="s">
        <v>196</v>
      </c>
      <c r="Q8" s="56">
        <v>35</v>
      </c>
      <c r="R8" s="55" t="s">
        <v>197</v>
      </c>
      <c r="S8" s="55" t="s">
        <v>198</v>
      </c>
      <c r="T8" s="55" t="s">
        <v>199</v>
      </c>
      <c r="U8" s="56" t="s">
        <v>40</v>
      </c>
      <c r="V8" s="56">
        <v>73896</v>
      </c>
      <c r="W8" s="55" t="s">
        <v>200</v>
      </c>
      <c r="X8" s="55" t="s">
        <v>200</v>
      </c>
      <c r="Y8" s="57" t="s">
        <v>201</v>
      </c>
      <c r="Z8" s="56">
        <v>501</v>
      </c>
      <c r="AA8" s="56" t="s">
        <v>40</v>
      </c>
      <c r="AB8" s="56">
        <v>13</v>
      </c>
      <c r="AC8" s="56">
        <v>33</v>
      </c>
      <c r="AD8" s="56">
        <v>6</v>
      </c>
      <c r="AE8" s="56">
        <v>553</v>
      </c>
      <c r="AF8" s="56">
        <v>390</v>
      </c>
      <c r="AG8" s="56" t="s">
        <v>40</v>
      </c>
      <c r="AH8" s="56">
        <v>390</v>
      </c>
      <c r="AI8" s="58">
        <v>95.5</v>
      </c>
      <c r="AJ8" s="58">
        <v>97.1</v>
      </c>
      <c r="AK8" s="58">
        <v>99.5</v>
      </c>
      <c r="AL8" s="58">
        <v>96.8</v>
      </c>
      <c r="AM8" s="58">
        <v>85.2</v>
      </c>
      <c r="AN8" s="58">
        <v>99.2</v>
      </c>
      <c r="AO8" s="58">
        <v>102.9</v>
      </c>
      <c r="AP8" s="58">
        <v>106.1</v>
      </c>
      <c r="AQ8" s="58">
        <v>102.9</v>
      </c>
      <c r="AR8" s="58">
        <v>97.4</v>
      </c>
      <c r="AS8" s="58">
        <v>96.6</v>
      </c>
      <c r="AT8" s="58">
        <v>95.9</v>
      </c>
      <c r="AU8" s="58">
        <v>90.8</v>
      </c>
      <c r="AV8" s="58">
        <v>94.9</v>
      </c>
      <c r="AW8" s="58">
        <v>91.4</v>
      </c>
      <c r="AX8" s="58">
        <v>89.8</v>
      </c>
      <c r="AY8" s="58">
        <v>93.7</v>
      </c>
      <c r="AZ8" s="58">
        <v>88.7</v>
      </c>
      <c r="BA8" s="58">
        <v>90.6</v>
      </c>
      <c r="BB8" s="58">
        <v>90.6</v>
      </c>
      <c r="BC8" s="58">
        <v>91.5</v>
      </c>
      <c r="BD8" s="58">
        <v>86.6</v>
      </c>
      <c r="BE8" s="59">
        <v>93.5</v>
      </c>
      <c r="BF8" s="59">
        <v>88.3</v>
      </c>
      <c r="BG8" s="59">
        <v>92.5</v>
      </c>
      <c r="BH8" s="59">
        <v>88.8</v>
      </c>
      <c r="BI8" s="59">
        <v>87.1</v>
      </c>
      <c r="BJ8" s="59">
        <v>91.6</v>
      </c>
      <c r="BK8" s="59">
        <v>86.5</v>
      </c>
      <c r="BL8" s="59">
        <v>88.6</v>
      </c>
      <c r="BM8" s="59">
        <v>88.6</v>
      </c>
      <c r="BN8" s="59">
        <v>89.5</v>
      </c>
      <c r="BO8" s="59">
        <v>83.9</v>
      </c>
      <c r="BP8" s="58">
        <v>78.8</v>
      </c>
      <c r="BQ8" s="58">
        <v>71.599999999999994</v>
      </c>
      <c r="BR8" s="58">
        <v>76.599999999999994</v>
      </c>
      <c r="BS8" s="58">
        <v>69.599999999999994</v>
      </c>
      <c r="BT8" s="58">
        <v>68.7</v>
      </c>
      <c r="BU8" s="58">
        <v>79.8</v>
      </c>
      <c r="BV8" s="58">
        <v>70.599999999999994</v>
      </c>
      <c r="BW8" s="58">
        <v>71.400000000000006</v>
      </c>
      <c r="BX8" s="58">
        <v>72.2</v>
      </c>
      <c r="BY8" s="58">
        <v>74.400000000000006</v>
      </c>
      <c r="BZ8" s="58">
        <v>68.7</v>
      </c>
      <c r="CA8" s="59">
        <v>72010</v>
      </c>
      <c r="CB8" s="59">
        <v>76588</v>
      </c>
      <c r="CC8" s="59">
        <v>78223</v>
      </c>
      <c r="CD8" s="59">
        <v>83541</v>
      </c>
      <c r="CE8" s="59">
        <v>85223</v>
      </c>
      <c r="CF8" s="59">
        <v>70630</v>
      </c>
      <c r="CG8" s="59">
        <v>75766</v>
      </c>
      <c r="CH8" s="59">
        <v>79610</v>
      </c>
      <c r="CI8" s="59">
        <v>82275</v>
      </c>
      <c r="CJ8" s="59">
        <v>83606</v>
      </c>
      <c r="CK8" s="58">
        <v>62428</v>
      </c>
      <c r="CL8" s="59">
        <v>19642</v>
      </c>
      <c r="CM8" s="59">
        <v>20941</v>
      </c>
      <c r="CN8" s="59">
        <v>21341</v>
      </c>
      <c r="CO8" s="59">
        <v>22057</v>
      </c>
      <c r="CP8" s="59">
        <v>23590</v>
      </c>
      <c r="CQ8" s="59">
        <v>20687</v>
      </c>
      <c r="CR8" s="59">
        <v>22637</v>
      </c>
      <c r="CS8" s="59">
        <v>23244</v>
      </c>
      <c r="CT8" s="59">
        <v>23704</v>
      </c>
      <c r="CU8" s="59">
        <v>25007</v>
      </c>
      <c r="CV8" s="58">
        <v>18236</v>
      </c>
      <c r="CW8" s="59">
        <v>51</v>
      </c>
      <c r="CX8" s="59">
        <v>50.4</v>
      </c>
      <c r="CY8" s="59">
        <v>47</v>
      </c>
      <c r="CZ8" s="59">
        <v>47.5</v>
      </c>
      <c r="DA8" s="59">
        <v>48.6</v>
      </c>
      <c r="DB8" s="59">
        <v>47.7</v>
      </c>
      <c r="DC8" s="59">
        <v>51.8</v>
      </c>
      <c r="DD8" s="59">
        <v>49.6</v>
      </c>
      <c r="DE8" s="59">
        <v>48.8</v>
      </c>
      <c r="DF8" s="59">
        <v>48.6</v>
      </c>
      <c r="DG8" s="59">
        <v>56.1</v>
      </c>
      <c r="DH8" s="59">
        <v>26.8</v>
      </c>
      <c r="DI8" s="59">
        <v>25.7</v>
      </c>
      <c r="DJ8" s="59">
        <v>26.2</v>
      </c>
      <c r="DK8" s="59">
        <v>28</v>
      </c>
      <c r="DL8" s="59">
        <v>30.7</v>
      </c>
      <c r="DM8" s="59">
        <v>29.2</v>
      </c>
      <c r="DN8" s="59">
        <v>29</v>
      </c>
      <c r="DO8" s="59">
        <v>29.2</v>
      </c>
      <c r="DP8" s="59">
        <v>29.4</v>
      </c>
      <c r="DQ8" s="59">
        <v>30.9</v>
      </c>
      <c r="DR8" s="59">
        <v>26.4</v>
      </c>
      <c r="DS8" s="59">
        <v>6.5</v>
      </c>
      <c r="DT8" s="59">
        <v>2.9</v>
      </c>
      <c r="DU8" s="59">
        <v>0</v>
      </c>
      <c r="DV8" s="59">
        <v>0</v>
      </c>
      <c r="DW8" s="59">
        <v>0</v>
      </c>
      <c r="DX8" s="59">
        <v>27</v>
      </c>
      <c r="DY8" s="59">
        <v>34.200000000000003</v>
      </c>
      <c r="DZ8" s="59">
        <v>29.2</v>
      </c>
      <c r="EA8" s="59">
        <v>25.3</v>
      </c>
      <c r="EB8" s="59">
        <v>21</v>
      </c>
      <c r="EC8" s="59">
        <v>54.5</v>
      </c>
      <c r="ED8" s="58">
        <v>54.3</v>
      </c>
      <c r="EE8" s="58">
        <v>56.3</v>
      </c>
      <c r="EF8" s="58">
        <v>59.1</v>
      </c>
      <c r="EG8" s="58">
        <v>62.9</v>
      </c>
      <c r="EH8" s="58">
        <v>67.3</v>
      </c>
      <c r="EI8" s="58">
        <v>52.5</v>
      </c>
      <c r="EJ8" s="58">
        <v>54</v>
      </c>
      <c r="EK8" s="58">
        <v>55.4</v>
      </c>
      <c r="EL8" s="58">
        <v>55.5</v>
      </c>
      <c r="EM8" s="58">
        <v>56</v>
      </c>
      <c r="EN8" s="58">
        <v>57</v>
      </c>
      <c r="EO8" s="58">
        <v>70.400000000000006</v>
      </c>
      <c r="EP8" s="58">
        <v>71.400000000000006</v>
      </c>
      <c r="EQ8" s="58">
        <v>74.099999999999994</v>
      </c>
      <c r="ER8" s="58">
        <v>78.400000000000006</v>
      </c>
      <c r="ES8" s="58">
        <v>82.5</v>
      </c>
      <c r="ET8" s="58">
        <v>67.900000000000006</v>
      </c>
      <c r="EU8" s="58">
        <v>69.2</v>
      </c>
      <c r="EV8" s="58">
        <v>70.8</v>
      </c>
      <c r="EW8" s="58">
        <v>70.7</v>
      </c>
      <c r="EX8" s="58">
        <v>70.3</v>
      </c>
      <c r="EY8" s="58">
        <v>70.400000000000006</v>
      </c>
      <c r="EZ8" s="59">
        <v>36258496</v>
      </c>
      <c r="FA8" s="59">
        <v>38112353</v>
      </c>
      <c r="FB8" s="59">
        <v>40283977</v>
      </c>
      <c r="FC8" s="59">
        <v>40890698</v>
      </c>
      <c r="FD8" s="59">
        <v>41511087</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202</v>
      </c>
      <c r="C10" s="62" t="s">
        <v>203</v>
      </c>
      <c r="D10" s="62" t="s">
        <v>204</v>
      </c>
      <c r="E10" s="62" t="s">
        <v>205</v>
      </c>
      <c r="F10" s="62" t="s">
        <v>206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701F10DA-2AB2-4020-B397-07B71AA9995F}"/>
</file>

<file path=customXml/itemProps2.xml><?xml version="1.0" encoding="utf-8"?>
<ds:datastoreItem xmlns:ds="http://schemas.openxmlformats.org/officeDocument/2006/customXml" ds:itemID="{4D90BFDA-3F31-42F3-892F-64BF9197BEF7}"/>
</file>

<file path=customXml/itemProps3.xml><?xml version="1.0" encoding="utf-8"?>
<ds:datastoreItem xmlns:ds="http://schemas.openxmlformats.org/officeDocument/2006/customXml" ds:itemID="{1AEB33C4-038A-4F85-8F29-D77B53E262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2025-02-13T11:21:55Z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Method">
    <vt:lpwstr>Standard</vt:lpwstr>
  </property>
  <property fmtid="{D5CDD505-2E9C-101B-9397-08002B2CF9AE}" pid="3" name="MSIP_Label_defa4170-0d19-0005-0004-bc88714345d2_Name">
    <vt:lpwstr>defa4170-0d19-0005-0004-bc88714345d2</vt:lpwstr>
  </property>
  <property fmtid="{D5CDD505-2E9C-101B-9397-08002B2CF9AE}" pid="4" name="MediaServiceImageTags">
    <vt:lpwstr/>
  </property>
  <property fmtid="{D5CDD505-2E9C-101B-9397-08002B2CF9AE}" pid="5" name="ContentTypeId">
    <vt:lpwstr>0x0101006EF3322E74AA3E4495704B129218BECF</vt:lpwstr>
  </property>
  <property fmtid="{D5CDD505-2E9C-101B-9397-08002B2CF9AE}" pid="6" name="MSIP_Label_defa4170-0d19-0005-0004-bc88714345d2_ContentBits">
    <vt:lpwstr>0</vt:lpwstr>
  </property>
  <property fmtid="{D5CDD505-2E9C-101B-9397-08002B2CF9AE}" pid="7" name="MSIP_Label_defa4170-0d19-0005-0004-bc88714345d2_SetDate">
    <vt:lpwstr>2025-01-21T04:08:07Z</vt:lpwstr>
  </property>
  <property fmtid="{D5CDD505-2E9C-101B-9397-08002B2CF9AE}" pid="8" name="MSIP_Label_defa4170-0d19-0005-0004-bc88714345d2_ActionId">
    <vt:lpwstr>3a5dc1e1-2a54-4473-9981-2b49df9d6da9</vt:lpwstr>
  </property>
  <property fmtid="{D5CDD505-2E9C-101B-9397-08002B2CF9AE}" pid="9" name="MSIP_Label_defa4170-0d19-0005-0004-bc88714345d2_SiteId">
    <vt:lpwstr>b3aceacd-ceff-4204-ad98-1574a3312f69</vt:lpwstr>
  </property>
  <property fmtid="{D5CDD505-2E9C-101B-9397-08002B2CF9AE}" pid="10" name="MSIP_Label_defa4170-0d19-0005-0004-bc88714345d2_Enabled">
    <vt:lpwstr>true</vt:lpwstr>
  </property>
</Properties>
</file>