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BCB449D3-8CFF-4683-B235-474BC8C4B030}" xr6:coauthVersionLast="47" xr6:coauthVersionMax="47" xr10:uidLastSave="{F584FB0A-7176-4229-A127-28F316066188}"/>
  <workbookProtection workbookAlgorithmName="SHA-512" workbookHashValue="c61XqyZGSV76fE82z7jpor9XFF2HqgDaEzbAxGdIuvkCqEoJ8Zd4MJ/9B/lBAEK+GVcoOrGRzbXrgu2ylLOcDw==" workbookSaltValue="aVse5fWjO9RWR76VjAOT4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H85" i="4"/>
  <c r="G85" i="4"/>
  <c r="E85" i="4"/>
  <c r="BB10" i="4"/>
  <c r="AT10" i="4"/>
  <c r="AT8" i="4"/>
  <c r="W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<sst xmlns="http://schemas.openxmlformats.org/spreadsheetml/2006/main" count="231" uniqueCount="114">
  <si>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</si>
  <si>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</si>
  <si>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</si>
  <si>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</si>
  <si>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</si>
  <si>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</si>
  <si>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</si>
  <si>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</si>
  <si>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</si>
  <si>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</si>
  <si>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</si>
  <si>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</si>
  <si>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</si>
  <si>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</si>
  <si>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</si>
  <si>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</si>
  <si>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</si>
  <si>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</si>
  <si>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</si>
  <si>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</si>
  <si>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</si>
  <si>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</si>
  <si>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</si>
  <si>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</si>
  <si>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</si>
  <si>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</si>
  <si>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</si>
  <si>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は、減価償却費等に見合う収益が不足していることにより、100％を下回っている。この収益不足に対して、関連市町村の準備期間も考慮し、令和7年度から段階的に減価償却費等を回収していく見直しを令和元年度に決定した。
「②累積欠損金比率」は、法適用した平成30年度に各種引当金等を特別損失に計上したことと、①と同じく減価償却費等に見合う収益が不足していることから欠損金が発生し、0％を超えている。
「③流動比率」は一年以内に償還する企業債の償還財源となる減債基金積立金を固定資産に計上しているため、100％を下回っている。
「④企業債残高対事業規模比率」は、企業債発行額より償還額の方が大きいため企業債残高は減少傾向にあり、類似団体の平均を下回っている。
「⑥汚水処理原価」は、汚水処理費の増加により、類似団体の平均値を上回っている。
「⑦施設利用率」は、R4年度末で廃止した施設もあり上昇している。
「⑧水洗化率」は、95％を超え類似団体と比較して高い水準である。そのため、水質保全や使用料収入確保の面で整備効果が高いといえる。</t>
    <phoneticPr fontId="4"/>
  </si>
  <si>
    <t>2. 老朽化の状況について</t>
    <phoneticPr fontId="4"/>
  </si>
  <si>
    <t>「①有形固定資産減価償却率」は、整備時期が類似団体より早いため土木建築施設の供用期間が長いこと、機械・電気設備は標準耐用年数を超えて長寿命化しているものが多いこともあり、50％超となっている。
「②管渠老朽化率」は、法定耐用年数を超過した管渠延長が増加したことに加え、整備時期が類似団体より早いため、類似団体と比較して高い値を示している。
「③管渠改善率」は、供用年数は長いものの本格的な改善が必要な管渠が少ないため類似団体平均値と同等の値を示している。
なお、管渠については計画的に調査を行っており、対策が必要と判断された場合は、速やかに対応策を検討し実施している。</t>
    <phoneticPr fontId="4"/>
  </si>
  <si>
    <t>2. 老朽化の状況</t>
    <phoneticPr fontId="4"/>
  </si>
  <si>
    <t>全体総括</t>
    <rPh sb="0" eb="2">
      <t>ゼンタイ</t>
    </rPh>
    <rPh sb="2" eb="4">
      <t>ソウカツ</t>
    </rPh>
    <phoneticPr fontId="4"/>
  </si>
  <si>
    <t>　大阪府の流域下水道事業は、事業着手から50年以上を経て普及率が向上した現在、老朽化の進む膨大な資産を計画的に更新・維持管理していく必要がある。そのため、的確に資産価値や経営状況を把握し、事業を進めている。
　経営状況としては、減価償却費等に見合う収益の不足による損失の発生が明確となっている。損失の解消に向け、令和元年度に決定した市町村に求める新たな経費負担ルールを今後着実に実行していく。
　また、安定した下水道サービスの提供に向け、経営戦略に基づき、コスト縮減の取組や自主財源確保等に努めていく必要がある。</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</si>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</sst>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177" fontId="15" fillId="4" borderId="2" xfId="1" applyNumberFormat="1" applyFont="1" applyFill="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0.03</c:v>
                </c:pt>
                <c:pt idx="1">
                  <c:v>0.13</c:v>
                </c:pt>
                <c:pt idx="2">
                  <c:v>0.02</c:v>
                </c:pt>
                <c:pt idx="3">
                  <c:v>0.14000000000000001</c:v>
                </c:pt>
                <c:pt idx="4">
                  <c:v>7.0000000000000007E-2</c:v>
                </c:pt>
              </c:numCache>
            </c:numRef>
          </c:val>
          <c:extLst>
            <c:ext xmlns:c16="http://schemas.microsoft.com/office/drawing/2014/chart" uri="{C3380CC4-5D6E-409C-BE32-E72D297353CC}">
              <c16:uniqueId val="{00000000-C2A0-4695-84F0-BB05CC9A08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C2A0-4695-84F0-BB05CC9A08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97.78</c:v>
                </c:pt>
                <c:pt idx="1">
                  <c:v>97.04</c:v>
                </c:pt>
                <c:pt idx="2">
                  <c:v>96.38</c:v>
                </c:pt>
                <c:pt idx="3">
                  <c:v>96.68</c:v>
                </c:pt>
                <c:pt idx="4">
                  <c:v>99.84</c:v>
                </c:pt>
              </c:numCache>
            </c:numRef>
          </c:val>
          <c:extLst>
            <c:ext xmlns:c16="http://schemas.microsoft.com/office/drawing/2014/chart" uri="{C3380CC4-5D6E-409C-BE32-E72D297353CC}">
              <c16:uniqueId val="{00000000-D535-44B8-AC51-8F354AAE49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D535-44B8-AC51-8F354AAE49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58.69</c:v>
                </c:pt>
                <c:pt idx="1">
                  <c:v>59.8</c:v>
                </c:pt>
                <c:pt idx="2">
                  <c:v>60.89</c:v>
                </c:pt>
                <c:pt idx="3">
                  <c:v>61.54</c:v>
                </c:pt>
                <c:pt idx="4">
                  <c:v>62.62</c:v>
                </c:pt>
              </c:numCache>
            </c:numRef>
          </c:val>
          <c:extLst>
            <c:ext xmlns:c16="http://schemas.microsoft.com/office/drawing/2014/chart" uri="{C3380CC4-5D6E-409C-BE32-E72D297353CC}">
              <c16:uniqueId val="{00000000-9779-498C-8C72-EDFC379CF2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9779-498C-8C72-EDFC379CF2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6.82</c:v>
                </c:pt>
                <c:pt idx="1">
                  <c:v>6.76</c:v>
                </c:pt>
                <c:pt idx="2">
                  <c:v>8.59</c:v>
                </c:pt>
                <c:pt idx="3">
                  <c:v>10.47</c:v>
                </c:pt>
                <c:pt idx="4">
                  <c:v>12.09</c:v>
                </c:pt>
              </c:numCache>
            </c:numRef>
          </c:val>
          <c:extLst>
            <c:ext xmlns:c16="http://schemas.microsoft.com/office/drawing/2014/chart" uri="{C3380CC4-5D6E-409C-BE32-E72D297353CC}">
              <c16:uniqueId val="{00000000-E7D7-400E-99ED-15A8B02274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E7D7-400E-99ED-15A8B02274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34.29</c:v>
                </c:pt>
                <c:pt idx="1">
                  <c:v>42.73</c:v>
                </c:pt>
                <c:pt idx="2">
                  <c:v>52.27</c:v>
                </c:pt>
                <c:pt idx="3">
                  <c:v>60.58</c:v>
                </c:pt>
                <c:pt idx="4">
                  <c:v>53.83</c:v>
                </c:pt>
              </c:numCache>
            </c:numRef>
          </c:val>
          <c:extLst>
            <c:ext xmlns:c16="http://schemas.microsoft.com/office/drawing/2014/chart" uri="{C3380CC4-5D6E-409C-BE32-E72D297353CC}">
              <c16:uniqueId val="{00000000-956B-4518-B6C0-035776151B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956B-4518-B6C0-035776151B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52.67</c:v>
                </c:pt>
                <c:pt idx="1">
                  <c:v>61.81</c:v>
                </c:pt>
                <c:pt idx="2">
                  <c:v>61.92</c:v>
                </c:pt>
                <c:pt idx="3">
                  <c:v>64.959999999999994</c:v>
                </c:pt>
                <c:pt idx="4">
                  <c:v>70.319999999999993</c:v>
                </c:pt>
              </c:numCache>
            </c:numRef>
          </c:val>
          <c:extLst>
            <c:ext xmlns:c16="http://schemas.microsoft.com/office/drawing/2014/chart" uri="{C3380CC4-5D6E-409C-BE32-E72D297353CC}">
              <c16:uniqueId val="{00000000-BF07-45F7-B1F4-2F235BAE2F5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BF07-45F7-B1F4-2F235BAE2F5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326.14999999999998</c:v>
                </c:pt>
                <c:pt idx="1">
                  <c:v>240.86</c:v>
                </c:pt>
                <c:pt idx="2">
                  <c:v>241.34</c:v>
                </c:pt>
                <c:pt idx="3">
                  <c:v>231.6</c:v>
                </c:pt>
                <c:pt idx="4">
                  <c:v>197.03</c:v>
                </c:pt>
              </c:numCache>
            </c:numRef>
          </c:val>
          <c:extLst>
            <c:ext xmlns:c16="http://schemas.microsoft.com/office/drawing/2014/chart" uri="{C3380CC4-5D6E-409C-BE32-E72D297353CC}">
              <c16:uniqueId val="{00000000-E1D5-47FA-A28F-4730015E24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E1D5-47FA-A28F-4730015E24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D2-455A-A8E1-AD0DCCC3BE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AD2-455A-A8E1-AD0DCCC3BE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55.1</c:v>
                </c:pt>
                <c:pt idx="1">
                  <c:v>55.8</c:v>
                </c:pt>
                <c:pt idx="2">
                  <c:v>57.85</c:v>
                </c:pt>
                <c:pt idx="3">
                  <c:v>58.91</c:v>
                </c:pt>
                <c:pt idx="4">
                  <c:v>62.69</c:v>
                </c:pt>
              </c:numCache>
            </c:numRef>
          </c:val>
          <c:extLst>
            <c:ext xmlns:c16="http://schemas.microsoft.com/office/drawing/2014/chart" uri="{C3380CC4-5D6E-409C-BE32-E72D297353CC}">
              <c16:uniqueId val="{00000000-5A77-4A38-BE68-44AE667B48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5A77-4A38-BE68-44AE667B48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68.39</c:v>
                </c:pt>
                <c:pt idx="1">
                  <c:v>68.87</c:v>
                </c:pt>
                <c:pt idx="2">
                  <c:v>68.67</c:v>
                </c:pt>
                <c:pt idx="3">
                  <c:v>67.91</c:v>
                </c:pt>
                <c:pt idx="4">
                  <c:v>69.400000000000006</c:v>
                </c:pt>
              </c:numCache>
            </c:numRef>
          </c:val>
          <c:extLst>
            <c:ext xmlns:c16="http://schemas.microsoft.com/office/drawing/2014/chart" uri="{C3380CC4-5D6E-409C-BE32-E72D297353CC}">
              <c16:uniqueId val="{00000000-1654-407C-B1A5-5B191E4F69A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1654-407C-B1A5-5B191E4F69A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95.81</c:v>
                </c:pt>
                <c:pt idx="1">
                  <c:v>95.93</c:v>
                </c:pt>
                <c:pt idx="2">
                  <c:v>96.25</c:v>
                </c:pt>
                <c:pt idx="3">
                  <c:v>96.38</c:v>
                </c:pt>
                <c:pt idx="4">
                  <c:v>96.47</c:v>
                </c:pt>
              </c:numCache>
            </c:numRef>
          </c:val>
          <c:extLst>
            <c:ext xmlns:c16="http://schemas.microsoft.com/office/drawing/2014/chart" uri="{C3380CC4-5D6E-409C-BE32-E72D297353CC}">
              <c16:uniqueId val="{00000000-EFF4-4204-B62E-D6D3A5AB1A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EFF4-4204-B62E-D6D3A5AB1A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U88" sqref="U88"/>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大阪府</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1" t="s">
        <v>9</v>
      </c>
      <c r="BM7" s="72"/>
      <c r="BN7" s="72"/>
      <c r="BO7" s="72"/>
      <c r="BP7" s="72"/>
      <c r="BQ7" s="72"/>
      <c r="BR7" s="72"/>
      <c r="BS7" s="72"/>
      <c r="BT7" s="72"/>
      <c r="BU7" s="72"/>
      <c r="BV7" s="72"/>
      <c r="BW7" s="72"/>
      <c r="BX7" s="72"/>
      <c r="BY7" s="73"/>
    </row>
    <row r="8" spans="1:78" ht="18.75" customHeight="1" x14ac:dyDescent="0.15">
      <c r="A8" s="2"/>
      <c r="B8" s="67" t="str">
        <f>データ!I6</f>
        <v>法適用</v>
      </c>
      <c r="C8" s="67"/>
      <c r="D8" s="67"/>
      <c r="E8" s="67"/>
      <c r="F8" s="67"/>
      <c r="G8" s="67"/>
      <c r="H8" s="67"/>
      <c r="I8" s="67" t="str">
        <f>データ!J6</f>
        <v>下水道事業</v>
      </c>
      <c r="J8" s="67"/>
      <c r="K8" s="67"/>
      <c r="L8" s="67"/>
      <c r="M8" s="67"/>
      <c r="N8" s="67"/>
      <c r="O8" s="67"/>
      <c r="P8" s="67" t="str">
        <f>データ!K6</f>
        <v>流域下水道</v>
      </c>
      <c r="Q8" s="67"/>
      <c r="R8" s="67"/>
      <c r="S8" s="67"/>
      <c r="T8" s="67"/>
      <c r="U8" s="67"/>
      <c r="V8" s="67"/>
      <c r="W8" s="67" t="str">
        <f>データ!L6</f>
        <v>E1</v>
      </c>
      <c r="X8" s="67"/>
      <c r="Y8" s="67"/>
      <c r="Z8" s="67"/>
      <c r="AA8" s="67"/>
      <c r="AB8" s="67"/>
      <c r="AC8" s="67"/>
      <c r="AD8" s="68" t="str">
        <f>データ!$M$6</f>
        <v>非設置</v>
      </c>
      <c r="AE8" s="68"/>
      <c r="AF8" s="68"/>
      <c r="AG8" s="68"/>
      <c r="AH8" s="68"/>
      <c r="AI8" s="68"/>
      <c r="AJ8" s="68"/>
      <c r="AK8" s="3"/>
      <c r="AL8" s="47">
        <f>データ!S6</f>
        <v>8775708</v>
      </c>
      <c r="AM8" s="47"/>
      <c r="AN8" s="47"/>
      <c r="AO8" s="47"/>
      <c r="AP8" s="47"/>
      <c r="AQ8" s="47"/>
      <c r="AR8" s="47"/>
      <c r="AS8" s="47"/>
      <c r="AT8" s="48">
        <f>データ!T6</f>
        <v>1905.34</v>
      </c>
      <c r="AU8" s="48"/>
      <c r="AV8" s="48"/>
      <c r="AW8" s="48"/>
      <c r="AX8" s="48"/>
      <c r="AY8" s="48"/>
      <c r="AZ8" s="48"/>
      <c r="BA8" s="48"/>
      <c r="BB8" s="48">
        <f>データ!U6</f>
        <v>4605.8500000000004</v>
      </c>
      <c r="BC8" s="48"/>
      <c r="BD8" s="48"/>
      <c r="BE8" s="48"/>
      <c r="BF8" s="48"/>
      <c r="BG8" s="48"/>
      <c r="BH8" s="48"/>
      <c r="BI8" s="48"/>
      <c r="BJ8" s="3"/>
      <c r="BK8" s="3"/>
      <c r="BL8" s="63" t="s">
        <v>10</v>
      </c>
      <c r="BM8" s="64"/>
      <c r="BN8" s="65" t="s">
        <v>11</v>
      </c>
      <c r="BO8" s="65"/>
      <c r="BP8" s="65"/>
      <c r="BQ8" s="65"/>
      <c r="BR8" s="65"/>
      <c r="BS8" s="65"/>
      <c r="BT8" s="65"/>
      <c r="BU8" s="65"/>
      <c r="BV8" s="65"/>
      <c r="BW8" s="65"/>
      <c r="BX8" s="65"/>
      <c r="BY8" s="66"/>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48" t="str">
        <f>データ!N6</f>
        <v>-</v>
      </c>
      <c r="C10" s="48"/>
      <c r="D10" s="48"/>
      <c r="E10" s="48"/>
      <c r="F10" s="48"/>
      <c r="G10" s="48"/>
      <c r="H10" s="48"/>
      <c r="I10" s="48">
        <f>データ!O6</f>
        <v>82.39</v>
      </c>
      <c r="J10" s="48"/>
      <c r="K10" s="48"/>
      <c r="L10" s="48"/>
      <c r="M10" s="48"/>
      <c r="N10" s="48"/>
      <c r="O10" s="48"/>
      <c r="P10" s="48">
        <f>データ!P6</f>
        <v>53.51</v>
      </c>
      <c r="Q10" s="48"/>
      <c r="R10" s="48"/>
      <c r="S10" s="48"/>
      <c r="T10" s="48"/>
      <c r="U10" s="48"/>
      <c r="V10" s="48"/>
      <c r="W10" s="48">
        <f>データ!Q6</f>
        <v>65.44</v>
      </c>
      <c r="X10" s="48"/>
      <c r="Y10" s="48"/>
      <c r="Z10" s="48"/>
      <c r="AA10" s="48"/>
      <c r="AB10" s="48"/>
      <c r="AC10" s="48"/>
      <c r="AD10" s="47">
        <f>データ!R6</f>
        <v>0</v>
      </c>
      <c r="AE10" s="47"/>
      <c r="AF10" s="47"/>
      <c r="AG10" s="47"/>
      <c r="AH10" s="47"/>
      <c r="AI10" s="47"/>
      <c r="AJ10" s="47"/>
      <c r="AK10" s="2"/>
      <c r="AL10" s="47">
        <f>データ!V6</f>
        <v>4695273</v>
      </c>
      <c r="AM10" s="47"/>
      <c r="AN10" s="47"/>
      <c r="AO10" s="47"/>
      <c r="AP10" s="47"/>
      <c r="AQ10" s="47"/>
      <c r="AR10" s="47"/>
      <c r="AS10" s="47"/>
      <c r="AT10" s="48">
        <f>データ!W6</f>
        <v>539.82000000000005</v>
      </c>
      <c r="AU10" s="48"/>
      <c r="AV10" s="48"/>
      <c r="AW10" s="48"/>
      <c r="AX10" s="48"/>
      <c r="AY10" s="48"/>
      <c r="AZ10" s="48"/>
      <c r="BA10" s="48"/>
      <c r="BB10" s="48">
        <f>データ!X6</f>
        <v>8697.85</v>
      </c>
      <c r="BC10" s="48"/>
      <c r="BD10" s="48"/>
      <c r="BE10" s="48"/>
      <c r="BF10" s="48"/>
      <c r="BG10" s="48"/>
      <c r="BH10" s="48"/>
      <c r="BI10" s="48"/>
      <c r="BJ10" s="2"/>
      <c r="BK10" s="2"/>
      <c r="BL10" s="49" t="s">
        <v>22</v>
      </c>
      <c r="BM10" s="50"/>
      <c r="BN10" s="51" t="s">
        <v>23</v>
      </c>
      <c r="BO10" s="51"/>
      <c r="BP10" s="51"/>
      <c r="BQ10" s="51"/>
      <c r="BR10" s="51"/>
      <c r="BS10" s="51"/>
      <c r="BT10" s="51"/>
      <c r="BU10" s="51"/>
      <c r="BV10" s="51"/>
      <c r="BW10" s="51"/>
      <c r="BX10" s="51"/>
      <c r="BY10" s="5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0" t="s">
        <v>26</v>
      </c>
      <c r="BM14" s="41"/>
      <c r="BN14" s="41"/>
      <c r="BO14" s="41"/>
      <c r="BP14" s="41"/>
      <c r="BQ14" s="41"/>
      <c r="BR14" s="41"/>
      <c r="BS14" s="41"/>
      <c r="BT14" s="41"/>
      <c r="BU14" s="41"/>
      <c r="BV14" s="41"/>
      <c r="BW14" s="41"/>
      <c r="BX14" s="41"/>
      <c r="BY14" s="41"/>
      <c r="BZ14" s="42"/>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43"/>
      <c r="BM15" s="44"/>
      <c r="BN15" s="44"/>
      <c r="BO15" s="44"/>
      <c r="BP15" s="44"/>
      <c r="BQ15" s="44"/>
      <c r="BR15" s="44"/>
      <c r="BS15" s="44"/>
      <c r="BT15" s="44"/>
      <c r="BU15" s="44"/>
      <c r="BV15" s="44"/>
      <c r="BW15" s="44"/>
      <c r="BX15" s="44"/>
      <c r="BY15" s="44"/>
      <c r="BZ15" s="4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27</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4"/>
      <c r="BM44" s="35"/>
      <c r="BN44" s="35"/>
      <c r="BO44" s="35"/>
      <c r="BP44" s="35"/>
      <c r="BQ44" s="35"/>
      <c r="BR44" s="35"/>
      <c r="BS44" s="35"/>
      <c r="BT44" s="35"/>
      <c r="BU44" s="35"/>
      <c r="BV44" s="35"/>
      <c r="BW44" s="35"/>
      <c r="BX44" s="35"/>
      <c r="BY44" s="35"/>
      <c r="BZ44" s="3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0" t="s">
        <v>28</v>
      </c>
      <c r="BM45" s="41"/>
      <c r="BN45" s="41"/>
      <c r="BO45" s="41"/>
      <c r="BP45" s="41"/>
      <c r="BQ45" s="41"/>
      <c r="BR45" s="41"/>
      <c r="BS45" s="41"/>
      <c r="BT45" s="41"/>
      <c r="BU45" s="41"/>
      <c r="BV45" s="41"/>
      <c r="BW45" s="41"/>
      <c r="BX45" s="41"/>
      <c r="BY45" s="41"/>
      <c r="BZ45" s="4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3"/>
      <c r="BM46" s="44"/>
      <c r="BN46" s="44"/>
      <c r="BO46" s="44"/>
      <c r="BP46" s="44"/>
      <c r="BQ46" s="44"/>
      <c r="BR46" s="44"/>
      <c r="BS46" s="44"/>
      <c r="BT46" s="44"/>
      <c r="BU46" s="44"/>
      <c r="BV46" s="44"/>
      <c r="BW46" s="44"/>
      <c r="BX46" s="44"/>
      <c r="BY46" s="44"/>
      <c r="BZ46" s="4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29</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37" t="s">
        <v>30</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31"/>
      <c r="BM60" s="32"/>
      <c r="BN60" s="32"/>
      <c r="BO60" s="32"/>
      <c r="BP60" s="32"/>
      <c r="BQ60" s="32"/>
      <c r="BR60" s="32"/>
      <c r="BS60" s="32"/>
      <c r="BT60" s="32"/>
      <c r="BU60" s="32"/>
      <c r="BV60" s="32"/>
      <c r="BW60" s="32"/>
      <c r="BX60" s="32"/>
      <c r="BY60" s="32"/>
      <c r="BZ60" s="33"/>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4"/>
      <c r="BM63" s="35"/>
      <c r="BN63" s="35"/>
      <c r="BO63" s="35"/>
      <c r="BP63" s="35"/>
      <c r="BQ63" s="35"/>
      <c r="BR63" s="35"/>
      <c r="BS63" s="35"/>
      <c r="BT63" s="35"/>
      <c r="BU63" s="35"/>
      <c r="BV63" s="35"/>
      <c r="BW63" s="35"/>
      <c r="BX63" s="35"/>
      <c r="BY63" s="35"/>
      <c r="BZ63" s="3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0" t="s">
        <v>31</v>
      </c>
      <c r="BM64" s="41"/>
      <c r="BN64" s="41"/>
      <c r="BO64" s="41"/>
      <c r="BP64" s="41"/>
      <c r="BQ64" s="41"/>
      <c r="BR64" s="41"/>
      <c r="BS64" s="41"/>
      <c r="BT64" s="41"/>
      <c r="BU64" s="41"/>
      <c r="BV64" s="41"/>
      <c r="BW64" s="41"/>
      <c r="BX64" s="41"/>
      <c r="BY64" s="41"/>
      <c r="BZ64" s="4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3"/>
      <c r="BM65" s="44"/>
      <c r="BN65" s="44"/>
      <c r="BO65" s="44"/>
      <c r="BP65" s="44"/>
      <c r="BQ65" s="44"/>
      <c r="BR65" s="44"/>
      <c r="BS65" s="44"/>
      <c r="BT65" s="44"/>
      <c r="BU65" s="44"/>
      <c r="BV65" s="44"/>
      <c r="BW65" s="44"/>
      <c r="BX65" s="44"/>
      <c r="BY65" s="44"/>
      <c r="BZ65" s="4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32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46" t="s">
        <v>33</v>
      </c>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1W9jMpYKevlcGIO8zUSYGTl0ZC64WTY2I4x9QiPsERSO9UcN4XQibFakKUbw063LUlE03FnGU7nuQD1SD5Em9Q==" saltValue="V8NMq6RRFBkH5yNpan1o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G1" workbookViewId="0">
      <selection activeCell="I41" sqref="I41"/>
    </sheetView>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5" t="s">
        <v>55</v>
      </c>
      <c r="I3" s="76"/>
      <c r="J3" s="76"/>
      <c r="K3" s="76"/>
      <c r="L3" s="76"/>
      <c r="M3" s="76"/>
      <c r="N3" s="76"/>
      <c r="O3" s="76"/>
      <c r="P3" s="76"/>
      <c r="Q3" s="76"/>
      <c r="R3" s="76"/>
      <c r="S3" s="76"/>
      <c r="T3" s="76"/>
      <c r="U3" s="76"/>
      <c r="V3" s="76"/>
      <c r="W3" s="76"/>
      <c r="X3" s="77"/>
      <c r="Y3" s="81" t="s">
        <v>56</v>
      </c>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t="s">
        <v>30</v>
      </c>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row>
    <row r="4" spans="1:148" x14ac:dyDescent="0.15">
      <c r="A4" s="14" t="s">
        <v>57</v>
      </c>
      <c r="B4" s="16"/>
      <c r="C4" s="16"/>
      <c r="D4" s="16"/>
      <c r="E4" s="16"/>
      <c r="F4" s="16"/>
      <c r="G4" s="16"/>
      <c r="H4" s="78"/>
      <c r="I4" s="79"/>
      <c r="J4" s="79"/>
      <c r="K4" s="79"/>
      <c r="L4" s="79"/>
      <c r="M4" s="79"/>
      <c r="N4" s="79"/>
      <c r="O4" s="79"/>
      <c r="P4" s="79"/>
      <c r="Q4" s="79"/>
      <c r="R4" s="79"/>
      <c r="S4" s="79"/>
      <c r="T4" s="79"/>
      <c r="U4" s="79"/>
      <c r="V4" s="79"/>
      <c r="W4" s="79"/>
      <c r="X4" s="80"/>
      <c r="Y4" s="74" t="s">
        <v>58</v>
      </c>
      <c r="Z4" s="74"/>
      <c r="AA4" s="74"/>
      <c r="AB4" s="74"/>
      <c r="AC4" s="74"/>
      <c r="AD4" s="74"/>
      <c r="AE4" s="74"/>
      <c r="AF4" s="74"/>
      <c r="AG4" s="74"/>
      <c r="AH4" s="74"/>
      <c r="AI4" s="74"/>
      <c r="AJ4" s="74" t="s">
        <v>59</v>
      </c>
      <c r="AK4" s="74"/>
      <c r="AL4" s="74"/>
      <c r="AM4" s="74"/>
      <c r="AN4" s="74"/>
      <c r="AO4" s="74"/>
      <c r="AP4" s="74"/>
      <c r="AQ4" s="74"/>
      <c r="AR4" s="74"/>
      <c r="AS4" s="74"/>
      <c r="AT4" s="74"/>
      <c r="AU4" s="74" t="s">
        <v>60</v>
      </c>
      <c r="AV4" s="74"/>
      <c r="AW4" s="74"/>
      <c r="AX4" s="74"/>
      <c r="AY4" s="74"/>
      <c r="AZ4" s="74"/>
      <c r="BA4" s="74"/>
      <c r="BB4" s="74"/>
      <c r="BC4" s="74"/>
      <c r="BD4" s="74"/>
      <c r="BE4" s="74"/>
      <c r="BF4" s="74" t="s">
        <v>61</v>
      </c>
      <c r="BG4" s="74"/>
      <c r="BH4" s="74"/>
      <c r="BI4" s="74"/>
      <c r="BJ4" s="74"/>
      <c r="BK4" s="74"/>
      <c r="BL4" s="74"/>
      <c r="BM4" s="74"/>
      <c r="BN4" s="74"/>
      <c r="BO4" s="74"/>
      <c r="BP4" s="74"/>
      <c r="BQ4" s="74" t="s">
        <v>62</v>
      </c>
      <c r="BR4" s="74"/>
      <c r="BS4" s="74"/>
      <c r="BT4" s="74"/>
      <c r="BU4" s="74"/>
      <c r="BV4" s="74"/>
      <c r="BW4" s="74"/>
      <c r="BX4" s="74"/>
      <c r="BY4" s="74"/>
      <c r="BZ4" s="74"/>
      <c r="CA4" s="74"/>
      <c r="CB4" s="74" t="s">
        <v>63</v>
      </c>
      <c r="CC4" s="74"/>
      <c r="CD4" s="74"/>
      <c r="CE4" s="74"/>
      <c r="CF4" s="74"/>
      <c r="CG4" s="74"/>
      <c r="CH4" s="74"/>
      <c r="CI4" s="74"/>
      <c r="CJ4" s="74"/>
      <c r="CK4" s="74"/>
      <c r="CL4" s="74"/>
      <c r="CM4" s="74" t="s">
        <v>64</v>
      </c>
      <c r="CN4" s="74"/>
      <c r="CO4" s="74"/>
      <c r="CP4" s="74"/>
      <c r="CQ4" s="74"/>
      <c r="CR4" s="74"/>
      <c r="CS4" s="74"/>
      <c r="CT4" s="74"/>
      <c r="CU4" s="74"/>
      <c r="CV4" s="74"/>
      <c r="CW4" s="74"/>
      <c r="CX4" s="74" t="s">
        <v>65</v>
      </c>
      <c r="CY4" s="74"/>
      <c r="CZ4" s="74"/>
      <c r="DA4" s="74"/>
      <c r="DB4" s="74"/>
      <c r="DC4" s="74"/>
      <c r="DD4" s="74"/>
      <c r="DE4" s="74"/>
      <c r="DF4" s="74"/>
      <c r="DG4" s="74"/>
      <c r="DH4" s="74"/>
      <c r="DI4" s="74" t="s">
        <v>66</v>
      </c>
      <c r="DJ4" s="74"/>
      <c r="DK4" s="74"/>
      <c r="DL4" s="74"/>
      <c r="DM4" s="74"/>
      <c r="DN4" s="74"/>
      <c r="DO4" s="74"/>
      <c r="DP4" s="74"/>
      <c r="DQ4" s="74"/>
      <c r="DR4" s="74"/>
      <c r="DS4" s="74"/>
      <c r="DT4" s="74" t="s">
        <v>67</v>
      </c>
      <c r="DU4" s="74"/>
      <c r="DV4" s="74"/>
      <c r="DW4" s="74"/>
      <c r="DX4" s="74"/>
      <c r="DY4" s="74"/>
      <c r="DZ4" s="74"/>
      <c r="EA4" s="74"/>
      <c r="EB4" s="74"/>
      <c r="EC4" s="74"/>
      <c r="ED4" s="74"/>
      <c r="EE4" s="74" t="s">
        <v>68</v>
      </c>
      <c r="EF4" s="74"/>
      <c r="EG4" s="74"/>
      <c r="EH4" s="74"/>
      <c r="EI4" s="74"/>
      <c r="EJ4" s="74"/>
      <c r="EK4" s="74"/>
      <c r="EL4" s="74"/>
      <c r="EM4" s="74"/>
      <c r="EN4" s="74"/>
      <c r="EO4" s="74"/>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270008</v>
      </c>
      <c r="D6" s="19">
        <f t="shared" si="3"/>
        <v>46</v>
      </c>
      <c r="E6" s="19">
        <f t="shared" si="3"/>
        <v>17</v>
      </c>
      <c r="F6" s="19">
        <f t="shared" si="3"/>
        <v>3</v>
      </c>
      <c r="G6" s="19">
        <f t="shared" si="3"/>
        <v>0</v>
      </c>
      <c r="H6" s="19" t="str">
        <f t="shared" si="3"/>
        <v>大阪府</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82.39</v>
      </c>
      <c r="P6" s="20">
        <f t="shared" si="3"/>
        <v>53.51</v>
      </c>
      <c r="Q6" s="20">
        <f t="shared" si="3"/>
        <v>65.44</v>
      </c>
      <c r="R6" s="20">
        <f t="shared" si="3"/>
        <v>0</v>
      </c>
      <c r="S6" s="20">
        <f t="shared" si="3"/>
        <v>8775708</v>
      </c>
      <c r="T6" s="30">
        <f t="shared" si="3"/>
        <v>1905.34</v>
      </c>
      <c r="U6" s="30">
        <f t="shared" si="3"/>
        <v>4605.8500000000004</v>
      </c>
      <c r="V6" s="20">
        <f t="shared" si="3"/>
        <v>4695273</v>
      </c>
      <c r="W6" s="20">
        <f t="shared" si="3"/>
        <v>539.82000000000005</v>
      </c>
      <c r="X6" s="20">
        <f t="shared" si="3"/>
        <v>8697.85</v>
      </c>
      <c r="Y6" s="21">
        <f>IF(Y7="",NA(),Y7)</f>
        <v>97.78</v>
      </c>
      <c r="Z6" s="21">
        <f t="shared" ref="Z6:AH6" si="4">IF(Z7="",NA(),Z7)</f>
        <v>97.04</v>
      </c>
      <c r="AA6" s="21">
        <f t="shared" si="4"/>
        <v>96.38</v>
      </c>
      <c r="AB6" s="21">
        <f t="shared" si="4"/>
        <v>96.68</v>
      </c>
      <c r="AC6" s="21">
        <f t="shared" si="4"/>
        <v>99.84</v>
      </c>
      <c r="AD6" s="21">
        <f t="shared" si="4"/>
        <v>100.49</v>
      </c>
      <c r="AE6" s="21">
        <f t="shared" si="4"/>
        <v>101.63</v>
      </c>
      <c r="AF6" s="21">
        <f t="shared" si="4"/>
        <v>100.14</v>
      </c>
      <c r="AG6" s="21">
        <f t="shared" si="4"/>
        <v>99.22</v>
      </c>
      <c r="AH6" s="21">
        <f t="shared" si="4"/>
        <v>100.31</v>
      </c>
      <c r="AI6" s="20" t="str">
        <f>IF(AI7="","",IF(AI7="-","【-】","【"&amp;SUBSTITUTE(TEXT(AI7,"#,##0.00"),"-","△")&amp;"】"))</f>
        <v>【100.34】</v>
      </c>
      <c r="AJ6" s="21">
        <f>IF(AJ7="",NA(),AJ7)</f>
        <v>34.29</v>
      </c>
      <c r="AK6" s="21">
        <f t="shared" ref="AK6:AS6" si="5">IF(AK7="",NA(),AK7)</f>
        <v>42.73</v>
      </c>
      <c r="AL6" s="21">
        <f t="shared" si="5"/>
        <v>52.27</v>
      </c>
      <c r="AM6" s="21">
        <f t="shared" si="5"/>
        <v>60.58</v>
      </c>
      <c r="AN6" s="21">
        <f t="shared" si="5"/>
        <v>53.83</v>
      </c>
      <c r="AO6" s="21">
        <f t="shared" si="5"/>
        <v>7.27</v>
      </c>
      <c r="AP6" s="21">
        <f t="shared" si="5"/>
        <v>9.1</v>
      </c>
      <c r="AQ6" s="21">
        <f t="shared" si="5"/>
        <v>10.71</v>
      </c>
      <c r="AR6" s="21">
        <f t="shared" si="5"/>
        <v>11.46</v>
      </c>
      <c r="AS6" s="21">
        <f t="shared" si="5"/>
        <v>9.85</v>
      </c>
      <c r="AT6" s="20" t="str">
        <f>IF(AT7="","",IF(AT7="-","【-】","【"&amp;SUBSTITUTE(TEXT(AT7,"#,##0.00"),"-","△")&amp;"】"))</f>
        <v>【9.79】</v>
      </c>
      <c r="AU6" s="21">
        <f>IF(AU7="",NA(),AU7)</f>
        <v>52.67</v>
      </c>
      <c r="AV6" s="21">
        <f t="shared" ref="AV6:BD6" si="6">IF(AV7="",NA(),AV7)</f>
        <v>61.81</v>
      </c>
      <c r="AW6" s="21">
        <f t="shared" si="6"/>
        <v>61.92</v>
      </c>
      <c r="AX6" s="21">
        <f t="shared" si="6"/>
        <v>64.959999999999994</v>
      </c>
      <c r="AY6" s="21">
        <f t="shared" si="6"/>
        <v>70.319999999999993</v>
      </c>
      <c r="AZ6" s="21">
        <f t="shared" si="6"/>
        <v>97.37</v>
      </c>
      <c r="BA6" s="21">
        <f t="shared" si="6"/>
        <v>101.14</v>
      </c>
      <c r="BB6" s="21">
        <f t="shared" si="6"/>
        <v>104.74</v>
      </c>
      <c r="BC6" s="21">
        <f t="shared" si="6"/>
        <v>104.74</v>
      </c>
      <c r="BD6" s="21">
        <f t="shared" si="6"/>
        <v>104.66</v>
      </c>
      <c r="BE6" s="20" t="str">
        <f>IF(BE7="","",IF(BE7="-","【-】","【"&amp;SUBSTITUTE(TEXT(BE7,"#,##0.00"),"-","△")&amp;"】"))</f>
        <v>【104.39】</v>
      </c>
      <c r="BF6" s="21">
        <f>IF(BF7="",NA(),BF7)</f>
        <v>326.14999999999998</v>
      </c>
      <c r="BG6" s="21">
        <f t="shared" ref="BG6:BO6" si="7">IF(BG7="",NA(),BG7)</f>
        <v>240.86</v>
      </c>
      <c r="BH6" s="21">
        <f t="shared" si="7"/>
        <v>241.34</v>
      </c>
      <c r="BI6" s="21">
        <f t="shared" si="7"/>
        <v>231.6</v>
      </c>
      <c r="BJ6" s="21">
        <f t="shared" si="7"/>
        <v>197.03</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55.1</v>
      </c>
      <c r="CC6" s="21">
        <f t="shared" ref="CC6:CK6" si="9">IF(CC7="",NA(),CC7)</f>
        <v>55.8</v>
      </c>
      <c r="CD6" s="21">
        <f t="shared" si="9"/>
        <v>57.85</v>
      </c>
      <c r="CE6" s="21">
        <f t="shared" si="9"/>
        <v>58.91</v>
      </c>
      <c r="CF6" s="21">
        <f t="shared" si="9"/>
        <v>62.69</v>
      </c>
      <c r="CG6" s="21">
        <f t="shared" si="9"/>
        <v>50.64</v>
      </c>
      <c r="CH6" s="21">
        <f t="shared" si="9"/>
        <v>50.67</v>
      </c>
      <c r="CI6" s="21">
        <f t="shared" si="9"/>
        <v>48.7</v>
      </c>
      <c r="CJ6" s="21">
        <f t="shared" si="9"/>
        <v>52.53</v>
      </c>
      <c r="CK6" s="21">
        <f t="shared" si="9"/>
        <v>52.75</v>
      </c>
      <c r="CL6" s="20" t="str">
        <f>IF(CL7="","",IF(CL7="-","【-】","【"&amp;SUBSTITUTE(TEXT(CL7,"#,##0.00"),"-","△")&amp;"】"))</f>
        <v>【52.93】</v>
      </c>
      <c r="CM6" s="21">
        <f>IF(CM7="",NA(),CM7)</f>
        <v>68.39</v>
      </c>
      <c r="CN6" s="21">
        <f t="shared" ref="CN6:CV6" si="10">IF(CN7="",NA(),CN7)</f>
        <v>68.87</v>
      </c>
      <c r="CO6" s="21">
        <f t="shared" si="10"/>
        <v>68.67</v>
      </c>
      <c r="CP6" s="21">
        <f t="shared" si="10"/>
        <v>67.91</v>
      </c>
      <c r="CQ6" s="28">
        <f t="shared" si="10"/>
        <v>69.400000000000006</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95.81</v>
      </c>
      <c r="CY6" s="21">
        <f t="shared" ref="CY6:DG6" si="11">IF(CY7="",NA(),CY7)</f>
        <v>95.93</v>
      </c>
      <c r="CZ6" s="21">
        <f t="shared" si="11"/>
        <v>96.25</v>
      </c>
      <c r="DA6" s="21">
        <f t="shared" si="11"/>
        <v>96.38</v>
      </c>
      <c r="DB6" s="21">
        <f t="shared" si="11"/>
        <v>96.47</v>
      </c>
      <c r="DC6" s="21">
        <f t="shared" si="11"/>
        <v>93.21</v>
      </c>
      <c r="DD6" s="21">
        <f t="shared" si="11"/>
        <v>94.01</v>
      </c>
      <c r="DE6" s="21">
        <f t="shared" si="11"/>
        <v>94.14</v>
      </c>
      <c r="DF6" s="21">
        <f t="shared" si="11"/>
        <v>94.02</v>
      </c>
      <c r="DG6" s="21">
        <f t="shared" si="11"/>
        <v>94.43</v>
      </c>
      <c r="DH6" s="20" t="str">
        <f>IF(DH7="","",IF(DH7="-","【-】","【"&amp;SUBSTITUTE(TEXT(DH7,"#,##0.00"),"-","△")&amp;"】"))</f>
        <v>【94.36】</v>
      </c>
      <c r="DI6" s="21">
        <f>IF(DI7="",NA(),DI7)</f>
        <v>58.69</v>
      </c>
      <c r="DJ6" s="21">
        <f t="shared" ref="DJ6:DR6" si="12">IF(DJ7="",NA(),DJ7)</f>
        <v>59.8</v>
      </c>
      <c r="DK6" s="21">
        <f t="shared" si="12"/>
        <v>60.89</v>
      </c>
      <c r="DL6" s="21">
        <f t="shared" si="12"/>
        <v>61.54</v>
      </c>
      <c r="DM6" s="21">
        <f t="shared" si="12"/>
        <v>62.62</v>
      </c>
      <c r="DN6" s="21">
        <f t="shared" si="12"/>
        <v>39.35</v>
      </c>
      <c r="DO6" s="21">
        <f t="shared" si="12"/>
        <v>31.96</v>
      </c>
      <c r="DP6" s="21">
        <f t="shared" si="12"/>
        <v>34.17</v>
      </c>
      <c r="DQ6" s="21">
        <f t="shared" si="12"/>
        <v>36.770000000000003</v>
      </c>
      <c r="DR6" s="21">
        <f t="shared" si="12"/>
        <v>41.04</v>
      </c>
      <c r="DS6" s="20" t="str">
        <f>IF(DS7="","",IF(DS7="-","【-】","【"&amp;SUBSTITUTE(TEXT(DS7,"#,##0.00"),"-","△")&amp;"】"))</f>
        <v>【40.81】</v>
      </c>
      <c r="DT6" s="21">
        <f>IF(DT7="",NA(),DT7)</f>
        <v>6.82</v>
      </c>
      <c r="DU6" s="21">
        <f t="shared" ref="DU6:EC6" si="13">IF(DU7="",NA(),DU7)</f>
        <v>6.76</v>
      </c>
      <c r="DV6" s="21">
        <f t="shared" si="13"/>
        <v>8.59</v>
      </c>
      <c r="DW6" s="21">
        <f t="shared" si="13"/>
        <v>10.47</v>
      </c>
      <c r="DX6" s="21">
        <f t="shared" si="13"/>
        <v>12.09</v>
      </c>
      <c r="DY6" s="21">
        <f t="shared" si="13"/>
        <v>1.17</v>
      </c>
      <c r="DZ6" s="21">
        <f t="shared" si="13"/>
        <v>0.93</v>
      </c>
      <c r="EA6" s="21">
        <f t="shared" si="13"/>
        <v>1.04</v>
      </c>
      <c r="EB6" s="21">
        <f t="shared" si="13"/>
        <v>1.26</v>
      </c>
      <c r="EC6" s="21">
        <f t="shared" si="13"/>
        <v>1.64</v>
      </c>
      <c r="ED6" s="20" t="str">
        <f>IF(ED7="","",IF(ED7="-","【-】","【"&amp;SUBSTITUTE(TEXT(ED7,"#,##0.00"),"-","△")&amp;"】"))</f>
        <v>【1.62】</v>
      </c>
      <c r="EE6" s="21">
        <f>IF(EE7="",NA(),EE7)</f>
        <v>0.03</v>
      </c>
      <c r="EF6" s="21">
        <f t="shared" ref="EF6:EN6" si="14">IF(EF7="",NA(),EF7)</f>
        <v>0.13</v>
      </c>
      <c r="EG6" s="21">
        <f t="shared" si="14"/>
        <v>0.02</v>
      </c>
      <c r="EH6" s="21">
        <f t="shared" si="14"/>
        <v>0.14000000000000001</v>
      </c>
      <c r="EI6" s="21">
        <f t="shared" si="14"/>
        <v>7.0000000000000007E-2</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270008</v>
      </c>
      <c r="D7" s="23">
        <v>46</v>
      </c>
      <c r="E7" s="23">
        <v>17</v>
      </c>
      <c r="F7" s="23">
        <v>3</v>
      </c>
      <c r="G7" s="23">
        <v>0</v>
      </c>
      <c r="H7" s="23" t="s">
        <v>98</v>
      </c>
      <c r="I7" s="23" t="s">
        <v>99</v>
      </c>
      <c r="J7" s="23" t="s">
        <v>100</v>
      </c>
      <c r="K7" s="23" t="s">
        <v>101</v>
      </c>
      <c r="L7" s="23" t="s">
        <v>102</v>
      </c>
      <c r="M7" s="23" t="s">
        <v>103</v>
      </c>
      <c r="N7" s="24" t="s">
        <v>104</v>
      </c>
      <c r="O7" s="24">
        <v>82.39</v>
      </c>
      <c r="P7" s="24">
        <v>53.51</v>
      </c>
      <c r="Q7" s="24">
        <v>65.44</v>
      </c>
      <c r="R7" s="24">
        <v>0</v>
      </c>
      <c r="S7" s="24">
        <v>8775708</v>
      </c>
      <c r="T7" s="29">
        <v>1905.34</v>
      </c>
      <c r="U7" s="29">
        <v>4605.8500000000004</v>
      </c>
      <c r="V7" s="24">
        <v>4695273</v>
      </c>
      <c r="W7" s="24">
        <v>539.82000000000005</v>
      </c>
      <c r="X7" s="24">
        <v>8697.85</v>
      </c>
      <c r="Y7" s="24">
        <v>97.78</v>
      </c>
      <c r="Z7" s="24">
        <v>97.04</v>
      </c>
      <c r="AA7" s="24">
        <v>96.38</v>
      </c>
      <c r="AB7" s="24">
        <v>96.68</v>
      </c>
      <c r="AC7" s="24">
        <v>99.84</v>
      </c>
      <c r="AD7" s="24">
        <v>100.49</v>
      </c>
      <c r="AE7" s="24">
        <v>101.63</v>
      </c>
      <c r="AF7" s="24">
        <v>100.14</v>
      </c>
      <c r="AG7" s="24">
        <v>99.22</v>
      </c>
      <c r="AH7" s="24">
        <v>100.31</v>
      </c>
      <c r="AI7" s="24">
        <v>100.34</v>
      </c>
      <c r="AJ7" s="24">
        <v>34.29</v>
      </c>
      <c r="AK7" s="24">
        <v>42.73</v>
      </c>
      <c r="AL7" s="24">
        <v>52.27</v>
      </c>
      <c r="AM7" s="24">
        <v>60.58</v>
      </c>
      <c r="AN7" s="24">
        <v>53.83</v>
      </c>
      <c r="AO7" s="24">
        <v>7.27</v>
      </c>
      <c r="AP7" s="24">
        <v>9.1</v>
      </c>
      <c r="AQ7" s="24">
        <v>10.71</v>
      </c>
      <c r="AR7" s="24">
        <v>11.46</v>
      </c>
      <c r="AS7" s="24">
        <v>9.85</v>
      </c>
      <c r="AT7" s="24">
        <v>9.7899999999999991</v>
      </c>
      <c r="AU7" s="24">
        <v>52.67</v>
      </c>
      <c r="AV7" s="24">
        <v>61.81</v>
      </c>
      <c r="AW7" s="24">
        <v>61.92</v>
      </c>
      <c r="AX7" s="24">
        <v>64.959999999999994</v>
      </c>
      <c r="AY7" s="24">
        <v>70.319999999999993</v>
      </c>
      <c r="AZ7" s="24">
        <v>97.37</v>
      </c>
      <c r="BA7" s="24">
        <v>101.14</v>
      </c>
      <c r="BB7" s="24">
        <v>104.74</v>
      </c>
      <c r="BC7" s="24">
        <v>104.74</v>
      </c>
      <c r="BD7" s="24">
        <v>104.66</v>
      </c>
      <c r="BE7" s="24">
        <v>104.39</v>
      </c>
      <c r="BF7" s="24">
        <v>326.14999999999998</v>
      </c>
      <c r="BG7" s="24">
        <v>240.86</v>
      </c>
      <c r="BH7" s="24">
        <v>241.34</v>
      </c>
      <c r="BI7" s="24">
        <v>231.6</v>
      </c>
      <c r="BJ7" s="24">
        <v>197.03</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55.1</v>
      </c>
      <c r="CC7" s="24">
        <v>55.8</v>
      </c>
      <c r="CD7" s="24">
        <v>57.85</v>
      </c>
      <c r="CE7" s="24">
        <v>58.91</v>
      </c>
      <c r="CF7" s="24">
        <v>62.69</v>
      </c>
      <c r="CG7" s="24">
        <v>50.64</v>
      </c>
      <c r="CH7" s="24">
        <v>50.67</v>
      </c>
      <c r="CI7" s="24">
        <v>48.7</v>
      </c>
      <c r="CJ7" s="24">
        <v>52.53</v>
      </c>
      <c r="CK7" s="24">
        <v>52.75</v>
      </c>
      <c r="CL7" s="24">
        <v>52.93</v>
      </c>
      <c r="CM7" s="24">
        <v>68.39</v>
      </c>
      <c r="CN7" s="24">
        <v>68.87</v>
      </c>
      <c r="CO7" s="24">
        <v>68.67</v>
      </c>
      <c r="CP7" s="24">
        <v>67.91</v>
      </c>
      <c r="CQ7" s="29">
        <v>69.400000000000006</v>
      </c>
      <c r="CR7" s="24">
        <v>67.209999999999994</v>
      </c>
      <c r="CS7" s="24">
        <v>68.2</v>
      </c>
      <c r="CT7" s="24">
        <v>68.05</v>
      </c>
      <c r="CU7" s="24">
        <v>67.099999999999994</v>
      </c>
      <c r="CV7" s="24">
        <v>71.900000000000006</v>
      </c>
      <c r="CW7" s="24">
        <v>71.88</v>
      </c>
      <c r="CX7" s="24">
        <v>95.81</v>
      </c>
      <c r="CY7" s="24">
        <v>95.93</v>
      </c>
      <c r="CZ7" s="24">
        <v>96.25</v>
      </c>
      <c r="DA7" s="24">
        <v>96.38</v>
      </c>
      <c r="DB7" s="24">
        <v>96.47</v>
      </c>
      <c r="DC7" s="24">
        <v>93.21</v>
      </c>
      <c r="DD7" s="24">
        <v>94.01</v>
      </c>
      <c r="DE7" s="24">
        <v>94.14</v>
      </c>
      <c r="DF7" s="24">
        <v>94.02</v>
      </c>
      <c r="DG7" s="24">
        <v>94.43</v>
      </c>
      <c r="DH7" s="24">
        <v>94.36</v>
      </c>
      <c r="DI7" s="24">
        <v>58.69</v>
      </c>
      <c r="DJ7" s="24">
        <v>59.8</v>
      </c>
      <c r="DK7" s="24">
        <v>60.89</v>
      </c>
      <c r="DL7" s="24">
        <v>61.54</v>
      </c>
      <c r="DM7" s="24">
        <v>62.62</v>
      </c>
      <c r="DN7" s="24">
        <v>39.35</v>
      </c>
      <c r="DO7" s="24">
        <v>31.96</v>
      </c>
      <c r="DP7" s="24">
        <v>34.17</v>
      </c>
      <c r="DQ7" s="24">
        <v>36.770000000000003</v>
      </c>
      <c r="DR7" s="24">
        <v>41.04</v>
      </c>
      <c r="DS7" s="24">
        <v>40.81</v>
      </c>
      <c r="DT7" s="24">
        <v>6.82</v>
      </c>
      <c r="DU7" s="24">
        <v>6.76</v>
      </c>
      <c r="DV7" s="24">
        <v>8.59</v>
      </c>
      <c r="DW7" s="24">
        <v>10.47</v>
      </c>
      <c r="DX7" s="24">
        <v>12.09</v>
      </c>
      <c r="DY7" s="24">
        <v>1.17</v>
      </c>
      <c r="DZ7" s="24">
        <v>0.93</v>
      </c>
      <c r="EA7" s="24">
        <v>1.04</v>
      </c>
      <c r="EB7" s="24">
        <v>1.26</v>
      </c>
      <c r="EC7" s="24">
        <v>1.64</v>
      </c>
      <c r="ED7" s="24">
        <v>1.62</v>
      </c>
      <c r="EE7" s="24">
        <v>0.03</v>
      </c>
      <c r="EF7" s="24">
        <v>0.13</v>
      </c>
      <c r="EG7" s="24">
        <v>0.02</v>
      </c>
      <c r="EH7" s="24">
        <v>0.14000000000000001</v>
      </c>
      <c r="EI7" s="24">
        <v>7.0000000000000007E-2</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C7BAD9A8-77E3-478E-A246-404630DFD48E}"/>
</file>

<file path=customXml/itemProps2.xml><?xml version="1.0" encoding="utf-8"?>
<ds:datastoreItem xmlns:ds="http://schemas.openxmlformats.org/officeDocument/2006/customXml" ds:itemID="{44ED134C-C010-4BF8-8232-67C72DF8629D}"/>
</file>

<file path=customXml/itemProps3.xml><?xml version="1.0" encoding="utf-8"?>
<ds:datastoreItem xmlns:ds="http://schemas.openxmlformats.org/officeDocument/2006/customXml" ds:itemID="{7CB0AF15-C507-4309-9592-EB25AB2E76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2025-02-15T05:52:03Z</dcterms:created>
  <dcterms:modified xsi:type="dcterms:W3CDTF">2025-02-15T05:52:14Z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