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D6C46605-0B22-4F22-9ABE-E10128182426}" xr6:coauthVersionLast="47" xr6:coauthVersionMax="47" xr10:uidLastSave="{7ADB0185-0C20-4AF8-A2A6-B9E968D85F6A}"/>
  <workbookProtection workbookAlgorithmName="SHA-512" workbookHashValue="dNkPfqf2mTMJVtitWAkbGynqgN9iLm4W5c1vAmn3VqxnQQgDo8Z2K83OaC62PLWZkOfgOOfl1n7Oq3XiIzyMCw==" workbookSaltValue="tdZHH2pIAtVcOCZy17Zwi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E85" i="4"/>
  <c r="AT10" i="4"/>
  <c r="AL10" i="4"/>
  <c r="I10" i="4"/>
  <c r="AL8" i="4"/>
  <c r="P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<sst xmlns="http://schemas.openxmlformats.org/spreadsheetml/2006/main" count="231" uniqueCount="114">
  <si>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</si>
  <si>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</si>
  <si>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</si>
  <si>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</si>
  <si>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</si>
  <si>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</si>
  <si>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</si>
  <si>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</si>
  <si>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</si>
  <si>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</si>
  <si>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</si>
  <si>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</si>
  <si>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</si>
  <si>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</si>
  <si>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</si>
  <si>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</si>
  <si>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</si>
  <si>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</si>
  <si>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</si>
  <si>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</si>
  <si>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</si>
  <si>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</si>
  <si>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</si>
  <si>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</si>
  <si>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</si>
  <si>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</si>
  <si>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</si>
  <si>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</si>
  <si>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</si>
  <si>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</si>
  <si>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</si>
  <si>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</si>
  <si>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</si>
  <si>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</si>
  <si>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</si>
  <si>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</si>
  <si>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</si>
  <si>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</si>
  <si>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</si>
  <si>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</si>
  <si>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</si>
  <si>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</si>
  <si>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</si>
  <si>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</si>
  <si>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</si>
  <si>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</si>
  <si>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</si>
  <si>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</si>
  <si>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</si>
  <si>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</si>
  <si>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</si>
  <si>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</si>
  <si>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</si>
  <si>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</si>
  <si>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</si>
  <si>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</si>
  <si>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</si>
  <si>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</si>
  <si>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</si>
  <si>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</si>
  <si>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</si>
  <si>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</si>
  <si>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</si>
  <si>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</si>
  <si>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</si>
  <si>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</si>
  <si>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</si>
  <si>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</si>
  <si>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</si>
  <si>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</si>
  <si>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</si>
  <si>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</si>
  <si>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</si>
  <si>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</si>
  <si>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</si>
  <si>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</si>
  <si>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</si>
  <si>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</si>
  <si>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</si>
  <si>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</si>
  <si>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</si>
  <si>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</si>
  <si>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</si>
  <si>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</si>
  <si>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</si>
  <si>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</si>
  <si>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</si>
  <si>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</si>
  <si>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</si>
  <si>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</si>
  <si>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</si>
  <si>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</si>
  <si>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</si>
  <si>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</si>
  <si>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</si>
  <si>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</si>
  <si>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</si>
  <si>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</si>
  <si>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</si>
  <si>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</si>
  <si>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</si>
  <si>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</si>
  <si>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</si>
  <si>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</si>
  <si>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</si>
  <si>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</si>
  <si>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</si>
  <si>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</si>
  <si>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</si>
  <si>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</si>
  <si>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</si>
  <si>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本県の経営の健全性・効率性の観点から見れば、資金ベースの収支は、±０円、「経常収支比率」はあらかじめ、長期的に100％となることが分かっており、問題はない。
　老朽化対策として、「ひょうごインフラ・メンテナンス10箇年計画」に基づき、長寿命化を含めた計画的な改築・更新等を実施している。
　また、「地震津波対策」、「効率的な日常維持管理」、「資源・施設の有効利用」等の施策を展開し、持続的・安定的な下水道サービスの提供により、快適で安全・安心なまちづくりを進めている。</t>
    <phoneticPr fontId="4"/>
  </si>
  <si>
    <t xml:space="preserve"> 「管渠老朽化率」については、平均値よりも高く、今後も更新時期を迎える管渠が増加することが見込まれる。設備の回復・予防保全のための修繕や事業費の平準化を図り、計画的かつ効率的な維持修繕・改築更新に取り組む必要がある。</t>
    <rPh sb="21" eb="22">
      <t>タカ</t>
    </rPh>
    <rPh sb="24" eb="26">
      <t>コンゴ</t>
    </rPh>
    <rPh sb="27" eb="31">
      <t>コウシンジキ</t>
    </rPh>
    <rPh sb="32" eb="33">
      <t>ムカ</t>
    </rPh>
    <rPh sb="35" eb="36">
      <t>カン</t>
    </rPh>
    <rPh sb="36" eb="37">
      <t>キョ</t>
    </rPh>
    <rPh sb="38" eb="40">
      <t>ゾウカ</t>
    </rPh>
    <rPh sb="45" eb="47">
      <t>ミコ</t>
    </rPh>
    <rPh sb="79" eb="81">
      <t>ケイカク</t>
    </rPh>
    <phoneticPr fontId="4"/>
  </si>
  <si>
    <t>　本県における流域下水道は、河川及び海域等の公共用水域の環境改善が急務な課題であったことから、県が主導する枠組みで事業を進め、施設整備の初期投資に多大な経費を投じたこともあり、環境改善に対しては一定の効果を得られている。
　会計の状況としては、市町の公共下水道事業と異なり、直接、県民から使用料を徴収しておらず、当該年度の維持管理費を処理場毎に市町が負担している。改築更新についても国費・県費を除いた額を処理場毎に市町が負担しており、資金ベースの収支は、±０円となる。
　言い換えると、工事費の財源を投資段階で100％回収しているため、減価償却費と同額の長期前受金戻入額が計上され、長期的には必ず、収支が均衡する仕組みになっている。このため、長期的に「経常収支比率」は100％となる。
「企業債残高対事業規模比率」については、本県事業施設内にて、特殊で高額な設備を必要とする「負荷が高くクロムを含む皮革排水」の処理を行っていることから、投資額が比較的大きくなっている。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</si>
</sst>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8" fontId="15" fillId="4" borderId="2" xfId="1" applyNumberFormat="1" applyFont="1" applyFill="1" applyBorder="1" applyAlignment="1">
      <alignment vertical="center" shrinkToFit="1"/>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0.14000000000000001</c:v>
                </c:pt>
                <c:pt idx="1">
                  <c:v>0.14000000000000001</c:v>
                </c:pt>
                <c:pt idx="2">
                  <c:v>0.13</c:v>
                </c:pt>
                <c:pt idx="3">
                  <c:v>0.06</c:v>
                </c:pt>
                <c:pt idx="4" formatCode="#,##0.00;&quot;△&quot;#,##0.00">
                  <c:v>0</c:v>
                </c:pt>
              </c:numCache>
            </c:numRef>
          </c:val>
          <c:extLst>
            <c:ext xmlns:c16="http://schemas.microsoft.com/office/drawing/2014/chart" uri="{C3380CC4-5D6E-409C-BE32-E72D297353CC}">
              <c16:uniqueId val="{00000000-C9B8-41FF-9959-0A13241BCF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1.87</c:v>
                </c:pt>
                <c:pt idx="2">
                  <c:v>0.1</c:v>
                </c:pt>
                <c:pt idx="3">
                  <c:v>0.09</c:v>
                </c:pt>
                <c:pt idx="4">
                  <c:v>0.06</c:v>
                </c:pt>
              </c:numCache>
            </c:numRef>
          </c:val>
          <c:smooth val="0"/>
          <c:extLst>
            <c:ext xmlns:c16="http://schemas.microsoft.com/office/drawing/2014/chart" uri="{C3380CC4-5D6E-409C-BE32-E72D297353CC}">
              <c16:uniqueId val="{00000001-C9B8-41FF-9959-0A13241BCF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100.72</c:v>
                </c:pt>
                <c:pt idx="1">
                  <c:v>99.99</c:v>
                </c:pt>
                <c:pt idx="2">
                  <c:v>99.41</c:v>
                </c:pt>
                <c:pt idx="3">
                  <c:v>99.67</c:v>
                </c:pt>
                <c:pt idx="4">
                  <c:v>99.7</c:v>
                </c:pt>
              </c:numCache>
            </c:numRef>
          </c:val>
          <c:extLst>
            <c:ext xmlns:c16="http://schemas.microsoft.com/office/drawing/2014/chart" uri="{C3380CC4-5D6E-409C-BE32-E72D297353CC}">
              <c16:uniqueId val="{00000000-A39D-4D7D-9100-E69F7F8EEC5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100.49</c:v>
                </c:pt>
                <c:pt idx="1">
                  <c:v>101.63</c:v>
                </c:pt>
                <c:pt idx="2">
                  <c:v>100.14</c:v>
                </c:pt>
                <c:pt idx="3">
                  <c:v>99.22</c:v>
                </c:pt>
                <c:pt idx="4">
                  <c:v>100.31</c:v>
                </c:pt>
              </c:numCache>
            </c:numRef>
          </c:val>
          <c:smooth val="0"/>
          <c:extLst>
            <c:ext xmlns:c16="http://schemas.microsoft.com/office/drawing/2014/chart" uri="{C3380CC4-5D6E-409C-BE32-E72D297353CC}">
              <c16:uniqueId val="{00000001-A39D-4D7D-9100-E69F7F8EEC5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11.27</c:v>
                </c:pt>
                <c:pt idx="1">
                  <c:v>16.04</c:v>
                </c:pt>
                <c:pt idx="2">
                  <c:v>19.829999999999998</c:v>
                </c:pt>
                <c:pt idx="3">
                  <c:v>23.92</c:v>
                </c:pt>
                <c:pt idx="4">
                  <c:v>27.85</c:v>
                </c:pt>
              </c:numCache>
            </c:numRef>
          </c:val>
          <c:extLst>
            <c:ext xmlns:c16="http://schemas.microsoft.com/office/drawing/2014/chart" uri="{C3380CC4-5D6E-409C-BE32-E72D297353CC}">
              <c16:uniqueId val="{00000000-D815-4C36-B05B-71EA8AFD93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39.35</c:v>
                </c:pt>
                <c:pt idx="1">
                  <c:v>31.96</c:v>
                </c:pt>
                <c:pt idx="2">
                  <c:v>34.17</c:v>
                </c:pt>
                <c:pt idx="3">
                  <c:v>36.770000000000003</c:v>
                </c:pt>
                <c:pt idx="4">
                  <c:v>41.04</c:v>
                </c:pt>
              </c:numCache>
            </c:numRef>
          </c:val>
          <c:smooth val="0"/>
          <c:extLst>
            <c:ext xmlns:c16="http://schemas.microsoft.com/office/drawing/2014/chart" uri="{C3380CC4-5D6E-409C-BE32-E72D297353CC}">
              <c16:uniqueId val="{00000001-D815-4C36-B05B-71EA8AFD93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3.4</c:v>
                </c:pt>
                <c:pt idx="3" formatCode="#,##0.00;&quot;△&quot;#,##0.00;&quot;-&quot;">
                  <c:v>3.98</c:v>
                </c:pt>
                <c:pt idx="4" formatCode="#,##0.00;&quot;△&quot;#,##0.00;&quot;-&quot;">
                  <c:v>5.46</c:v>
                </c:pt>
              </c:numCache>
            </c:numRef>
          </c:val>
          <c:extLst>
            <c:ext xmlns:c16="http://schemas.microsoft.com/office/drawing/2014/chart" uri="{C3380CC4-5D6E-409C-BE32-E72D297353CC}">
              <c16:uniqueId val="{00000000-70CF-4969-8E6F-818BFFCC50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1.17</c:v>
                </c:pt>
                <c:pt idx="1">
                  <c:v>0.93</c:v>
                </c:pt>
                <c:pt idx="2">
                  <c:v>1.04</c:v>
                </c:pt>
                <c:pt idx="3">
                  <c:v>1.26</c:v>
                </c:pt>
                <c:pt idx="4">
                  <c:v>1.64</c:v>
                </c:pt>
              </c:numCache>
            </c:numRef>
          </c:val>
          <c:smooth val="0"/>
          <c:extLst>
            <c:ext xmlns:c16="http://schemas.microsoft.com/office/drawing/2014/chart" uri="{C3380CC4-5D6E-409C-BE32-E72D297353CC}">
              <c16:uniqueId val="{00000001-70CF-4969-8E6F-818BFFCC50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31-42FD-94DC-C320744A3A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7.27</c:v>
                </c:pt>
                <c:pt idx="1">
                  <c:v>9.1</c:v>
                </c:pt>
                <c:pt idx="2">
                  <c:v>10.71</c:v>
                </c:pt>
                <c:pt idx="3">
                  <c:v>11.46</c:v>
                </c:pt>
                <c:pt idx="4">
                  <c:v>9.85</c:v>
                </c:pt>
              </c:numCache>
            </c:numRef>
          </c:val>
          <c:smooth val="0"/>
          <c:extLst>
            <c:ext xmlns:c16="http://schemas.microsoft.com/office/drawing/2014/chart" uri="{C3380CC4-5D6E-409C-BE32-E72D297353CC}">
              <c16:uniqueId val="{00000001-9C31-42FD-94DC-C320744A3A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72.12</c:v>
                </c:pt>
                <c:pt idx="1">
                  <c:v>81.11</c:v>
                </c:pt>
                <c:pt idx="2">
                  <c:v>77.459999999999994</c:v>
                </c:pt>
                <c:pt idx="3">
                  <c:v>79.75</c:v>
                </c:pt>
                <c:pt idx="4">
                  <c:v>89.59</c:v>
                </c:pt>
              </c:numCache>
            </c:numRef>
          </c:val>
          <c:extLst>
            <c:ext xmlns:c16="http://schemas.microsoft.com/office/drawing/2014/chart" uri="{C3380CC4-5D6E-409C-BE32-E72D297353CC}">
              <c16:uniqueId val="{00000000-D774-4CD2-82E3-6EAE5759D4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97.37</c:v>
                </c:pt>
                <c:pt idx="1">
                  <c:v>101.14</c:v>
                </c:pt>
                <c:pt idx="2">
                  <c:v>104.74</c:v>
                </c:pt>
                <c:pt idx="3">
                  <c:v>104.74</c:v>
                </c:pt>
                <c:pt idx="4">
                  <c:v>104.66</c:v>
                </c:pt>
              </c:numCache>
            </c:numRef>
          </c:val>
          <c:smooth val="0"/>
          <c:extLst>
            <c:ext xmlns:c16="http://schemas.microsoft.com/office/drawing/2014/chart" uri="{C3380CC4-5D6E-409C-BE32-E72D297353CC}">
              <c16:uniqueId val="{00000001-D774-4CD2-82E3-6EAE5759D4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609.16</c:v>
                </c:pt>
                <c:pt idx="1">
                  <c:v>611.36</c:v>
                </c:pt>
                <c:pt idx="2">
                  <c:v>568.29999999999995</c:v>
                </c:pt>
                <c:pt idx="3">
                  <c:v>516.79999999999995</c:v>
                </c:pt>
                <c:pt idx="4">
                  <c:v>524.61</c:v>
                </c:pt>
              </c:numCache>
            </c:numRef>
          </c:val>
          <c:extLst>
            <c:ext xmlns:c16="http://schemas.microsoft.com/office/drawing/2014/chart" uri="{C3380CC4-5D6E-409C-BE32-E72D297353CC}">
              <c16:uniqueId val="{00000000-0DB4-42FC-A068-B2465FF24F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287.39</c:v>
                </c:pt>
                <c:pt idx="1">
                  <c:v>255.67</c:v>
                </c:pt>
                <c:pt idx="2">
                  <c:v>242.44</c:v>
                </c:pt>
                <c:pt idx="3">
                  <c:v>228.09</c:v>
                </c:pt>
                <c:pt idx="4">
                  <c:v>223.54</c:v>
                </c:pt>
              </c:numCache>
            </c:numRef>
          </c:val>
          <c:smooth val="0"/>
          <c:extLst>
            <c:ext xmlns:c16="http://schemas.microsoft.com/office/drawing/2014/chart" uri="{C3380CC4-5D6E-409C-BE32-E72D297353CC}">
              <c16:uniqueId val="{00000001-0DB4-42FC-A068-B2465FF24F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5B-4E1F-B58A-EAD23253C7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5B-4E1F-B58A-EAD23253C7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49.92</c:v>
                </c:pt>
                <c:pt idx="1">
                  <c:v>37.99</c:v>
                </c:pt>
                <c:pt idx="2">
                  <c:v>39.15</c:v>
                </c:pt>
                <c:pt idx="3">
                  <c:v>45.59</c:v>
                </c:pt>
                <c:pt idx="4">
                  <c:v>44.36</c:v>
                </c:pt>
              </c:numCache>
            </c:numRef>
          </c:val>
          <c:extLst>
            <c:ext xmlns:c16="http://schemas.microsoft.com/office/drawing/2014/chart" uri="{C3380CC4-5D6E-409C-BE32-E72D297353CC}">
              <c16:uniqueId val="{00000000-3E66-4544-8049-CB20FA59CAA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50.64</c:v>
                </c:pt>
                <c:pt idx="1">
                  <c:v>50.67</c:v>
                </c:pt>
                <c:pt idx="2">
                  <c:v>48.7</c:v>
                </c:pt>
                <c:pt idx="3">
                  <c:v>52.53</c:v>
                </c:pt>
                <c:pt idx="4">
                  <c:v>52.75</c:v>
                </c:pt>
              </c:numCache>
            </c:numRef>
          </c:val>
          <c:smooth val="0"/>
          <c:extLst>
            <c:ext xmlns:c16="http://schemas.microsoft.com/office/drawing/2014/chart" uri="{C3380CC4-5D6E-409C-BE32-E72D297353CC}">
              <c16:uniqueId val="{00000001-3E66-4544-8049-CB20FA59CAA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66.959999999999994</c:v>
                </c:pt>
                <c:pt idx="1">
                  <c:v>67.400000000000006</c:v>
                </c:pt>
                <c:pt idx="2">
                  <c:v>65.56</c:v>
                </c:pt>
                <c:pt idx="3">
                  <c:v>64.58</c:v>
                </c:pt>
                <c:pt idx="4">
                  <c:v>66.81</c:v>
                </c:pt>
              </c:numCache>
            </c:numRef>
          </c:val>
          <c:extLst>
            <c:ext xmlns:c16="http://schemas.microsoft.com/office/drawing/2014/chart" uri="{C3380CC4-5D6E-409C-BE32-E72D297353CC}">
              <c16:uniqueId val="{00000000-37CC-405B-B2EC-39987D59A0E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67.209999999999994</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37CC-405B-B2EC-39987D59A0E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97.56</c:v>
                </c:pt>
                <c:pt idx="1">
                  <c:v>98.11</c:v>
                </c:pt>
                <c:pt idx="2">
                  <c:v>97.92</c:v>
                </c:pt>
                <c:pt idx="3">
                  <c:v>98.01</c:v>
                </c:pt>
                <c:pt idx="4">
                  <c:v>98.1</c:v>
                </c:pt>
              </c:numCache>
            </c:numRef>
          </c:val>
          <c:extLst>
            <c:ext xmlns:c16="http://schemas.microsoft.com/office/drawing/2014/chart" uri="{C3380CC4-5D6E-409C-BE32-E72D297353CC}">
              <c16:uniqueId val="{00000000-3244-4E31-8BB1-B2EE8770F9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93.21</c:v>
                </c:pt>
                <c:pt idx="1">
                  <c:v>94.01</c:v>
                </c:pt>
                <c:pt idx="2">
                  <c:v>94.14</c:v>
                </c:pt>
                <c:pt idx="3">
                  <c:v>94.02</c:v>
                </c:pt>
                <c:pt idx="4">
                  <c:v>94.43</c:v>
                </c:pt>
              </c:numCache>
            </c:numRef>
          </c:val>
          <c:smooth val="0"/>
          <c:extLst>
            <c:ext xmlns:c16="http://schemas.microsoft.com/office/drawing/2014/chart" uri="{C3380CC4-5D6E-409C-BE32-E72D297353CC}">
              <c16:uniqueId val="{00000001-3244-4E31-8BB1-B2EE8770F9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兵庫県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3"/>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41" t="str">
        <f>データ!I6</f>
        <v>法適用</v>
      </c>
      <c r="C8" s="41"/>
      <c r="D8" s="41"/>
      <c r="E8" s="41"/>
      <c r="F8" s="41"/>
      <c r="G8" s="41"/>
      <c r="H8" s="41"/>
      <c r="I8" s="41" t="str">
        <f>データ!J6</f>
        <v>下水道事業</v>
      </c>
      <c r="J8" s="41"/>
      <c r="K8" s="41"/>
      <c r="L8" s="41"/>
      <c r="M8" s="41"/>
      <c r="N8" s="41"/>
      <c r="O8" s="41"/>
      <c r="P8" s="41" t="str">
        <f>データ!K6</f>
        <v>流域下水道</v>
      </c>
      <c r="Q8" s="41"/>
      <c r="R8" s="41"/>
      <c r="S8" s="41"/>
      <c r="T8" s="41"/>
      <c r="U8" s="41"/>
      <c r="V8" s="41"/>
      <c r="W8" s="41" t="str">
        <f>データ!L6</f>
        <v>E1</v>
      </c>
      <c r="X8" s="41"/>
      <c r="Y8" s="41"/>
      <c r="Z8" s="41"/>
      <c r="AA8" s="41"/>
      <c r="AB8" s="41"/>
      <c r="AC8" s="41"/>
      <c r="AD8" s="42" t="str">
        <f>データ!$M$6</f>
        <v>非設置</v>
      </c>
      <c r="AE8" s="42"/>
      <c r="AF8" s="42"/>
      <c r="AG8" s="42"/>
      <c r="AH8" s="42"/>
      <c r="AI8" s="42"/>
      <c r="AJ8" s="42"/>
      <c r="AK8" s="3"/>
      <c r="AL8" s="43">
        <f>データ!S6</f>
        <v>5426863</v>
      </c>
      <c r="AM8" s="43"/>
      <c r="AN8" s="43"/>
      <c r="AO8" s="43"/>
      <c r="AP8" s="43"/>
      <c r="AQ8" s="43"/>
      <c r="AR8" s="43"/>
      <c r="AS8" s="43"/>
      <c r="AT8" s="36">
        <f>データ!T6</f>
        <v>557.04999999999995</v>
      </c>
      <c r="AU8" s="36"/>
      <c r="AV8" s="36"/>
      <c r="AW8" s="36"/>
      <c r="AX8" s="36"/>
      <c r="AY8" s="36"/>
      <c r="AZ8" s="36"/>
      <c r="BA8" s="36"/>
      <c r="BB8" s="36">
        <f>データ!U6</f>
        <v>9742.15</v>
      </c>
      <c r="BC8" s="36"/>
      <c r="BD8" s="36"/>
      <c r="BE8" s="36"/>
      <c r="BF8" s="36"/>
      <c r="BG8" s="36"/>
      <c r="BH8" s="36"/>
      <c r="BI8" s="36"/>
      <c r="BJ8" s="3"/>
      <c r="BK8" s="3"/>
      <c r="BL8" s="37" t="s">
        <v>10</v>
      </c>
      <c r="BM8" s="38"/>
      <c r="BN8" s="39" t="s">
        <v>11</v>
      </c>
      <c r="BO8" s="39"/>
      <c r="BP8" s="39"/>
      <c r="BQ8" s="39"/>
      <c r="BR8" s="39"/>
      <c r="BS8" s="39"/>
      <c r="BT8" s="39"/>
      <c r="BU8" s="39"/>
      <c r="BV8" s="39"/>
      <c r="BW8" s="39"/>
      <c r="BX8" s="39"/>
      <c r="BY8" s="40"/>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32" t="s">
        <v>16</v>
      </c>
      <c r="AE9" s="32"/>
      <c r="AF9" s="32"/>
      <c r="AG9" s="32"/>
      <c r="AH9" s="32"/>
      <c r="AI9" s="32"/>
      <c r="AJ9" s="32"/>
      <c r="AK9" s="3"/>
      <c r="AL9" s="32" t="s">
        <v>17</v>
      </c>
      <c r="AM9" s="32"/>
      <c r="AN9" s="32"/>
      <c r="AO9" s="32"/>
      <c r="AP9" s="32"/>
      <c r="AQ9" s="32"/>
      <c r="AR9" s="32"/>
      <c r="AS9" s="32"/>
      <c r="AT9" s="32" t="s">
        <v>18</v>
      </c>
      <c r="AU9" s="32"/>
      <c r="AV9" s="32"/>
      <c r="AW9" s="32"/>
      <c r="AX9" s="32"/>
      <c r="AY9" s="32"/>
      <c r="AZ9" s="32"/>
      <c r="BA9" s="32"/>
      <c r="BB9" s="32" t="s">
        <v>19</v>
      </c>
      <c r="BC9" s="32"/>
      <c r="BD9" s="32"/>
      <c r="BE9" s="32"/>
      <c r="BF9" s="32"/>
      <c r="BG9" s="32"/>
      <c r="BH9" s="32"/>
      <c r="BI9" s="32"/>
      <c r="BJ9" s="3"/>
      <c r="BK9" s="3"/>
      <c r="BL9" s="44" t="s">
        <v>20</v>
      </c>
      <c r="BM9" s="45"/>
      <c r="BN9" s="52" t="s">
        <v>21</v>
      </c>
      <c r="BO9" s="52"/>
      <c r="BP9" s="52"/>
      <c r="BQ9" s="52"/>
      <c r="BR9" s="52"/>
      <c r="BS9" s="52"/>
      <c r="BT9" s="52"/>
      <c r="BU9" s="52"/>
      <c r="BV9" s="52"/>
      <c r="BW9" s="52"/>
      <c r="BX9" s="52"/>
      <c r="BY9" s="53"/>
    </row>
    <row r="10" spans="1:78" ht="18.75" customHeight="1" x14ac:dyDescent="0.15">
      <c r="A10" s="2"/>
      <c r="B10" s="36" t="str">
        <f>データ!N6</f>
        <v>-</v>
      </c>
      <c r="C10" s="36"/>
      <c r="D10" s="36"/>
      <c r="E10" s="36"/>
      <c r="F10" s="36"/>
      <c r="G10" s="36"/>
      <c r="H10" s="36"/>
      <c r="I10" s="36">
        <f>データ!O6</f>
        <v>76.3</v>
      </c>
      <c r="J10" s="36"/>
      <c r="K10" s="36"/>
      <c r="L10" s="36"/>
      <c r="M10" s="36"/>
      <c r="N10" s="36"/>
      <c r="O10" s="36"/>
      <c r="P10" s="36">
        <f>データ!P6</f>
        <v>43.06</v>
      </c>
      <c r="Q10" s="36"/>
      <c r="R10" s="36"/>
      <c r="S10" s="36"/>
      <c r="T10" s="36"/>
      <c r="U10" s="36"/>
      <c r="V10" s="36"/>
      <c r="W10" s="36">
        <f>データ!Q6</f>
        <v>103.73</v>
      </c>
      <c r="X10" s="36"/>
      <c r="Y10" s="36"/>
      <c r="Z10" s="36"/>
      <c r="AA10" s="36"/>
      <c r="AB10" s="36"/>
      <c r="AC10" s="36"/>
      <c r="AD10" s="43">
        <f>データ!R6</f>
        <v>0</v>
      </c>
      <c r="AE10" s="43"/>
      <c r="AF10" s="43"/>
      <c r="AG10" s="43"/>
      <c r="AH10" s="43"/>
      <c r="AI10" s="43"/>
      <c r="AJ10" s="43"/>
      <c r="AK10" s="2"/>
      <c r="AL10" s="43">
        <f>データ!V6</f>
        <v>1924800</v>
      </c>
      <c r="AM10" s="43"/>
      <c r="AN10" s="43"/>
      <c r="AO10" s="43"/>
      <c r="AP10" s="43"/>
      <c r="AQ10" s="43"/>
      <c r="AR10" s="43"/>
      <c r="AS10" s="43"/>
      <c r="AT10" s="36">
        <f>データ!W6</f>
        <v>368.43</v>
      </c>
      <c r="AU10" s="36"/>
      <c r="AV10" s="36"/>
      <c r="AW10" s="36"/>
      <c r="AX10" s="36"/>
      <c r="AY10" s="36"/>
      <c r="AZ10" s="36"/>
      <c r="BA10" s="36"/>
      <c r="BB10" s="36">
        <f>データ!X6</f>
        <v>5224.33</v>
      </c>
      <c r="BC10" s="36"/>
      <c r="BD10" s="36"/>
      <c r="BE10" s="36"/>
      <c r="BF10" s="36"/>
      <c r="BG10" s="36"/>
      <c r="BH10" s="36"/>
      <c r="BI10" s="36"/>
      <c r="BJ10" s="2"/>
      <c r="BK10" s="2"/>
      <c r="BL10" s="68" t="s">
        <v>22</v>
      </c>
      <c r="BM10" s="69"/>
      <c r="BN10" s="70" t="s">
        <v>23</v>
      </c>
      <c r="BO10" s="70"/>
      <c r="BP10" s="70"/>
      <c r="BQ10" s="70"/>
      <c r="BR10" s="70"/>
      <c r="BS10" s="70"/>
      <c r="BT10" s="70"/>
      <c r="BU10" s="70"/>
      <c r="BV10" s="70"/>
      <c r="BW10" s="70"/>
      <c r="BX10" s="70"/>
      <c r="BY10" s="7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9"/>
      <c r="BM15" s="50"/>
      <c r="BN15" s="50"/>
      <c r="BO15" s="50"/>
      <c r="BP15" s="50"/>
      <c r="BQ15" s="50"/>
      <c r="BR15" s="50"/>
      <c r="BS15" s="50"/>
      <c r="BT15" s="50"/>
      <c r="BU15" s="50"/>
      <c r="BV15" s="50"/>
      <c r="BW15" s="50"/>
      <c r="BX15" s="50"/>
      <c r="BY15" s="50"/>
      <c r="BZ15" s="5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2" t="s">
        <v>113</v>
      </c>
      <c r="BM16" s="63"/>
      <c r="BN16" s="63"/>
      <c r="BO16" s="63"/>
      <c r="BP16" s="63"/>
      <c r="BQ16" s="63"/>
      <c r="BR16" s="63"/>
      <c r="BS16" s="63"/>
      <c r="BT16" s="63"/>
      <c r="BU16" s="63"/>
      <c r="BV16" s="63"/>
      <c r="BW16" s="63"/>
      <c r="BX16" s="63"/>
      <c r="BY16" s="63"/>
      <c r="BZ16" s="6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2"/>
      <c r="BM17" s="63"/>
      <c r="BN17" s="63"/>
      <c r="BO17" s="63"/>
      <c r="BP17" s="63"/>
      <c r="BQ17" s="63"/>
      <c r="BR17" s="63"/>
      <c r="BS17" s="63"/>
      <c r="BT17" s="63"/>
      <c r="BU17" s="63"/>
      <c r="BV17" s="63"/>
      <c r="BW17" s="63"/>
      <c r="BX17" s="63"/>
      <c r="BY17" s="63"/>
      <c r="BZ17" s="6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2"/>
      <c r="BM18" s="63"/>
      <c r="BN18" s="63"/>
      <c r="BO18" s="63"/>
      <c r="BP18" s="63"/>
      <c r="BQ18" s="63"/>
      <c r="BR18" s="63"/>
      <c r="BS18" s="63"/>
      <c r="BT18" s="63"/>
      <c r="BU18" s="63"/>
      <c r="BV18" s="63"/>
      <c r="BW18" s="63"/>
      <c r="BX18" s="63"/>
      <c r="BY18" s="63"/>
      <c r="BZ18" s="6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2"/>
      <c r="BM19" s="63"/>
      <c r="BN19" s="63"/>
      <c r="BO19" s="63"/>
      <c r="BP19" s="63"/>
      <c r="BQ19" s="63"/>
      <c r="BR19" s="63"/>
      <c r="BS19" s="63"/>
      <c r="BT19" s="63"/>
      <c r="BU19" s="63"/>
      <c r="BV19" s="63"/>
      <c r="BW19" s="63"/>
      <c r="BX19" s="63"/>
      <c r="BY19" s="63"/>
      <c r="BZ19" s="6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2"/>
      <c r="BM20" s="63"/>
      <c r="BN20" s="63"/>
      <c r="BO20" s="63"/>
      <c r="BP20" s="63"/>
      <c r="BQ20" s="63"/>
      <c r="BR20" s="63"/>
      <c r="BS20" s="63"/>
      <c r="BT20" s="63"/>
      <c r="BU20" s="63"/>
      <c r="BV20" s="63"/>
      <c r="BW20" s="63"/>
      <c r="BX20" s="63"/>
      <c r="BY20" s="63"/>
      <c r="BZ20" s="6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2"/>
      <c r="BM21" s="63"/>
      <c r="BN21" s="63"/>
      <c r="BO21" s="63"/>
      <c r="BP21" s="63"/>
      <c r="BQ21" s="63"/>
      <c r="BR21" s="63"/>
      <c r="BS21" s="63"/>
      <c r="BT21" s="63"/>
      <c r="BU21" s="63"/>
      <c r="BV21" s="63"/>
      <c r="BW21" s="63"/>
      <c r="BX21" s="63"/>
      <c r="BY21" s="63"/>
      <c r="BZ21" s="6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2"/>
      <c r="BM22" s="63"/>
      <c r="BN22" s="63"/>
      <c r="BO22" s="63"/>
      <c r="BP22" s="63"/>
      <c r="BQ22" s="63"/>
      <c r="BR22" s="63"/>
      <c r="BS22" s="63"/>
      <c r="BT22" s="63"/>
      <c r="BU22" s="63"/>
      <c r="BV22" s="63"/>
      <c r="BW22" s="63"/>
      <c r="BX22" s="63"/>
      <c r="BY22" s="63"/>
      <c r="BZ22" s="6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2"/>
      <c r="BM23" s="63"/>
      <c r="BN23" s="63"/>
      <c r="BO23" s="63"/>
      <c r="BP23" s="63"/>
      <c r="BQ23" s="63"/>
      <c r="BR23" s="63"/>
      <c r="BS23" s="63"/>
      <c r="BT23" s="63"/>
      <c r="BU23" s="63"/>
      <c r="BV23" s="63"/>
      <c r="BW23" s="63"/>
      <c r="BX23" s="63"/>
      <c r="BY23" s="63"/>
      <c r="BZ23" s="6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2"/>
      <c r="BM24" s="63"/>
      <c r="BN24" s="63"/>
      <c r="BO24" s="63"/>
      <c r="BP24" s="63"/>
      <c r="BQ24" s="63"/>
      <c r="BR24" s="63"/>
      <c r="BS24" s="63"/>
      <c r="BT24" s="63"/>
      <c r="BU24" s="63"/>
      <c r="BV24" s="63"/>
      <c r="BW24" s="63"/>
      <c r="BX24" s="63"/>
      <c r="BY24" s="63"/>
      <c r="BZ24" s="6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2"/>
      <c r="BM25" s="63"/>
      <c r="BN25" s="63"/>
      <c r="BO25" s="63"/>
      <c r="BP25" s="63"/>
      <c r="BQ25" s="63"/>
      <c r="BR25" s="63"/>
      <c r="BS25" s="63"/>
      <c r="BT25" s="63"/>
      <c r="BU25" s="63"/>
      <c r="BV25" s="63"/>
      <c r="BW25" s="63"/>
      <c r="BX25" s="63"/>
      <c r="BY25" s="63"/>
      <c r="BZ25" s="6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2"/>
      <c r="BM26" s="63"/>
      <c r="BN26" s="63"/>
      <c r="BO26" s="63"/>
      <c r="BP26" s="63"/>
      <c r="BQ26" s="63"/>
      <c r="BR26" s="63"/>
      <c r="BS26" s="63"/>
      <c r="BT26" s="63"/>
      <c r="BU26" s="63"/>
      <c r="BV26" s="63"/>
      <c r="BW26" s="63"/>
      <c r="BX26" s="63"/>
      <c r="BY26" s="63"/>
      <c r="BZ26" s="6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2"/>
      <c r="BM27" s="63"/>
      <c r="BN27" s="63"/>
      <c r="BO27" s="63"/>
      <c r="BP27" s="63"/>
      <c r="BQ27" s="63"/>
      <c r="BR27" s="63"/>
      <c r="BS27" s="63"/>
      <c r="BT27" s="63"/>
      <c r="BU27" s="63"/>
      <c r="BV27" s="63"/>
      <c r="BW27" s="63"/>
      <c r="BX27" s="63"/>
      <c r="BY27" s="63"/>
      <c r="BZ27" s="6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2"/>
      <c r="BM28" s="63"/>
      <c r="BN28" s="63"/>
      <c r="BO28" s="63"/>
      <c r="BP28" s="63"/>
      <c r="BQ28" s="63"/>
      <c r="BR28" s="63"/>
      <c r="BS28" s="63"/>
      <c r="BT28" s="63"/>
      <c r="BU28" s="63"/>
      <c r="BV28" s="63"/>
      <c r="BW28" s="63"/>
      <c r="BX28" s="63"/>
      <c r="BY28" s="63"/>
      <c r="BZ28" s="6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2"/>
      <c r="BM29" s="63"/>
      <c r="BN29" s="63"/>
      <c r="BO29" s="63"/>
      <c r="BP29" s="63"/>
      <c r="BQ29" s="63"/>
      <c r="BR29" s="63"/>
      <c r="BS29" s="63"/>
      <c r="BT29" s="63"/>
      <c r="BU29" s="63"/>
      <c r="BV29" s="63"/>
      <c r="BW29" s="63"/>
      <c r="BX29" s="63"/>
      <c r="BY29" s="63"/>
      <c r="BZ29" s="6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2"/>
      <c r="BM30" s="63"/>
      <c r="BN30" s="63"/>
      <c r="BO30" s="63"/>
      <c r="BP30" s="63"/>
      <c r="BQ30" s="63"/>
      <c r="BR30" s="63"/>
      <c r="BS30" s="63"/>
      <c r="BT30" s="63"/>
      <c r="BU30" s="63"/>
      <c r="BV30" s="63"/>
      <c r="BW30" s="63"/>
      <c r="BX30" s="63"/>
      <c r="BY30" s="63"/>
      <c r="BZ30" s="6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2"/>
      <c r="BM31" s="63"/>
      <c r="BN31" s="63"/>
      <c r="BO31" s="63"/>
      <c r="BP31" s="63"/>
      <c r="BQ31" s="63"/>
      <c r="BR31" s="63"/>
      <c r="BS31" s="63"/>
      <c r="BT31" s="63"/>
      <c r="BU31" s="63"/>
      <c r="BV31" s="63"/>
      <c r="BW31" s="63"/>
      <c r="BX31" s="63"/>
      <c r="BY31" s="63"/>
      <c r="BZ31" s="6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2"/>
      <c r="BM32" s="63"/>
      <c r="BN32" s="63"/>
      <c r="BO32" s="63"/>
      <c r="BP32" s="63"/>
      <c r="BQ32" s="63"/>
      <c r="BR32" s="63"/>
      <c r="BS32" s="63"/>
      <c r="BT32" s="63"/>
      <c r="BU32" s="63"/>
      <c r="BV32" s="63"/>
      <c r="BW32" s="63"/>
      <c r="BX32" s="63"/>
      <c r="BY32" s="63"/>
      <c r="BZ32" s="6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2"/>
      <c r="BM33" s="63"/>
      <c r="BN33" s="63"/>
      <c r="BO33" s="63"/>
      <c r="BP33" s="63"/>
      <c r="BQ33" s="63"/>
      <c r="BR33" s="63"/>
      <c r="BS33" s="63"/>
      <c r="BT33" s="63"/>
      <c r="BU33" s="63"/>
      <c r="BV33" s="63"/>
      <c r="BW33" s="63"/>
      <c r="BX33" s="63"/>
      <c r="BY33" s="63"/>
      <c r="BZ33" s="6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2"/>
      <c r="BM34" s="63"/>
      <c r="BN34" s="63"/>
      <c r="BO34" s="63"/>
      <c r="BP34" s="63"/>
      <c r="BQ34" s="63"/>
      <c r="BR34" s="63"/>
      <c r="BS34" s="63"/>
      <c r="BT34" s="63"/>
      <c r="BU34" s="63"/>
      <c r="BV34" s="63"/>
      <c r="BW34" s="63"/>
      <c r="BX34" s="63"/>
      <c r="BY34" s="63"/>
      <c r="BZ34" s="6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2"/>
      <c r="BM35" s="63"/>
      <c r="BN35" s="63"/>
      <c r="BO35" s="63"/>
      <c r="BP35" s="63"/>
      <c r="BQ35" s="63"/>
      <c r="BR35" s="63"/>
      <c r="BS35" s="63"/>
      <c r="BT35" s="63"/>
      <c r="BU35" s="63"/>
      <c r="BV35" s="63"/>
      <c r="BW35" s="63"/>
      <c r="BX35" s="63"/>
      <c r="BY35" s="63"/>
      <c r="BZ35" s="6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2"/>
      <c r="BM36" s="63"/>
      <c r="BN36" s="63"/>
      <c r="BO36" s="63"/>
      <c r="BP36" s="63"/>
      <c r="BQ36" s="63"/>
      <c r="BR36" s="63"/>
      <c r="BS36" s="63"/>
      <c r="BT36" s="63"/>
      <c r="BU36" s="63"/>
      <c r="BV36" s="63"/>
      <c r="BW36" s="63"/>
      <c r="BX36" s="63"/>
      <c r="BY36" s="63"/>
      <c r="BZ36" s="6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2"/>
      <c r="BM37" s="63"/>
      <c r="BN37" s="63"/>
      <c r="BO37" s="63"/>
      <c r="BP37" s="63"/>
      <c r="BQ37" s="63"/>
      <c r="BR37" s="63"/>
      <c r="BS37" s="63"/>
      <c r="BT37" s="63"/>
      <c r="BU37" s="63"/>
      <c r="BV37" s="63"/>
      <c r="BW37" s="63"/>
      <c r="BX37" s="63"/>
      <c r="BY37" s="63"/>
      <c r="BZ37" s="6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2"/>
      <c r="BM38" s="63"/>
      <c r="BN38" s="63"/>
      <c r="BO38" s="63"/>
      <c r="BP38" s="63"/>
      <c r="BQ38" s="63"/>
      <c r="BR38" s="63"/>
      <c r="BS38" s="63"/>
      <c r="BT38" s="63"/>
      <c r="BU38" s="63"/>
      <c r="BV38" s="63"/>
      <c r="BW38" s="63"/>
      <c r="BX38" s="63"/>
      <c r="BY38" s="63"/>
      <c r="BZ38" s="6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2"/>
      <c r="BM39" s="63"/>
      <c r="BN39" s="63"/>
      <c r="BO39" s="63"/>
      <c r="BP39" s="63"/>
      <c r="BQ39" s="63"/>
      <c r="BR39" s="63"/>
      <c r="BS39" s="63"/>
      <c r="BT39" s="63"/>
      <c r="BU39" s="63"/>
      <c r="BV39" s="63"/>
      <c r="BW39" s="63"/>
      <c r="BX39" s="63"/>
      <c r="BY39" s="63"/>
      <c r="BZ39" s="6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2"/>
      <c r="BM40" s="63"/>
      <c r="BN40" s="63"/>
      <c r="BO40" s="63"/>
      <c r="BP40" s="63"/>
      <c r="BQ40" s="63"/>
      <c r="BR40" s="63"/>
      <c r="BS40" s="63"/>
      <c r="BT40" s="63"/>
      <c r="BU40" s="63"/>
      <c r="BV40" s="63"/>
      <c r="BW40" s="63"/>
      <c r="BX40" s="63"/>
      <c r="BY40" s="63"/>
      <c r="BZ40" s="6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2"/>
      <c r="BM41" s="63"/>
      <c r="BN41" s="63"/>
      <c r="BO41" s="63"/>
      <c r="BP41" s="63"/>
      <c r="BQ41" s="63"/>
      <c r="BR41" s="63"/>
      <c r="BS41" s="63"/>
      <c r="BT41" s="63"/>
      <c r="BU41" s="63"/>
      <c r="BV41" s="63"/>
      <c r="BW41" s="63"/>
      <c r="BX41" s="63"/>
      <c r="BY41" s="63"/>
      <c r="BZ41" s="6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2"/>
      <c r="BM42" s="63"/>
      <c r="BN42" s="63"/>
      <c r="BO42" s="63"/>
      <c r="BP42" s="63"/>
      <c r="BQ42" s="63"/>
      <c r="BR42" s="63"/>
      <c r="BS42" s="63"/>
      <c r="BT42" s="63"/>
      <c r="BU42" s="63"/>
      <c r="BV42" s="63"/>
      <c r="BW42" s="63"/>
      <c r="BX42" s="63"/>
      <c r="BY42" s="63"/>
      <c r="BZ42" s="6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2"/>
      <c r="BM43" s="63"/>
      <c r="BN43" s="63"/>
      <c r="BO43" s="63"/>
      <c r="BP43" s="63"/>
      <c r="BQ43" s="63"/>
      <c r="BR43" s="63"/>
      <c r="BS43" s="63"/>
      <c r="BT43" s="63"/>
      <c r="BU43" s="63"/>
      <c r="BV43" s="63"/>
      <c r="BW43" s="63"/>
      <c r="BX43" s="63"/>
      <c r="BY43" s="63"/>
      <c r="BZ43" s="6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5"/>
      <c r="BM44" s="66"/>
      <c r="BN44" s="66"/>
      <c r="BO44" s="66"/>
      <c r="BP44" s="66"/>
      <c r="BQ44" s="66"/>
      <c r="BR44" s="66"/>
      <c r="BS44" s="66"/>
      <c r="BT44" s="66"/>
      <c r="BU44" s="66"/>
      <c r="BV44" s="66"/>
      <c r="BW44" s="66"/>
      <c r="BX44" s="66"/>
      <c r="BY44" s="66"/>
      <c r="BZ44" s="6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6" t="s">
        <v>27</v>
      </c>
      <c r="BM45" s="47"/>
      <c r="BN45" s="47"/>
      <c r="BO45" s="47"/>
      <c r="BP45" s="47"/>
      <c r="BQ45" s="47"/>
      <c r="BR45" s="47"/>
      <c r="BS45" s="47"/>
      <c r="BT45" s="47"/>
      <c r="BU45" s="47"/>
      <c r="BV45" s="47"/>
      <c r="BW45" s="47"/>
      <c r="BX45" s="47"/>
      <c r="BY45" s="47"/>
      <c r="BZ45" s="4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9"/>
      <c r="BM46" s="50"/>
      <c r="BN46" s="50"/>
      <c r="BO46" s="50"/>
      <c r="BP46" s="50"/>
      <c r="BQ46" s="50"/>
      <c r="BR46" s="50"/>
      <c r="BS46" s="50"/>
      <c r="BT46" s="50"/>
      <c r="BU46" s="50"/>
      <c r="BV46" s="50"/>
      <c r="BW46" s="50"/>
      <c r="BX46" s="50"/>
      <c r="BY46" s="50"/>
      <c r="BZ46" s="5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2" t="s">
        <v>112</v>
      </c>
      <c r="BM47" s="63"/>
      <c r="BN47" s="63"/>
      <c r="BO47" s="63"/>
      <c r="BP47" s="63"/>
      <c r="BQ47" s="63"/>
      <c r="BR47" s="63"/>
      <c r="BS47" s="63"/>
      <c r="BT47" s="63"/>
      <c r="BU47" s="63"/>
      <c r="BV47" s="63"/>
      <c r="BW47" s="63"/>
      <c r="BX47" s="63"/>
      <c r="BY47" s="63"/>
      <c r="BZ47" s="6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2"/>
      <c r="BM48" s="63"/>
      <c r="BN48" s="63"/>
      <c r="BO48" s="63"/>
      <c r="BP48" s="63"/>
      <c r="BQ48" s="63"/>
      <c r="BR48" s="63"/>
      <c r="BS48" s="63"/>
      <c r="BT48" s="63"/>
      <c r="BU48" s="63"/>
      <c r="BV48" s="63"/>
      <c r="BW48" s="63"/>
      <c r="BX48" s="63"/>
      <c r="BY48" s="63"/>
      <c r="BZ48" s="6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2"/>
      <c r="BM49" s="63"/>
      <c r="BN49" s="63"/>
      <c r="BO49" s="63"/>
      <c r="BP49" s="63"/>
      <c r="BQ49" s="63"/>
      <c r="BR49" s="63"/>
      <c r="BS49" s="63"/>
      <c r="BT49" s="63"/>
      <c r="BU49" s="63"/>
      <c r="BV49" s="63"/>
      <c r="BW49" s="63"/>
      <c r="BX49" s="63"/>
      <c r="BY49" s="63"/>
      <c r="BZ49" s="6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2"/>
      <c r="BM50" s="63"/>
      <c r="BN50" s="63"/>
      <c r="BO50" s="63"/>
      <c r="BP50" s="63"/>
      <c r="BQ50" s="63"/>
      <c r="BR50" s="63"/>
      <c r="BS50" s="63"/>
      <c r="BT50" s="63"/>
      <c r="BU50" s="63"/>
      <c r="BV50" s="63"/>
      <c r="BW50" s="63"/>
      <c r="BX50" s="63"/>
      <c r="BY50" s="63"/>
      <c r="BZ50" s="6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2"/>
      <c r="BM51" s="63"/>
      <c r="BN51" s="63"/>
      <c r="BO51" s="63"/>
      <c r="BP51" s="63"/>
      <c r="BQ51" s="63"/>
      <c r="BR51" s="63"/>
      <c r="BS51" s="63"/>
      <c r="BT51" s="63"/>
      <c r="BU51" s="63"/>
      <c r="BV51" s="63"/>
      <c r="BW51" s="63"/>
      <c r="BX51" s="63"/>
      <c r="BY51" s="63"/>
      <c r="BZ51" s="6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2"/>
      <c r="BM52" s="63"/>
      <c r="BN52" s="63"/>
      <c r="BO52" s="63"/>
      <c r="BP52" s="63"/>
      <c r="BQ52" s="63"/>
      <c r="BR52" s="63"/>
      <c r="BS52" s="63"/>
      <c r="BT52" s="63"/>
      <c r="BU52" s="63"/>
      <c r="BV52" s="63"/>
      <c r="BW52" s="63"/>
      <c r="BX52" s="63"/>
      <c r="BY52" s="63"/>
      <c r="BZ52" s="6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2"/>
      <c r="BM53" s="63"/>
      <c r="BN53" s="63"/>
      <c r="BO53" s="63"/>
      <c r="BP53" s="63"/>
      <c r="BQ53" s="63"/>
      <c r="BR53" s="63"/>
      <c r="BS53" s="63"/>
      <c r="BT53" s="63"/>
      <c r="BU53" s="63"/>
      <c r="BV53" s="63"/>
      <c r="BW53" s="63"/>
      <c r="BX53" s="63"/>
      <c r="BY53" s="63"/>
      <c r="BZ53" s="6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2"/>
      <c r="BM54" s="63"/>
      <c r="BN54" s="63"/>
      <c r="BO54" s="63"/>
      <c r="BP54" s="63"/>
      <c r="BQ54" s="63"/>
      <c r="BR54" s="63"/>
      <c r="BS54" s="63"/>
      <c r="BT54" s="63"/>
      <c r="BU54" s="63"/>
      <c r="BV54" s="63"/>
      <c r="BW54" s="63"/>
      <c r="BX54" s="63"/>
      <c r="BY54" s="63"/>
      <c r="BZ54" s="6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2"/>
      <c r="BM55" s="63"/>
      <c r="BN55" s="63"/>
      <c r="BO55" s="63"/>
      <c r="BP55" s="63"/>
      <c r="BQ55" s="63"/>
      <c r="BR55" s="63"/>
      <c r="BS55" s="63"/>
      <c r="BT55" s="63"/>
      <c r="BU55" s="63"/>
      <c r="BV55" s="63"/>
      <c r="BW55" s="63"/>
      <c r="BX55" s="63"/>
      <c r="BY55" s="63"/>
      <c r="BZ55" s="6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2"/>
      <c r="BM56" s="63"/>
      <c r="BN56" s="63"/>
      <c r="BO56" s="63"/>
      <c r="BP56" s="63"/>
      <c r="BQ56" s="63"/>
      <c r="BR56" s="63"/>
      <c r="BS56" s="63"/>
      <c r="BT56" s="63"/>
      <c r="BU56" s="63"/>
      <c r="BV56" s="63"/>
      <c r="BW56" s="63"/>
      <c r="BX56" s="63"/>
      <c r="BY56" s="63"/>
      <c r="BZ56" s="6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2"/>
      <c r="BM57" s="63"/>
      <c r="BN57" s="63"/>
      <c r="BO57" s="63"/>
      <c r="BP57" s="63"/>
      <c r="BQ57" s="63"/>
      <c r="BR57" s="63"/>
      <c r="BS57" s="63"/>
      <c r="BT57" s="63"/>
      <c r="BU57" s="63"/>
      <c r="BV57" s="63"/>
      <c r="BW57" s="63"/>
      <c r="BX57" s="63"/>
      <c r="BY57" s="63"/>
      <c r="BZ57" s="6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2"/>
      <c r="BM58" s="63"/>
      <c r="BN58" s="63"/>
      <c r="BO58" s="63"/>
      <c r="BP58" s="63"/>
      <c r="BQ58" s="63"/>
      <c r="BR58" s="63"/>
      <c r="BS58" s="63"/>
      <c r="BT58" s="63"/>
      <c r="BU58" s="63"/>
      <c r="BV58" s="63"/>
      <c r="BW58" s="63"/>
      <c r="BX58" s="63"/>
      <c r="BY58" s="63"/>
      <c r="BZ58" s="6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2"/>
      <c r="BM59" s="63"/>
      <c r="BN59" s="63"/>
      <c r="BO59" s="63"/>
      <c r="BP59" s="63"/>
      <c r="BQ59" s="63"/>
      <c r="BR59" s="63"/>
      <c r="BS59" s="63"/>
      <c r="BT59" s="63"/>
      <c r="BU59" s="63"/>
      <c r="BV59" s="63"/>
      <c r="BW59" s="63"/>
      <c r="BX59" s="63"/>
      <c r="BY59" s="63"/>
      <c r="BZ59" s="64"/>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2"/>
      <c r="BM60" s="63"/>
      <c r="BN60" s="63"/>
      <c r="BO60" s="63"/>
      <c r="BP60" s="63"/>
      <c r="BQ60" s="63"/>
      <c r="BR60" s="63"/>
      <c r="BS60" s="63"/>
      <c r="BT60" s="63"/>
      <c r="BU60" s="63"/>
      <c r="BV60" s="63"/>
      <c r="BW60" s="63"/>
      <c r="BX60" s="63"/>
      <c r="BY60" s="63"/>
      <c r="BZ60" s="64"/>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2"/>
      <c r="BM61" s="63"/>
      <c r="BN61" s="63"/>
      <c r="BO61" s="63"/>
      <c r="BP61" s="63"/>
      <c r="BQ61" s="63"/>
      <c r="BR61" s="63"/>
      <c r="BS61" s="63"/>
      <c r="BT61" s="63"/>
      <c r="BU61" s="63"/>
      <c r="BV61" s="63"/>
      <c r="BW61" s="63"/>
      <c r="BX61" s="63"/>
      <c r="BY61" s="63"/>
      <c r="BZ61" s="6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2"/>
      <c r="BM62" s="63"/>
      <c r="BN62" s="63"/>
      <c r="BO62" s="63"/>
      <c r="BP62" s="63"/>
      <c r="BQ62" s="63"/>
      <c r="BR62" s="63"/>
      <c r="BS62" s="63"/>
      <c r="BT62" s="63"/>
      <c r="BU62" s="63"/>
      <c r="BV62" s="63"/>
      <c r="BW62" s="63"/>
      <c r="BX62" s="63"/>
      <c r="BY62" s="63"/>
      <c r="BZ62" s="6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5"/>
      <c r="BM63" s="66"/>
      <c r="BN63" s="66"/>
      <c r="BO63" s="66"/>
      <c r="BP63" s="66"/>
      <c r="BQ63" s="66"/>
      <c r="BR63" s="66"/>
      <c r="BS63" s="66"/>
      <c r="BT63" s="66"/>
      <c r="BU63" s="66"/>
      <c r="BV63" s="66"/>
      <c r="BW63" s="66"/>
      <c r="BX63" s="66"/>
      <c r="BY63" s="66"/>
      <c r="BZ63" s="6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6" t="s">
        <v>29</v>
      </c>
      <c r="BM64" s="47"/>
      <c r="BN64" s="47"/>
      <c r="BO64" s="47"/>
      <c r="BP64" s="47"/>
      <c r="BQ64" s="47"/>
      <c r="BR64" s="47"/>
      <c r="BS64" s="47"/>
      <c r="BT64" s="47"/>
      <c r="BU64" s="47"/>
      <c r="BV64" s="47"/>
      <c r="BW64" s="47"/>
      <c r="BX64" s="47"/>
      <c r="BY64" s="47"/>
      <c r="BZ64" s="4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9"/>
      <c r="BM65" s="50"/>
      <c r="BN65" s="50"/>
      <c r="BO65" s="50"/>
      <c r="BP65" s="50"/>
      <c r="BQ65" s="50"/>
      <c r="BR65" s="50"/>
      <c r="BS65" s="50"/>
      <c r="BT65" s="50"/>
      <c r="BU65" s="50"/>
      <c r="BV65" s="50"/>
      <c r="BW65" s="50"/>
      <c r="BX65" s="50"/>
      <c r="BY65" s="50"/>
      <c r="BZ65" s="5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2" t="s">
        <v>111</v>
      </c>
      <c r="BM66" s="63"/>
      <c r="BN66" s="63"/>
      <c r="BO66" s="63"/>
      <c r="BP66" s="63"/>
      <c r="BQ66" s="63"/>
      <c r="BR66" s="63"/>
      <c r="BS66" s="63"/>
      <c r="BT66" s="63"/>
      <c r="BU66" s="63"/>
      <c r="BV66" s="63"/>
      <c r="BW66" s="63"/>
      <c r="BX66" s="63"/>
      <c r="BY66" s="63"/>
      <c r="BZ66" s="6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2"/>
      <c r="BM67" s="63"/>
      <c r="BN67" s="63"/>
      <c r="BO67" s="63"/>
      <c r="BP67" s="63"/>
      <c r="BQ67" s="63"/>
      <c r="BR67" s="63"/>
      <c r="BS67" s="63"/>
      <c r="BT67" s="63"/>
      <c r="BU67" s="63"/>
      <c r="BV67" s="63"/>
      <c r="BW67" s="63"/>
      <c r="BX67" s="63"/>
      <c r="BY67" s="63"/>
      <c r="BZ67" s="6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2"/>
      <c r="BM68" s="63"/>
      <c r="BN68" s="63"/>
      <c r="BO68" s="63"/>
      <c r="BP68" s="63"/>
      <c r="BQ68" s="63"/>
      <c r="BR68" s="63"/>
      <c r="BS68" s="63"/>
      <c r="BT68" s="63"/>
      <c r="BU68" s="63"/>
      <c r="BV68" s="63"/>
      <c r="BW68" s="63"/>
      <c r="BX68" s="63"/>
      <c r="BY68" s="63"/>
      <c r="BZ68" s="6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2"/>
      <c r="BM69" s="63"/>
      <c r="BN69" s="63"/>
      <c r="BO69" s="63"/>
      <c r="BP69" s="63"/>
      <c r="BQ69" s="63"/>
      <c r="BR69" s="63"/>
      <c r="BS69" s="63"/>
      <c r="BT69" s="63"/>
      <c r="BU69" s="63"/>
      <c r="BV69" s="63"/>
      <c r="BW69" s="63"/>
      <c r="BX69" s="63"/>
      <c r="BY69" s="63"/>
      <c r="BZ69" s="6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2"/>
      <c r="BM70" s="63"/>
      <c r="BN70" s="63"/>
      <c r="BO70" s="63"/>
      <c r="BP70" s="63"/>
      <c r="BQ70" s="63"/>
      <c r="BR70" s="63"/>
      <c r="BS70" s="63"/>
      <c r="BT70" s="63"/>
      <c r="BU70" s="63"/>
      <c r="BV70" s="63"/>
      <c r="BW70" s="63"/>
      <c r="BX70" s="63"/>
      <c r="BY70" s="63"/>
      <c r="BZ70" s="6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2"/>
      <c r="BM71" s="63"/>
      <c r="BN71" s="63"/>
      <c r="BO71" s="63"/>
      <c r="BP71" s="63"/>
      <c r="BQ71" s="63"/>
      <c r="BR71" s="63"/>
      <c r="BS71" s="63"/>
      <c r="BT71" s="63"/>
      <c r="BU71" s="63"/>
      <c r="BV71" s="63"/>
      <c r="BW71" s="63"/>
      <c r="BX71" s="63"/>
      <c r="BY71" s="63"/>
      <c r="BZ71" s="6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2"/>
      <c r="BM72" s="63"/>
      <c r="BN72" s="63"/>
      <c r="BO72" s="63"/>
      <c r="BP72" s="63"/>
      <c r="BQ72" s="63"/>
      <c r="BR72" s="63"/>
      <c r="BS72" s="63"/>
      <c r="BT72" s="63"/>
      <c r="BU72" s="63"/>
      <c r="BV72" s="63"/>
      <c r="BW72" s="63"/>
      <c r="BX72" s="63"/>
      <c r="BY72" s="63"/>
      <c r="BZ72" s="6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2"/>
      <c r="BM73" s="63"/>
      <c r="BN73" s="63"/>
      <c r="BO73" s="63"/>
      <c r="BP73" s="63"/>
      <c r="BQ73" s="63"/>
      <c r="BR73" s="63"/>
      <c r="BS73" s="63"/>
      <c r="BT73" s="63"/>
      <c r="BU73" s="63"/>
      <c r="BV73" s="63"/>
      <c r="BW73" s="63"/>
      <c r="BX73" s="63"/>
      <c r="BY73" s="63"/>
      <c r="BZ73" s="6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2"/>
      <c r="BM74" s="63"/>
      <c r="BN74" s="63"/>
      <c r="BO74" s="63"/>
      <c r="BP74" s="63"/>
      <c r="BQ74" s="63"/>
      <c r="BR74" s="63"/>
      <c r="BS74" s="63"/>
      <c r="BT74" s="63"/>
      <c r="BU74" s="63"/>
      <c r="BV74" s="63"/>
      <c r="BW74" s="63"/>
      <c r="BX74" s="63"/>
      <c r="BY74" s="63"/>
      <c r="BZ74" s="6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2"/>
      <c r="BM75" s="63"/>
      <c r="BN75" s="63"/>
      <c r="BO75" s="63"/>
      <c r="BP75" s="63"/>
      <c r="BQ75" s="63"/>
      <c r="BR75" s="63"/>
      <c r="BS75" s="63"/>
      <c r="BT75" s="63"/>
      <c r="BU75" s="63"/>
      <c r="BV75" s="63"/>
      <c r="BW75" s="63"/>
      <c r="BX75" s="63"/>
      <c r="BY75" s="63"/>
      <c r="BZ75" s="6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2"/>
      <c r="BM76" s="63"/>
      <c r="BN76" s="63"/>
      <c r="BO76" s="63"/>
      <c r="BP76" s="63"/>
      <c r="BQ76" s="63"/>
      <c r="BR76" s="63"/>
      <c r="BS76" s="63"/>
      <c r="BT76" s="63"/>
      <c r="BU76" s="63"/>
      <c r="BV76" s="63"/>
      <c r="BW76" s="63"/>
      <c r="BX76" s="63"/>
      <c r="BY76" s="63"/>
      <c r="BZ76" s="6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2"/>
      <c r="BM77" s="63"/>
      <c r="BN77" s="63"/>
      <c r="BO77" s="63"/>
      <c r="BP77" s="63"/>
      <c r="BQ77" s="63"/>
      <c r="BR77" s="63"/>
      <c r="BS77" s="63"/>
      <c r="BT77" s="63"/>
      <c r="BU77" s="63"/>
      <c r="BV77" s="63"/>
      <c r="BW77" s="63"/>
      <c r="BX77" s="63"/>
      <c r="BY77" s="63"/>
      <c r="BZ77" s="6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2"/>
      <c r="BM78" s="63"/>
      <c r="BN78" s="63"/>
      <c r="BO78" s="63"/>
      <c r="BP78" s="63"/>
      <c r="BQ78" s="63"/>
      <c r="BR78" s="63"/>
      <c r="BS78" s="63"/>
      <c r="BT78" s="63"/>
      <c r="BU78" s="63"/>
      <c r="BV78" s="63"/>
      <c r="BW78" s="63"/>
      <c r="BX78" s="63"/>
      <c r="BY78" s="63"/>
      <c r="BZ78" s="6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2"/>
      <c r="BM79" s="63"/>
      <c r="BN79" s="63"/>
      <c r="BO79" s="63"/>
      <c r="BP79" s="63"/>
      <c r="BQ79" s="63"/>
      <c r="BR79" s="63"/>
      <c r="BS79" s="63"/>
      <c r="BT79" s="63"/>
      <c r="BU79" s="63"/>
      <c r="BV79" s="63"/>
      <c r="BW79" s="63"/>
      <c r="BX79" s="63"/>
      <c r="BY79" s="63"/>
      <c r="BZ79" s="6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2"/>
      <c r="BM80" s="63"/>
      <c r="BN80" s="63"/>
      <c r="BO80" s="63"/>
      <c r="BP80" s="63"/>
      <c r="BQ80" s="63"/>
      <c r="BR80" s="63"/>
      <c r="BS80" s="63"/>
      <c r="BT80" s="63"/>
      <c r="BU80" s="63"/>
      <c r="BV80" s="63"/>
      <c r="BW80" s="63"/>
      <c r="BX80" s="63"/>
      <c r="BY80" s="63"/>
      <c r="BZ80" s="6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2"/>
      <c r="BM81" s="63"/>
      <c r="BN81" s="63"/>
      <c r="BO81" s="63"/>
      <c r="BP81" s="63"/>
      <c r="BQ81" s="63"/>
      <c r="BR81" s="63"/>
      <c r="BS81" s="63"/>
      <c r="BT81" s="63"/>
      <c r="BU81" s="63"/>
      <c r="BV81" s="63"/>
      <c r="BW81" s="63"/>
      <c r="BX81" s="63"/>
      <c r="BY81" s="63"/>
      <c r="BZ81" s="6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5"/>
      <c r="BM82" s="66"/>
      <c r="BN82" s="66"/>
      <c r="BO82" s="66"/>
      <c r="BP82" s="66"/>
      <c r="BQ82" s="66"/>
      <c r="BR82" s="66"/>
      <c r="BS82" s="66"/>
      <c r="BT82" s="66"/>
      <c r="BU82" s="66"/>
      <c r="BV82" s="66"/>
      <c r="BW82" s="66"/>
      <c r="BX82" s="66"/>
      <c r="BY82" s="66"/>
      <c r="BZ82" s="67"/>
    </row>
    <row r="83" spans="1:78" x14ac:dyDescent="0.15">
      <c r="C83" s="72" t="s">
        <v>30</v>
      </c>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pMvFwH8vkroGd2fQipLia1MB/M4frm+VvuRyHZUL5WubwD7fC6XywiEsn3fNjmFB0QXjg4Tp0+02ilhxVoRJuQ==" saltValue="YSPu1cS5IlwzEO32Pdzq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topLeftCell="DF1" workbookViewId="0">
      <selection activeCell="DL11" sqref="DL11"/>
    </sheetView>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280003</v>
      </c>
      <c r="D6" s="19">
        <f t="shared" si="3"/>
        <v>46</v>
      </c>
      <c r="E6" s="19">
        <f t="shared" si="3"/>
        <v>17</v>
      </c>
      <c r="F6" s="19">
        <f t="shared" si="3"/>
        <v>3</v>
      </c>
      <c r="G6" s="19">
        <f t="shared" si="3"/>
        <v>0</v>
      </c>
      <c r="H6" s="19" t="str">
        <f t="shared" si="3"/>
        <v>兵庫県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76.3</v>
      </c>
      <c r="P6" s="20">
        <f t="shared" si="3"/>
        <v>43.06</v>
      </c>
      <c r="Q6" s="20">
        <f t="shared" si="3"/>
        <v>103.73</v>
      </c>
      <c r="R6" s="20">
        <f t="shared" si="3"/>
        <v>0</v>
      </c>
      <c r="S6" s="20">
        <f t="shared" si="3"/>
        <v>5426863</v>
      </c>
      <c r="T6" s="20">
        <f t="shared" si="3"/>
        <v>557.04999999999995</v>
      </c>
      <c r="U6" s="20">
        <f t="shared" si="3"/>
        <v>9742.15</v>
      </c>
      <c r="V6" s="20">
        <f t="shared" si="3"/>
        <v>1924800</v>
      </c>
      <c r="W6" s="20">
        <f t="shared" si="3"/>
        <v>368.43</v>
      </c>
      <c r="X6" s="20">
        <f t="shared" si="3"/>
        <v>5224.33</v>
      </c>
      <c r="Y6" s="21">
        <f>IF(Y7="",NA(),Y7)</f>
        <v>100.72</v>
      </c>
      <c r="Z6" s="21">
        <f t="shared" ref="Z6:AH6" si="4">IF(Z7="",NA(),Z7)</f>
        <v>99.99</v>
      </c>
      <c r="AA6" s="21">
        <f t="shared" si="4"/>
        <v>99.41</v>
      </c>
      <c r="AB6" s="21">
        <f t="shared" si="4"/>
        <v>99.67</v>
      </c>
      <c r="AC6" s="21">
        <f t="shared" si="4"/>
        <v>99.7</v>
      </c>
      <c r="AD6" s="21">
        <f t="shared" si="4"/>
        <v>100.49</v>
      </c>
      <c r="AE6" s="21">
        <f t="shared" si="4"/>
        <v>101.63</v>
      </c>
      <c r="AF6" s="21">
        <f t="shared" si="4"/>
        <v>100.14</v>
      </c>
      <c r="AG6" s="21">
        <f t="shared" si="4"/>
        <v>99.22</v>
      </c>
      <c r="AH6" s="21">
        <f t="shared" si="4"/>
        <v>100.31</v>
      </c>
      <c r="AI6" s="20" t="str">
        <f>IF(AI7="","",IF(AI7="-","【-】","【"&amp;SUBSTITUTE(TEXT(AI7,"#,##0.00"),"-","△")&amp;"】"))</f>
        <v>【100.34】</v>
      </c>
      <c r="AJ6" s="20">
        <f>IF(AJ7="",NA(),AJ7)</f>
        <v>0</v>
      </c>
      <c r="AK6" s="20">
        <f t="shared" ref="AK6:AS6" si="5">IF(AK7="",NA(),AK7)</f>
        <v>0</v>
      </c>
      <c r="AL6" s="20">
        <f t="shared" si="5"/>
        <v>0</v>
      </c>
      <c r="AM6" s="20">
        <f t="shared" si="5"/>
        <v>0</v>
      </c>
      <c r="AN6" s="20">
        <f t="shared" si="5"/>
        <v>0</v>
      </c>
      <c r="AO6" s="21">
        <f t="shared" si="5"/>
        <v>7.27</v>
      </c>
      <c r="AP6" s="21">
        <f t="shared" si="5"/>
        <v>9.1</v>
      </c>
      <c r="AQ6" s="21">
        <f t="shared" si="5"/>
        <v>10.71</v>
      </c>
      <c r="AR6" s="21">
        <f t="shared" si="5"/>
        <v>11.46</v>
      </c>
      <c r="AS6" s="21">
        <f t="shared" si="5"/>
        <v>9.85</v>
      </c>
      <c r="AT6" s="20" t="str">
        <f>IF(AT7="","",IF(AT7="-","【-】","【"&amp;SUBSTITUTE(TEXT(AT7,"#,##0.00"),"-","△")&amp;"】"))</f>
        <v>【9.79】</v>
      </c>
      <c r="AU6" s="21">
        <f>IF(AU7="",NA(),AU7)</f>
        <v>72.12</v>
      </c>
      <c r="AV6" s="21">
        <f t="shared" ref="AV6:BD6" si="6">IF(AV7="",NA(),AV7)</f>
        <v>81.11</v>
      </c>
      <c r="AW6" s="21">
        <f t="shared" si="6"/>
        <v>77.459999999999994</v>
      </c>
      <c r="AX6" s="21">
        <f t="shared" si="6"/>
        <v>79.75</v>
      </c>
      <c r="AY6" s="21">
        <f t="shared" si="6"/>
        <v>89.59</v>
      </c>
      <c r="AZ6" s="21">
        <f t="shared" si="6"/>
        <v>97.37</v>
      </c>
      <c r="BA6" s="21">
        <f t="shared" si="6"/>
        <v>101.14</v>
      </c>
      <c r="BB6" s="21">
        <f t="shared" si="6"/>
        <v>104.74</v>
      </c>
      <c r="BC6" s="21">
        <f t="shared" si="6"/>
        <v>104.74</v>
      </c>
      <c r="BD6" s="21">
        <f t="shared" si="6"/>
        <v>104.66</v>
      </c>
      <c r="BE6" s="20" t="str">
        <f>IF(BE7="","",IF(BE7="-","【-】","【"&amp;SUBSTITUTE(TEXT(BE7,"#,##0.00"),"-","△")&amp;"】"))</f>
        <v>【104.39】</v>
      </c>
      <c r="BF6" s="21">
        <f>IF(BF7="",NA(),BF7)</f>
        <v>609.16</v>
      </c>
      <c r="BG6" s="21">
        <f t="shared" ref="BG6:BO6" si="7">IF(BG7="",NA(),BG7)</f>
        <v>611.36</v>
      </c>
      <c r="BH6" s="21">
        <f t="shared" si="7"/>
        <v>568.29999999999995</v>
      </c>
      <c r="BI6" s="21">
        <f t="shared" si="7"/>
        <v>516.79999999999995</v>
      </c>
      <c r="BJ6" s="21">
        <f t="shared" si="7"/>
        <v>524.61</v>
      </c>
      <c r="BK6" s="21">
        <f t="shared" si="7"/>
        <v>287.39</v>
      </c>
      <c r="BL6" s="21">
        <f t="shared" si="7"/>
        <v>255.67</v>
      </c>
      <c r="BM6" s="21">
        <f t="shared" si="7"/>
        <v>242.44</v>
      </c>
      <c r="BN6" s="21">
        <f t="shared" si="7"/>
        <v>228.09</v>
      </c>
      <c r="BO6" s="21">
        <f t="shared" si="7"/>
        <v>223.54</v>
      </c>
      <c r="BP6" s="20" t="str">
        <f>IF(BP7="","",IF(BP7="-","【-】","【"&amp;SUBSTITUTE(TEXT(BP7,"#,##0.00"),"-","△")&amp;"】"))</f>
        <v>【225.90】</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49.92</v>
      </c>
      <c r="CC6" s="21">
        <f t="shared" ref="CC6:CK6" si="9">IF(CC7="",NA(),CC7)</f>
        <v>37.99</v>
      </c>
      <c r="CD6" s="21">
        <f t="shared" si="9"/>
        <v>39.15</v>
      </c>
      <c r="CE6" s="21">
        <f t="shared" si="9"/>
        <v>45.59</v>
      </c>
      <c r="CF6" s="21">
        <f t="shared" si="9"/>
        <v>44.36</v>
      </c>
      <c r="CG6" s="21">
        <f t="shared" si="9"/>
        <v>50.64</v>
      </c>
      <c r="CH6" s="21">
        <f t="shared" si="9"/>
        <v>50.67</v>
      </c>
      <c r="CI6" s="21">
        <f t="shared" si="9"/>
        <v>48.7</v>
      </c>
      <c r="CJ6" s="21">
        <f t="shared" si="9"/>
        <v>52.53</v>
      </c>
      <c r="CK6" s="21">
        <f t="shared" si="9"/>
        <v>52.75</v>
      </c>
      <c r="CL6" s="20" t="str">
        <f>IF(CL7="","",IF(CL7="-","【-】","【"&amp;SUBSTITUTE(TEXT(CL7,"#,##0.00"),"-","△")&amp;"】"))</f>
        <v>【52.93】</v>
      </c>
      <c r="CM6" s="21">
        <f>IF(CM7="",NA(),CM7)</f>
        <v>66.959999999999994</v>
      </c>
      <c r="CN6" s="21">
        <f t="shared" ref="CN6:CV6" si="10">IF(CN7="",NA(),CN7)</f>
        <v>67.400000000000006</v>
      </c>
      <c r="CO6" s="21">
        <f t="shared" si="10"/>
        <v>65.56</v>
      </c>
      <c r="CP6" s="21">
        <f t="shared" si="10"/>
        <v>64.58</v>
      </c>
      <c r="CQ6" s="21">
        <f t="shared" si="10"/>
        <v>66.81</v>
      </c>
      <c r="CR6" s="21">
        <f t="shared" si="10"/>
        <v>67.209999999999994</v>
      </c>
      <c r="CS6" s="21">
        <f t="shared" si="10"/>
        <v>68.2</v>
      </c>
      <c r="CT6" s="21">
        <f t="shared" si="10"/>
        <v>68.05</v>
      </c>
      <c r="CU6" s="21">
        <f t="shared" si="10"/>
        <v>67.099999999999994</v>
      </c>
      <c r="CV6" s="21">
        <f t="shared" si="10"/>
        <v>71.900000000000006</v>
      </c>
      <c r="CW6" s="20" t="str">
        <f>IF(CW7="","",IF(CW7="-","【-】","【"&amp;SUBSTITUTE(TEXT(CW7,"#,##0.00"),"-","△")&amp;"】"))</f>
        <v>【71.88】</v>
      </c>
      <c r="CX6" s="21">
        <f>IF(CX7="",NA(),CX7)</f>
        <v>97.56</v>
      </c>
      <c r="CY6" s="21">
        <f t="shared" ref="CY6:DG6" si="11">IF(CY7="",NA(),CY7)</f>
        <v>98.11</v>
      </c>
      <c r="CZ6" s="21">
        <f t="shared" si="11"/>
        <v>97.92</v>
      </c>
      <c r="DA6" s="21">
        <f t="shared" si="11"/>
        <v>98.01</v>
      </c>
      <c r="DB6" s="21">
        <f t="shared" si="11"/>
        <v>98.1</v>
      </c>
      <c r="DC6" s="21">
        <f t="shared" si="11"/>
        <v>93.21</v>
      </c>
      <c r="DD6" s="21">
        <f t="shared" si="11"/>
        <v>94.01</v>
      </c>
      <c r="DE6" s="21">
        <f t="shared" si="11"/>
        <v>94.14</v>
      </c>
      <c r="DF6" s="21">
        <f t="shared" si="11"/>
        <v>94.02</v>
      </c>
      <c r="DG6" s="21">
        <f t="shared" si="11"/>
        <v>94.43</v>
      </c>
      <c r="DH6" s="20" t="str">
        <f>IF(DH7="","",IF(DH7="-","【-】","【"&amp;SUBSTITUTE(TEXT(DH7,"#,##0.00"),"-","△")&amp;"】"))</f>
        <v>【94.36】</v>
      </c>
      <c r="DI6" s="21">
        <f>IF(DI7="",NA(),DI7)</f>
        <v>11.27</v>
      </c>
      <c r="DJ6" s="21">
        <f t="shared" ref="DJ6:DR6" si="12">IF(DJ7="",NA(),DJ7)</f>
        <v>16.04</v>
      </c>
      <c r="DK6" s="21">
        <f t="shared" si="12"/>
        <v>19.829999999999998</v>
      </c>
      <c r="DL6" s="21">
        <f t="shared" si="12"/>
        <v>23.92</v>
      </c>
      <c r="DM6" s="28">
        <f t="shared" si="12"/>
        <v>27.85</v>
      </c>
      <c r="DN6" s="21">
        <f t="shared" si="12"/>
        <v>39.35</v>
      </c>
      <c r="DO6" s="21">
        <f t="shared" si="12"/>
        <v>31.96</v>
      </c>
      <c r="DP6" s="21">
        <f t="shared" si="12"/>
        <v>34.17</v>
      </c>
      <c r="DQ6" s="21">
        <f t="shared" si="12"/>
        <v>36.770000000000003</v>
      </c>
      <c r="DR6" s="21">
        <f t="shared" si="12"/>
        <v>41.04</v>
      </c>
      <c r="DS6" s="20" t="str">
        <f>IF(DS7="","",IF(DS7="-","【-】","【"&amp;SUBSTITUTE(TEXT(DS7,"#,##0.00"),"-","△")&amp;"】"))</f>
        <v>【40.81】</v>
      </c>
      <c r="DT6" s="20">
        <f>IF(DT7="",NA(),DT7)</f>
        <v>0</v>
      </c>
      <c r="DU6" s="20">
        <f t="shared" ref="DU6:EC6" si="13">IF(DU7="",NA(),DU7)</f>
        <v>0</v>
      </c>
      <c r="DV6" s="21">
        <f t="shared" si="13"/>
        <v>3.4</v>
      </c>
      <c r="DW6" s="21">
        <f t="shared" si="13"/>
        <v>3.98</v>
      </c>
      <c r="DX6" s="21">
        <f t="shared" si="13"/>
        <v>5.46</v>
      </c>
      <c r="DY6" s="21">
        <f t="shared" si="13"/>
        <v>1.17</v>
      </c>
      <c r="DZ6" s="21">
        <f t="shared" si="13"/>
        <v>0.93</v>
      </c>
      <c r="EA6" s="21">
        <f t="shared" si="13"/>
        <v>1.04</v>
      </c>
      <c r="EB6" s="21">
        <f t="shared" si="13"/>
        <v>1.26</v>
      </c>
      <c r="EC6" s="21">
        <f t="shared" si="13"/>
        <v>1.64</v>
      </c>
      <c r="ED6" s="20" t="str">
        <f>IF(ED7="","",IF(ED7="-","【-】","【"&amp;SUBSTITUTE(TEXT(ED7,"#,##0.00"),"-","△")&amp;"】"))</f>
        <v>【1.62】</v>
      </c>
      <c r="EE6" s="21">
        <f>IF(EE7="",NA(),EE7)</f>
        <v>0.14000000000000001</v>
      </c>
      <c r="EF6" s="21">
        <f t="shared" ref="EF6:EN6" si="14">IF(EF7="",NA(),EF7)</f>
        <v>0.14000000000000001</v>
      </c>
      <c r="EG6" s="21">
        <f t="shared" si="14"/>
        <v>0.13</v>
      </c>
      <c r="EH6" s="21">
        <f t="shared" si="14"/>
        <v>0.06</v>
      </c>
      <c r="EI6" s="20">
        <f t="shared" si="14"/>
        <v>0</v>
      </c>
      <c r="EJ6" s="21">
        <f t="shared" si="14"/>
        <v>7.0000000000000007E-2</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280003</v>
      </c>
      <c r="D7" s="23">
        <v>46</v>
      </c>
      <c r="E7" s="23">
        <v>17</v>
      </c>
      <c r="F7" s="23">
        <v>3</v>
      </c>
      <c r="G7" s="23">
        <v>0</v>
      </c>
      <c r="H7" s="23" t="s">
        <v>95</v>
      </c>
      <c r="I7" s="23" t="s">
        <v>96</v>
      </c>
      <c r="J7" s="23" t="s">
        <v>97</v>
      </c>
      <c r="K7" s="23" t="s">
        <v>98</v>
      </c>
      <c r="L7" s="23" t="s">
        <v>99</v>
      </c>
      <c r="M7" s="23" t="s">
        <v>100</v>
      </c>
      <c r="N7" s="24" t="s">
        <v>101</v>
      </c>
      <c r="O7" s="24">
        <v>76.3</v>
      </c>
      <c r="P7" s="24">
        <v>43.06</v>
      </c>
      <c r="Q7" s="24">
        <v>103.73</v>
      </c>
      <c r="R7" s="24">
        <v>0</v>
      </c>
      <c r="S7" s="24">
        <v>5426863</v>
      </c>
      <c r="T7" s="24">
        <v>557.04999999999995</v>
      </c>
      <c r="U7" s="24">
        <v>9742.15</v>
      </c>
      <c r="V7" s="24">
        <v>1924800</v>
      </c>
      <c r="W7" s="24">
        <v>368.43</v>
      </c>
      <c r="X7" s="24">
        <v>5224.33</v>
      </c>
      <c r="Y7" s="24">
        <v>100.72</v>
      </c>
      <c r="Z7" s="24">
        <v>99.99</v>
      </c>
      <c r="AA7" s="24">
        <v>99.41</v>
      </c>
      <c r="AB7" s="24">
        <v>99.67</v>
      </c>
      <c r="AC7" s="24">
        <v>99.7</v>
      </c>
      <c r="AD7" s="24">
        <v>100.49</v>
      </c>
      <c r="AE7" s="24">
        <v>101.63</v>
      </c>
      <c r="AF7" s="24">
        <v>100.14</v>
      </c>
      <c r="AG7" s="24">
        <v>99.22</v>
      </c>
      <c r="AH7" s="24">
        <v>100.31</v>
      </c>
      <c r="AI7" s="24">
        <v>100.34</v>
      </c>
      <c r="AJ7" s="24">
        <v>0</v>
      </c>
      <c r="AK7" s="24">
        <v>0</v>
      </c>
      <c r="AL7" s="24">
        <v>0</v>
      </c>
      <c r="AM7" s="24">
        <v>0</v>
      </c>
      <c r="AN7" s="24">
        <v>0</v>
      </c>
      <c r="AO7" s="24">
        <v>7.27</v>
      </c>
      <c r="AP7" s="24">
        <v>9.1</v>
      </c>
      <c r="AQ7" s="24">
        <v>10.71</v>
      </c>
      <c r="AR7" s="24">
        <v>11.46</v>
      </c>
      <c r="AS7" s="24">
        <v>9.85</v>
      </c>
      <c r="AT7" s="24">
        <v>9.7899999999999991</v>
      </c>
      <c r="AU7" s="24">
        <v>72.12</v>
      </c>
      <c r="AV7" s="24">
        <v>81.11</v>
      </c>
      <c r="AW7" s="24">
        <v>77.459999999999994</v>
      </c>
      <c r="AX7" s="24">
        <v>79.75</v>
      </c>
      <c r="AY7" s="24">
        <v>89.59</v>
      </c>
      <c r="AZ7" s="24">
        <v>97.37</v>
      </c>
      <c r="BA7" s="24">
        <v>101.14</v>
      </c>
      <c r="BB7" s="24">
        <v>104.74</v>
      </c>
      <c r="BC7" s="24">
        <v>104.74</v>
      </c>
      <c r="BD7" s="24">
        <v>104.66</v>
      </c>
      <c r="BE7" s="24">
        <v>104.39</v>
      </c>
      <c r="BF7" s="24">
        <v>609.16</v>
      </c>
      <c r="BG7" s="24">
        <v>611.36</v>
      </c>
      <c r="BH7" s="24">
        <v>568.29999999999995</v>
      </c>
      <c r="BI7" s="24">
        <v>516.79999999999995</v>
      </c>
      <c r="BJ7" s="24">
        <v>524.61</v>
      </c>
      <c r="BK7" s="24">
        <v>287.39</v>
      </c>
      <c r="BL7" s="24">
        <v>255.67</v>
      </c>
      <c r="BM7" s="24">
        <v>242.44</v>
      </c>
      <c r="BN7" s="24">
        <v>228.09</v>
      </c>
      <c r="BO7" s="24">
        <v>223.54</v>
      </c>
      <c r="BP7" s="24">
        <v>225.9</v>
      </c>
      <c r="BQ7" s="24">
        <v>0</v>
      </c>
      <c r="BR7" s="24">
        <v>0</v>
      </c>
      <c r="BS7" s="24">
        <v>0</v>
      </c>
      <c r="BT7" s="24">
        <v>0</v>
      </c>
      <c r="BU7" s="24">
        <v>0</v>
      </c>
      <c r="BV7" s="24">
        <v>0</v>
      </c>
      <c r="BW7" s="24">
        <v>0</v>
      </c>
      <c r="BX7" s="24">
        <v>0</v>
      </c>
      <c r="BY7" s="24">
        <v>0</v>
      </c>
      <c r="BZ7" s="24">
        <v>0</v>
      </c>
      <c r="CA7" s="24">
        <v>0</v>
      </c>
      <c r="CB7" s="24">
        <v>49.92</v>
      </c>
      <c r="CC7" s="24">
        <v>37.99</v>
      </c>
      <c r="CD7" s="24">
        <v>39.15</v>
      </c>
      <c r="CE7" s="24">
        <v>45.59</v>
      </c>
      <c r="CF7" s="24">
        <v>44.36</v>
      </c>
      <c r="CG7" s="24">
        <v>50.64</v>
      </c>
      <c r="CH7" s="24">
        <v>50.67</v>
      </c>
      <c r="CI7" s="24">
        <v>48.7</v>
      </c>
      <c r="CJ7" s="24">
        <v>52.53</v>
      </c>
      <c r="CK7" s="24">
        <v>52.75</v>
      </c>
      <c r="CL7" s="24">
        <v>52.93</v>
      </c>
      <c r="CM7" s="24">
        <v>66.959999999999994</v>
      </c>
      <c r="CN7" s="24">
        <v>67.400000000000006</v>
      </c>
      <c r="CO7" s="24">
        <v>65.56</v>
      </c>
      <c r="CP7" s="24">
        <v>64.58</v>
      </c>
      <c r="CQ7" s="24">
        <v>66.81</v>
      </c>
      <c r="CR7" s="24">
        <v>67.209999999999994</v>
      </c>
      <c r="CS7" s="24">
        <v>68.2</v>
      </c>
      <c r="CT7" s="24">
        <v>68.05</v>
      </c>
      <c r="CU7" s="24">
        <v>67.099999999999994</v>
      </c>
      <c r="CV7" s="24">
        <v>71.900000000000006</v>
      </c>
      <c r="CW7" s="24">
        <v>71.88</v>
      </c>
      <c r="CX7" s="24">
        <v>97.56</v>
      </c>
      <c r="CY7" s="24">
        <v>98.11</v>
      </c>
      <c r="CZ7" s="24">
        <v>97.92</v>
      </c>
      <c r="DA7" s="24">
        <v>98.01</v>
      </c>
      <c r="DB7" s="24">
        <v>98.1</v>
      </c>
      <c r="DC7" s="24">
        <v>93.21</v>
      </c>
      <c r="DD7" s="24">
        <v>94.01</v>
      </c>
      <c r="DE7" s="24">
        <v>94.14</v>
      </c>
      <c r="DF7" s="24">
        <v>94.02</v>
      </c>
      <c r="DG7" s="24">
        <v>94.43</v>
      </c>
      <c r="DH7" s="24">
        <v>94.36</v>
      </c>
      <c r="DI7" s="24">
        <v>11.27</v>
      </c>
      <c r="DJ7" s="24">
        <v>16.04</v>
      </c>
      <c r="DK7" s="24">
        <v>19.829999999999998</v>
      </c>
      <c r="DL7" s="24">
        <v>23.92</v>
      </c>
      <c r="DM7" s="29">
        <v>27.85</v>
      </c>
      <c r="DN7" s="24">
        <v>39.35</v>
      </c>
      <c r="DO7" s="24">
        <v>31.96</v>
      </c>
      <c r="DP7" s="24">
        <v>34.17</v>
      </c>
      <c r="DQ7" s="24">
        <v>36.770000000000003</v>
      </c>
      <c r="DR7" s="24">
        <v>41.04</v>
      </c>
      <c r="DS7" s="24">
        <v>40.81</v>
      </c>
      <c r="DT7" s="24">
        <v>0</v>
      </c>
      <c r="DU7" s="24">
        <v>0</v>
      </c>
      <c r="DV7" s="24">
        <v>3.4</v>
      </c>
      <c r="DW7" s="24">
        <v>3.98</v>
      </c>
      <c r="DX7" s="24">
        <v>5.46</v>
      </c>
      <c r="DY7" s="24">
        <v>1.17</v>
      </c>
      <c r="DZ7" s="24">
        <v>0.93</v>
      </c>
      <c r="EA7" s="24">
        <v>1.04</v>
      </c>
      <c r="EB7" s="24">
        <v>1.26</v>
      </c>
      <c r="EC7" s="24">
        <v>1.64</v>
      </c>
      <c r="ED7" s="24">
        <v>1.62</v>
      </c>
      <c r="EE7" s="24">
        <v>0.14000000000000001</v>
      </c>
      <c r="EF7" s="24">
        <v>0.14000000000000001</v>
      </c>
      <c r="EG7" s="24">
        <v>0.13</v>
      </c>
      <c r="EH7" s="24">
        <v>0.06</v>
      </c>
      <c r="EI7" s="24">
        <v>0</v>
      </c>
      <c r="EJ7" s="24">
        <v>7.0000000000000007E-2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77631DF6-EDD8-4D9C-8100-36D119579BE1}"/>
</file>

<file path=customXml/itemProps2.xml><?xml version="1.0" encoding="utf-8"?>
<ds:datastoreItem xmlns:ds="http://schemas.openxmlformats.org/officeDocument/2006/customXml" ds:itemID="{9FF624C0-73B5-4337-BA1D-6A5774E8FC72}"/>
</file>

<file path=customXml/itemProps3.xml><?xml version="1.0" encoding="utf-8"?>
<ds:datastoreItem xmlns:ds="http://schemas.openxmlformats.org/officeDocument/2006/customXml" ds:itemID="{26B79BFB-3E55-48FE-98D8-B328496B7E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2025-02-15T05:52:58Z</dcterms:created>
  <dcterms:modified xsi:type="dcterms:W3CDTF">2025-02-15T05:53:07Z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