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C16D4AB6EE553703A30C29CEA23548BDD2EC561" xr6:coauthVersionLast="47" xr6:coauthVersionMax="47" xr10:uidLastSave="{0D76C185-249F-44AB-9045-487A342FC36E}"/>
  <workbookProtection workbookAlgorithmName="SHA-512" workbookHashValue="CLCGciKyYFBhWSLvhB8/yl+yFJ86OJIVqjxy9y7tFRmD/OkhJwoYkZfhDBAdTyzbmZOBiUka6O7wNl9dHqstSA==" workbookSaltValue="fq6xbj2klZ0X4cW1BMhHD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E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EG10" i="4"/>
  <c r="CN10" i="4"/>
  <c r="JW8" i="4"/>
  <c r="ID8" i="4"/>
  <c r="FZ8" i="4"/>
  <c r="AU8" i="4"/>
  <c r="B8" i="4"/>
  <c r="B6" i="4"/>
  <c r="BX78" i="4" l="1"/>
  <c r="BX54" i="4"/>
  <c r="BX32" i="4"/>
  <c r="MO78" i="4"/>
  <c r="MN54" i="4"/>
  <c r="MN32" i="4"/>
  <c r="JB78" i="4"/>
  <c r="IZ54" i="4"/>
  <c r="IZ32" i="4"/>
  <c r="FL54" i="4"/>
  <c r="FL32" i="4"/>
  <c r="FO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54" i="4"/>
  <c r="HX78" i="4"/>
  <c r="HV54" i="4"/>
  <c r="HV32" i="4"/>
  <c r="EK78" i="4"/>
  <c r="EH54" i="4"/>
  <c r="EH32" i="4"/>
  <c r="AT78" i="4"/>
  <c r="AT54" i="4"/>
  <c r="AT32" i="4"/>
  <c r="LK78"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<sst xmlns="http://schemas.openxmlformats.org/spreadsheetml/2006/main" count="342" uniqueCount="196">
  <si>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</si>
  <si>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</si>
  <si>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</si>
  <si>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</si>
  <si>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</si>
  <si>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</si>
  <si>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</si>
  <si>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</si>
  <si>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</si>
  <si>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</si>
  <si>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</si>
  <si>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</si>
  <si>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</si>
  <si>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</si>
  <si>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</si>
  <si>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</si>
  <si>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</si>
  <si>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</si>
  <si>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</si>
  <si>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</si>
  <si>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</si>
  <si>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</si>
  <si>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</si>
  <si>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</si>
  <si>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</si>
  <si>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</si>
  <si>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</si>
  <si>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</si>
  <si>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</si>
  <si>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</si>
  <si>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</si>
  <si>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</si>
  <si>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</si>
  <si>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</si>
  <si>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</si>
  <si>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</si>
  <si>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</si>
  <si>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</si>
  <si>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</si>
  <si>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</si>
  <si>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</si>
  <si>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</si>
  <si>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</si>
  <si>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</si>
  <si>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</si>
  <si>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</si>
  <si>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</si>
  <si>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</si>
  <si>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</si>
  <si>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</si>
  <si>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</si>
  <si>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</si>
  <si>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</si>
  <si>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</si>
  <si>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</si>
  <si>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</si>
  <si>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</si>
  <si>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</si>
  <si>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</si>
  <si>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</si>
  <si>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</si>
  <si>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</si>
  <si>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</si>
  <si>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</si>
  <si>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</si>
  <si>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</si>
  <si>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</si>
  <si>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</si>
  <si>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</si>
  <si>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</si>
  <si>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</si>
  <si>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</si>
  <si>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</si>
  <si>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</si>
  <si>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</si>
  <si>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</si>
  <si>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</si>
  <si>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</si>
  <si>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</si>
  <si>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</si>
  <si>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</si>
  <si>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</si>
  <si>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</si>
  <si>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</si>
  <si>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</si>
  <si>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</si>
  <si>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</si>
  <si>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</si>
  <si>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</si>
  <si>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</si>
  <si>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</si>
  <si>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</si>
  <si>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</si>
  <si>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</si>
  <si>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</si>
  <si>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</si>
  <si>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</si>
  <si>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</si>
  <si>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</si>
  <si>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</si>
  <si>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</si>
  <si>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</si>
  <si>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</si>
  <si>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</si>
  <si>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</si>
  <si>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</si>
  <si>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</si>
  <si>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</si>
  <si>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</si>
  <si>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</si>
  <si>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</si>
  <si>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</si>
  <si>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</si>
  <si>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</si>
  <si>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</si>
  <si>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</si>
  <si>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</si>
  <si>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</si>
  <si>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</si>
  <si>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</si>
  <si>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</si>
  <si>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</si>
  <si>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</si>
  <si>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</si>
  <si>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</si>
  <si>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</si>
  <si>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</si>
  <si>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</si>
  <si>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</si>
  <si>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</si>
  <si>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</si>
  <si>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</si>
  <si>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</si>
  <si>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</si>
  <si>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</si>
  <si>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</si>
  <si>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</si>
  <si>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</si>
  <si>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</si>
  <si>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</si>
  <si>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</si>
  <si>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</si>
  <si>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</si>
  <si>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</si>
  <si>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</si>
  <si>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</si>
  <si>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</si>
  <si>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</si>
  <si>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</si>
  <si>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</si>
  <si>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</si>
  <si>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</si>
  <si>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</si>
  <si>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</si>
  <si>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</si>
  <si>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</si>
  <si>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</si>
  <si>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</si>
  <si>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</si>
  <si>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</si>
  <si>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</si>
  <si>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</si>
  <si>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</si>
  <si>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</si>
  <si>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</si>
  <si>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</si>
  <si>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当該値(N-2)</t>
    <phoneticPr fontId="5"/>
  </si>
  <si>
    <t>当該値(N-4)</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</si>
  <si>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</si>
  <si>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</si>
  <si>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</si>
  <si>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</si>
  <si>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</si>
  <si>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</si>
  <si>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</si>
  <si>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</si>
  <si>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</si>
  <si>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</si>
  <si>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</si>
  <si>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</si>
  <si>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</si>
  <si>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</si>
  <si>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</si>
  <si>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</si>
  <si>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</si>
  <si>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</si>
  <si>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</si>
  <si>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</si>
  <si>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</si>
  <si>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</si>
  <si>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</si>
  <si>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</si>
  <si>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機関・介護全体と連携・協調して、高度急性期、高度専門、政策・先端医療の中核を担う阪神南北医療圏域の基幹医療機関であり、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である。</t>
    <phoneticPr fontId="5"/>
  </si>
  <si>
    <t>平成27年7月に開設された病院であることから、建物・設備等の老朽化は比較的少ない。また、災害拠点病院として免震構造を備え、72時間の備蓄体制も整備している。一方、旧病院から引き継いだ医療機器の一部には更新予定に至るものが存在することから、経営収支の状況を踏まえつつ、医療機能の発揮に支障が生じないタイミングで計画的な機器更新を行っていく。</t>
    <phoneticPr fontId="5"/>
  </si>
  <si>
    <t xml:space="preserve">阪神南北の高度急性期、高度専門、政策・先端医療を担う総合診療能力の高いレベルでの発揮が求められる地域の基幹病院として、高い病床利用を確保していることから、地域における役割は十二分に果たしている。
今後においても、厳しい経営環境が続くことが予想される中、当院に見合う高度急性期・高度専門医療患者の確保や材料費等費用の抑制にかかる取組みに併せ、医療ＤＸの推進により収支改善を目指す。
</t>
    <rPh sb="98" eb="100">
      <t>コンゴ</t>
    </rPh>
    <rPh sb="106" eb="107">
      <t>キビ</t>
    </rPh>
    <rPh sb="109" eb="111">
      <t>ケイエイ</t>
    </rPh>
    <rPh sb="111" eb="113">
      <t>カンキョウ</t>
    </rPh>
    <rPh sb="114" eb="115">
      <t>ツヅ</t>
    </rPh>
    <rPh sb="119" eb="121">
      <t>ヨソウ</t>
    </rPh>
    <rPh sb="124" eb="125">
      <t>ナカ</t>
    </rPh>
    <rPh sb="126" eb="128">
      <t>トウイン</t>
    </rPh>
    <rPh sb="129" eb="131">
      <t>ミア</t>
    </rPh>
    <rPh sb="132" eb="134">
      <t>コウド</t>
    </rPh>
    <rPh sb="134" eb="137">
      <t>キュウセイキ</t>
    </rPh>
    <rPh sb="138" eb="140">
      <t>コウド</t>
    </rPh>
    <phoneticPr fontId="5"/>
  </si>
  <si>
    <t>令和5年度は令和4年度に比べ、コロナ禍における患者の受診行動の変容により外来患者数は減少したが、救急搬送患者の受入れや、新規入院患者の増加により病床利用率は上昇し医業収益は増加した。一方、新型コロナウイルス感染症関連補助金の減少に加え物価高騰や賃金上昇という社会情勢の影響を受け経常収支比率は下降し、100％を切ることとなった。</t>
    <rPh sb="0" eb="2">
      <t>レイワ</t>
    </rPh>
    <rPh sb="3" eb="5">
      <t>ネンド</t>
    </rPh>
    <rPh sb="6" eb="8">
      <t>レイワ</t>
    </rPh>
    <rPh sb="9" eb="11">
      <t>ネンド</t>
    </rPh>
    <rPh sb="12" eb="13">
      <t>クラ</t>
    </rPh>
    <rPh sb="18" eb="19">
      <t>ワザワイ</t>
    </rPh>
    <rPh sb="23" eb="25">
      <t>カンジャ</t>
    </rPh>
    <rPh sb="26" eb="28">
      <t>ジュシン</t>
    </rPh>
    <rPh sb="28" eb="30">
      <t>コウドウ</t>
    </rPh>
    <rPh sb="31" eb="33">
      <t>ヘンヨウ</t>
    </rPh>
    <rPh sb="36" eb="38">
      <t>ガイライ</t>
    </rPh>
    <rPh sb="38" eb="41">
      <t>カンジャスウ</t>
    </rPh>
    <rPh sb="42" eb="44">
      <t>ゲンショウ</t>
    </rPh>
    <rPh sb="48" eb="50">
      <t>キュウキュウ</t>
    </rPh>
    <rPh sb="50" eb="52">
      <t>ハンソウ</t>
    </rPh>
    <rPh sb="52" eb="54">
      <t>カンジャ</t>
    </rPh>
    <rPh sb="55" eb="57">
      <t>ウケイ</t>
    </rPh>
    <rPh sb="60" eb="62">
      <t>シンキ</t>
    </rPh>
    <rPh sb="62" eb="64">
      <t>ニュウイン</t>
    </rPh>
    <rPh sb="64" eb="66">
      <t>カンジャ</t>
    </rPh>
    <rPh sb="67" eb="69">
      <t>ゾウカ</t>
    </rPh>
    <rPh sb="72" eb="74">
      <t>ビョウショウ</t>
    </rPh>
    <rPh sb="74" eb="77">
      <t>リヨウリツ</t>
    </rPh>
    <rPh sb="78" eb="80">
      <t>ジョウショウ</t>
    </rPh>
    <rPh sb="81" eb="83">
      <t>イギョウ</t>
    </rPh>
    <rPh sb="83" eb="85">
      <t>シュウエキ</t>
    </rPh>
    <rPh sb="86" eb="88">
      <t>ゾウカ</t>
    </rPh>
    <rPh sb="91" eb="93">
      <t>イッポウ</t>
    </rPh>
    <rPh sb="94" eb="95">
      <t>シン</t>
    </rPh>
    <rPh sb="95" eb="96">
      <t>カタ</t>
    </rPh>
    <rPh sb="103" eb="106">
      <t>カンセンショウ</t>
    </rPh>
    <rPh sb="106" eb="108">
      <t>カンレン</t>
    </rPh>
    <rPh sb="108" eb="111">
      <t>ホジョキン</t>
    </rPh>
    <rPh sb="112" eb="114">
      <t>ゲンショウ</t>
    </rPh>
    <rPh sb="115" eb="116">
      <t>クワ</t>
    </rPh>
    <rPh sb="117" eb="119">
      <t>ブッカ</t>
    </rPh>
    <rPh sb="119" eb="121">
      <t>コウトウ</t>
    </rPh>
    <rPh sb="122" eb="124">
      <t>チンギン</t>
    </rPh>
    <rPh sb="124" eb="126">
      <t>ジョウショウ</t>
    </rPh>
    <rPh sb="129" eb="131">
      <t>シャカイ</t>
    </rPh>
    <rPh sb="131" eb="133">
      <t>ジョウセイ</t>
    </rPh>
    <rPh sb="134" eb="136">
      <t>エイキョウ</t>
    </rPh>
    <rPh sb="137" eb="138">
      <t>ウ</t>
    </rPh>
    <rPh sb="139" eb="141">
      <t>ケイジョウ</t>
    </rPh>
    <rPh sb="141" eb="143">
      <t>シュウシ</t>
    </rPh>
    <rPh sb="143" eb="14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</si>
</sst>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92.9</c:v>
                </c:pt>
                <c:pt idx="1">
                  <c:v>79.2</c:v>
                </c:pt>
                <c:pt idx="2">
                  <c:v>78.3</c:v>
                </c:pt>
                <c:pt idx="3">
                  <c:v>83.8</c:v>
                </c:pt>
                <c:pt idx="4">
                  <c:v>87.9</c:v>
                </c:pt>
              </c:numCache>
            </c:numRef>
          </c:val>
          <c:extLst>
            <c:ext xmlns:c16="http://schemas.microsoft.com/office/drawing/2014/chart" uri="{C3380CC4-5D6E-409C-BE32-E72D297353CC}">
              <c16:uniqueId val="{00000000-CDF7-4D41-AEC7-41C84FA7EB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DF7-4D41-AEC7-41C84FA7EB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91.3</c:v>
                </c:pt>
                <c:pt idx="1">
                  <c:v>84.1</c:v>
                </c:pt>
                <c:pt idx="2">
                  <c:v>85.7</c:v>
                </c:pt>
                <c:pt idx="3">
                  <c:v>89.1</c:v>
                </c:pt>
                <c:pt idx="4">
                  <c:v>89.2</c:v>
                </c:pt>
              </c:numCache>
            </c:numRef>
          </c:val>
          <c:extLst>
            <c:ext xmlns:c16="http://schemas.microsoft.com/office/drawing/2014/chart" uri="{C3380CC4-5D6E-409C-BE32-E72D297353CC}">
              <c16:uniqueId val="{00000000-F079-4A11-8666-8DF3377E59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079-4A11-8666-8DF3377E59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92.4</c:v>
                </c:pt>
                <c:pt idx="1">
                  <c:v>85.2</c:v>
                </c:pt>
                <c:pt idx="2">
                  <c:v>86.8</c:v>
                </c:pt>
                <c:pt idx="3">
                  <c:v>90.2</c:v>
                </c:pt>
                <c:pt idx="4">
                  <c:v>90.2</c:v>
                </c:pt>
              </c:numCache>
            </c:numRef>
          </c:val>
          <c:extLst>
            <c:ext xmlns:c16="http://schemas.microsoft.com/office/drawing/2014/chart" uri="{C3380CC4-5D6E-409C-BE32-E72D297353CC}">
              <c16:uniqueId val="{00000000-5261-451F-9C69-E6F88D38EB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5261-451F-9C69-E6F88D38EB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99.2</c:v>
                </c:pt>
                <c:pt idx="1">
                  <c:v>105.5</c:v>
                </c:pt>
                <c:pt idx="2">
                  <c:v>107.9</c:v>
                </c:pt>
                <c:pt idx="3">
                  <c:v>103.1</c:v>
                </c:pt>
                <c:pt idx="4">
                  <c:v>96.6</c:v>
                </c:pt>
              </c:numCache>
            </c:numRef>
          </c:val>
          <c:extLst>
            <c:ext xmlns:c16="http://schemas.microsoft.com/office/drawing/2014/chart" uri="{C3380CC4-5D6E-409C-BE32-E72D297353CC}">
              <c16:uniqueId val="{00000000-D700-42F4-884F-AD60B4CDE5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D700-42F4-884F-AD60B4CDE5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35.799999999999997</c:v>
                </c:pt>
                <c:pt idx="1">
                  <c:v>40.200000000000003</c:v>
                </c:pt>
                <c:pt idx="2">
                  <c:v>44.2</c:v>
                </c:pt>
                <c:pt idx="3">
                  <c:v>40.200000000000003</c:v>
                </c:pt>
                <c:pt idx="4">
                  <c:v>43.6</c:v>
                </c:pt>
              </c:numCache>
            </c:numRef>
          </c:val>
          <c:extLst>
            <c:ext xmlns:c16="http://schemas.microsoft.com/office/drawing/2014/chart" uri="{C3380CC4-5D6E-409C-BE32-E72D297353CC}">
              <c16:uniqueId val="{00000000-02BF-442B-AADB-8E39BF61FF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2BF-442B-AADB-8E39BF61FF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70.8</c:v>
                </c:pt>
                <c:pt idx="1">
                  <c:v>73.8</c:v>
                </c:pt>
                <c:pt idx="2">
                  <c:v>78</c:v>
                </c:pt>
                <c:pt idx="3">
                  <c:v>62.2</c:v>
                </c:pt>
                <c:pt idx="4">
                  <c:v>64.599999999999994</c:v>
                </c:pt>
              </c:numCache>
            </c:numRef>
          </c:val>
          <c:extLst>
            <c:ext xmlns:c16="http://schemas.microsoft.com/office/drawing/2014/chart" uri="{C3380CC4-5D6E-409C-BE32-E72D297353CC}">
              <c16:uniqueId val="{00000000-0FB6-4173-A56B-6892192AA7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0FB6-4173-A56B-6892192AA7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52924867</c:v>
                </c:pt>
                <c:pt idx="1">
                  <c:v>53089427</c:v>
                </c:pt>
                <c:pt idx="2">
                  <c:v>53358744</c:v>
                </c:pt>
                <c:pt idx="3">
                  <c:v>54278807</c:v>
                </c:pt>
                <c:pt idx="4">
                  <c:v>54567462</c:v>
                </c:pt>
              </c:numCache>
            </c:numRef>
          </c:val>
          <c:extLst>
            <c:ext xmlns:c16="http://schemas.microsoft.com/office/drawing/2014/chart" uri="{C3380CC4-5D6E-409C-BE32-E72D297353CC}">
              <c16:uniqueId val="{00000000-9882-4EE1-96A3-5B7216CFBE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9882-4EE1-96A3-5B7216CFBE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32.700000000000003</c:v>
                </c:pt>
                <c:pt idx="1">
                  <c:v>32.5</c:v>
                </c:pt>
                <c:pt idx="2">
                  <c:v>32.5</c:v>
                </c:pt>
                <c:pt idx="3">
                  <c:v>33.4</c:v>
                </c:pt>
                <c:pt idx="4">
                  <c:v>33.700000000000003</c:v>
                </c:pt>
              </c:numCache>
            </c:numRef>
          </c:val>
          <c:extLst>
            <c:ext xmlns:c16="http://schemas.microsoft.com/office/drawing/2014/chart" uri="{C3380CC4-5D6E-409C-BE32-E72D297353CC}">
              <c16:uniqueId val="{00000000-2417-4C43-8CB2-BBF071DFFF3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417-4C43-8CB2-BBF071DFFF3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53.2</c:v>
                </c:pt>
                <c:pt idx="1">
                  <c:v>61.7</c:v>
                </c:pt>
                <c:pt idx="2">
                  <c:v>60.4</c:v>
                </c:pt>
                <c:pt idx="3">
                  <c:v>56.7</c:v>
                </c:pt>
                <c:pt idx="4">
                  <c:v>55.4</c:v>
                </c:pt>
              </c:numCache>
            </c:numRef>
          </c:val>
          <c:extLst>
            <c:ext xmlns:c16="http://schemas.microsoft.com/office/drawing/2014/chart" uri="{C3380CC4-5D6E-409C-BE32-E72D297353CC}">
              <c16:uniqueId val="{00000000-FF5C-4B72-8CB1-A936F7698F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F5C-4B72-8CB1-A936F7698F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19449</c:v>
                </c:pt>
                <c:pt idx="1">
                  <c:v>20387</c:v>
                </c:pt>
                <c:pt idx="2">
                  <c:v>20639</c:v>
                </c:pt>
                <c:pt idx="3">
                  <c:v>20861</c:v>
                </c:pt>
                <c:pt idx="4">
                  <c:v>20227</c:v>
                </c:pt>
              </c:numCache>
            </c:numRef>
          </c:val>
          <c:extLst>
            <c:ext xmlns:c16="http://schemas.microsoft.com/office/drawing/2014/chart" uri="{C3380CC4-5D6E-409C-BE32-E72D297353CC}">
              <c16:uniqueId val="{00000000-9327-47B4-AE54-CAF75FFB36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9327-47B4-AE54-CAF75FFB36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88510</c:v>
                </c:pt>
                <c:pt idx="1">
                  <c:v>94839</c:v>
                </c:pt>
                <c:pt idx="2">
                  <c:v>97032</c:v>
                </c:pt>
                <c:pt idx="3">
                  <c:v>97289</c:v>
                </c:pt>
                <c:pt idx="4">
                  <c:v>100082</c:v>
                </c:pt>
              </c:numCache>
            </c:numRef>
          </c:val>
          <c:extLst>
            <c:ext xmlns:c16="http://schemas.microsoft.com/office/drawing/2014/chart" uri="{C3380CC4-5D6E-409C-BE32-E72D297353CC}">
              <c16:uniqueId val="{00000000-D269-4EC2-9B24-55ACBD3AE7E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D269-4EC2-9B24-55ACBD3AE7E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86-4F90-88EE-1086F810B7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0986-4F90-88EE-1086F810B7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尼崎総合医療センター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730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5426863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78395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99.2</v>
      </c>
      <c r="Q33" s="129"/>
      <c r="R33" s="129"/>
      <c r="S33" s="129"/>
      <c r="T33" s="129"/>
      <c r="U33" s="129"/>
      <c r="V33" s="129"/>
      <c r="W33" s="129"/>
      <c r="X33" s="129"/>
      <c r="Y33" s="129"/>
      <c r="Z33" s="129"/>
      <c r="AA33" s="129"/>
      <c r="AB33" s="129"/>
      <c r="AC33" s="129"/>
      <c r="AD33" s="130"/>
      <c r="AE33" s="128">
        <f>データ!AJ7</f>
        <v>105.5</v>
      </c>
      <c r="AF33" s="129"/>
      <c r="AG33" s="129"/>
      <c r="AH33" s="129"/>
      <c r="AI33" s="129"/>
      <c r="AJ33" s="129"/>
      <c r="AK33" s="129"/>
      <c r="AL33" s="129"/>
      <c r="AM33" s="129"/>
      <c r="AN33" s="129"/>
      <c r="AO33" s="129"/>
      <c r="AP33" s="129"/>
      <c r="AQ33" s="129"/>
      <c r="AR33" s="129"/>
      <c r="AS33" s="130"/>
      <c r="AT33" s="128">
        <f>データ!AK7</f>
        <v>107.9</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96.6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92.4</v>
      </c>
      <c r="DE33" s="129"/>
      <c r="DF33" s="129"/>
      <c r="DG33" s="129"/>
      <c r="DH33" s="129"/>
      <c r="DI33" s="129"/>
      <c r="DJ33" s="129"/>
      <c r="DK33" s="129"/>
      <c r="DL33" s="129"/>
      <c r="DM33" s="129"/>
      <c r="DN33" s="129"/>
      <c r="DO33" s="129"/>
      <c r="DP33" s="129"/>
      <c r="DQ33" s="129"/>
      <c r="DR33" s="130"/>
      <c r="DS33" s="128">
        <f>データ!AU7</f>
        <v>85.2</v>
      </c>
      <c r="DT33" s="129"/>
      <c r="DU33" s="129"/>
      <c r="DV33" s="129"/>
      <c r="DW33" s="129"/>
      <c r="DX33" s="129"/>
      <c r="DY33" s="129"/>
      <c r="DZ33" s="129"/>
      <c r="EA33" s="129"/>
      <c r="EB33" s="129"/>
      <c r="EC33" s="129"/>
      <c r="ED33" s="129"/>
      <c r="EE33" s="129"/>
      <c r="EF33" s="129"/>
      <c r="EG33" s="130"/>
      <c r="EH33" s="128">
        <f>データ!AV7</f>
        <v>86.8</v>
      </c>
      <c r="EI33" s="129"/>
      <c r="EJ33" s="129"/>
      <c r="EK33" s="129"/>
      <c r="EL33" s="129"/>
      <c r="EM33" s="129"/>
      <c r="EN33" s="129"/>
      <c r="EO33" s="129"/>
      <c r="EP33" s="129"/>
      <c r="EQ33" s="129"/>
      <c r="ER33" s="129"/>
      <c r="ES33" s="129"/>
      <c r="ET33" s="129"/>
      <c r="EU33" s="129"/>
      <c r="EV33" s="130"/>
      <c r="EW33" s="128">
        <f>データ!AW7</f>
        <v>90.2</v>
      </c>
      <c r="EX33" s="129"/>
      <c r="EY33" s="129"/>
      <c r="EZ33" s="129"/>
      <c r="FA33" s="129"/>
      <c r="FB33" s="129"/>
      <c r="FC33" s="129"/>
      <c r="FD33" s="129"/>
      <c r="FE33" s="129"/>
      <c r="FF33" s="129"/>
      <c r="FG33" s="129"/>
      <c r="FH33" s="129"/>
      <c r="FI33" s="129"/>
      <c r="FJ33" s="129"/>
      <c r="FK33" s="130"/>
      <c r="FL33" s="128">
        <f>データ!AX7</f>
        <v>90.2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91.3</v>
      </c>
      <c r="GS33" s="129"/>
      <c r="GT33" s="129"/>
      <c r="GU33" s="129"/>
      <c r="GV33" s="129"/>
      <c r="GW33" s="129"/>
      <c r="GX33" s="129"/>
      <c r="GY33" s="129"/>
      <c r="GZ33" s="129"/>
      <c r="HA33" s="129"/>
      <c r="HB33" s="129"/>
      <c r="HC33" s="129"/>
      <c r="HD33" s="129"/>
      <c r="HE33" s="129"/>
      <c r="HF33" s="130"/>
      <c r="HG33" s="128">
        <f>データ!BF7</f>
        <v>84.1</v>
      </c>
      <c r="HH33" s="129"/>
      <c r="HI33" s="129"/>
      <c r="HJ33" s="129"/>
      <c r="HK33" s="129"/>
      <c r="HL33" s="129"/>
      <c r="HM33" s="129"/>
      <c r="HN33" s="129"/>
      <c r="HO33" s="129"/>
      <c r="HP33" s="129"/>
      <c r="HQ33" s="129"/>
      <c r="HR33" s="129"/>
      <c r="HS33" s="129"/>
      <c r="HT33" s="129"/>
      <c r="HU33" s="130"/>
      <c r="HV33" s="128">
        <f>データ!BG7</f>
        <v>85.7</v>
      </c>
      <c r="HW33" s="129"/>
      <c r="HX33" s="129"/>
      <c r="HY33" s="129"/>
      <c r="HZ33" s="129"/>
      <c r="IA33" s="129"/>
      <c r="IB33" s="129"/>
      <c r="IC33" s="129"/>
      <c r="ID33" s="129"/>
      <c r="IE33" s="129"/>
      <c r="IF33" s="129"/>
      <c r="IG33" s="129"/>
      <c r="IH33" s="129"/>
      <c r="II33" s="129"/>
      <c r="IJ33" s="130"/>
      <c r="IK33" s="128">
        <f>データ!BH7</f>
        <v>89.1</v>
      </c>
      <c r="IL33" s="129"/>
      <c r="IM33" s="129"/>
      <c r="IN33" s="129"/>
      <c r="IO33" s="129"/>
      <c r="IP33" s="129"/>
      <c r="IQ33" s="129"/>
      <c r="IR33" s="129"/>
      <c r="IS33" s="129"/>
      <c r="IT33" s="129"/>
      <c r="IU33" s="129"/>
      <c r="IV33" s="129"/>
      <c r="IW33" s="129"/>
      <c r="IX33" s="129"/>
      <c r="IY33" s="130"/>
      <c r="IZ33" s="128">
        <f>データ!BI7</f>
        <v>89.2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92.9</v>
      </c>
      <c r="KG33" s="129"/>
      <c r="KH33" s="129"/>
      <c r="KI33" s="129"/>
      <c r="KJ33" s="129"/>
      <c r="KK33" s="129"/>
      <c r="KL33" s="129"/>
      <c r="KM33" s="129"/>
      <c r="KN33" s="129"/>
      <c r="KO33" s="129"/>
      <c r="KP33" s="129"/>
      <c r="KQ33" s="129"/>
      <c r="KR33" s="129"/>
      <c r="KS33" s="129"/>
      <c r="KT33" s="130"/>
      <c r="KU33" s="128">
        <f>データ!BQ7</f>
        <v>79.2</v>
      </c>
      <c r="KV33" s="129"/>
      <c r="KW33" s="129"/>
      <c r="KX33" s="129"/>
      <c r="KY33" s="129"/>
      <c r="KZ33" s="129"/>
      <c r="LA33" s="129"/>
      <c r="LB33" s="129"/>
      <c r="LC33" s="129"/>
      <c r="LD33" s="129"/>
      <c r="LE33" s="129"/>
      <c r="LF33" s="129"/>
      <c r="LG33" s="129"/>
      <c r="LH33" s="129"/>
      <c r="LI33" s="130"/>
      <c r="LJ33" s="128">
        <f>データ!BR7</f>
        <v>78.3</v>
      </c>
      <c r="LK33" s="129"/>
      <c r="LL33" s="129"/>
      <c r="LM33" s="129"/>
      <c r="LN33" s="129"/>
      <c r="LO33" s="129"/>
      <c r="LP33" s="129"/>
      <c r="LQ33" s="129"/>
      <c r="LR33" s="129"/>
      <c r="LS33" s="129"/>
      <c r="LT33" s="129"/>
      <c r="LU33" s="129"/>
      <c r="LV33" s="129"/>
      <c r="LW33" s="129"/>
      <c r="LX33" s="130"/>
      <c r="LY33" s="128">
        <f>データ!BS7</f>
        <v>83.8</v>
      </c>
      <c r="LZ33" s="129"/>
      <c r="MA33" s="129"/>
      <c r="MB33" s="129"/>
      <c r="MC33" s="129"/>
      <c r="MD33" s="129"/>
      <c r="ME33" s="129"/>
      <c r="MF33" s="129"/>
      <c r="MG33" s="129"/>
      <c r="MH33" s="129"/>
      <c r="MI33" s="129"/>
      <c r="MJ33" s="129"/>
      <c r="MK33" s="129"/>
      <c r="ML33" s="129"/>
      <c r="MM33" s="130"/>
      <c r="MN33" s="128">
        <f>データ!BT7</f>
        <v>87.9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195</v>
      </c>
      <c r="NK39" s="137"/>
      <c r="NL39" s="137"/>
      <c r="NM39" s="137"/>
      <c r="NN39" s="137"/>
      <c r="NO39" s="137"/>
      <c r="NP39" s="137"/>
      <c r="NQ39" s="137"/>
      <c r="NR39" s="137"/>
      <c r="NS39" s="137"/>
      <c r="NT39" s="137"/>
      <c r="NU39" s="137"/>
      <c r="NV39" s="137"/>
      <c r="NW39" s="137"/>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8">
        <f>データ!CA7</f>
        <v>88510</v>
      </c>
      <c r="Q55" s="139"/>
      <c r="R55" s="139"/>
      <c r="S55" s="139"/>
      <c r="T55" s="139"/>
      <c r="U55" s="139"/>
      <c r="V55" s="139"/>
      <c r="W55" s="139"/>
      <c r="X55" s="139"/>
      <c r="Y55" s="139"/>
      <c r="Z55" s="139"/>
      <c r="AA55" s="139"/>
      <c r="AB55" s="139"/>
      <c r="AC55" s="139"/>
      <c r="AD55" s="140"/>
      <c r="AE55" s="138">
        <f>データ!CB7</f>
        <v>94839</v>
      </c>
      <c r="AF55" s="139"/>
      <c r="AG55" s="139"/>
      <c r="AH55" s="139"/>
      <c r="AI55" s="139"/>
      <c r="AJ55" s="139"/>
      <c r="AK55" s="139"/>
      <c r="AL55" s="139"/>
      <c r="AM55" s="139"/>
      <c r="AN55" s="139"/>
      <c r="AO55" s="139"/>
      <c r="AP55" s="139"/>
      <c r="AQ55" s="139"/>
      <c r="AR55" s="139"/>
      <c r="AS55" s="140"/>
      <c r="AT55" s="138">
        <f>データ!CC7</f>
        <v>97032</v>
      </c>
      <c r="AU55" s="139"/>
      <c r="AV55" s="139"/>
      <c r="AW55" s="139"/>
      <c r="AX55" s="139"/>
      <c r="AY55" s="139"/>
      <c r="AZ55" s="139"/>
      <c r="BA55" s="139"/>
      <c r="BB55" s="139"/>
      <c r="BC55" s="139"/>
      <c r="BD55" s="139"/>
      <c r="BE55" s="139"/>
      <c r="BF55" s="139"/>
      <c r="BG55" s="139"/>
      <c r="BH55" s="140"/>
      <c r="BI55" s="138">
        <f>データ!CD7</f>
        <v>97289</v>
      </c>
      <c r="BJ55" s="139"/>
      <c r="BK55" s="139"/>
      <c r="BL55" s="139"/>
      <c r="BM55" s="139"/>
      <c r="BN55" s="139"/>
      <c r="BO55" s="139"/>
      <c r="BP55" s="139"/>
      <c r="BQ55" s="139"/>
      <c r="BR55" s="139"/>
      <c r="BS55" s="139"/>
      <c r="BT55" s="139"/>
      <c r="BU55" s="139"/>
      <c r="BV55" s="139"/>
      <c r="BW55" s="140"/>
      <c r="BX55" s="138">
        <f>データ!CE7</f>
        <v>100082</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19449</v>
      </c>
      <c r="DE55" s="139"/>
      <c r="DF55" s="139"/>
      <c r="DG55" s="139"/>
      <c r="DH55" s="139"/>
      <c r="DI55" s="139"/>
      <c r="DJ55" s="139"/>
      <c r="DK55" s="139"/>
      <c r="DL55" s="139"/>
      <c r="DM55" s="139"/>
      <c r="DN55" s="139"/>
      <c r="DO55" s="139"/>
      <c r="DP55" s="139"/>
      <c r="DQ55" s="139"/>
      <c r="DR55" s="140"/>
      <c r="DS55" s="138">
        <f>データ!CM7</f>
        <v>20387</v>
      </c>
      <c r="DT55" s="139"/>
      <c r="DU55" s="139"/>
      <c r="DV55" s="139"/>
      <c r="DW55" s="139"/>
      <c r="DX55" s="139"/>
      <c r="DY55" s="139"/>
      <c r="DZ55" s="139"/>
      <c r="EA55" s="139"/>
      <c r="EB55" s="139"/>
      <c r="EC55" s="139"/>
      <c r="ED55" s="139"/>
      <c r="EE55" s="139"/>
      <c r="EF55" s="139"/>
      <c r="EG55" s="140"/>
      <c r="EH55" s="138">
        <f>データ!CN7</f>
        <v>20639</v>
      </c>
      <c r="EI55" s="139"/>
      <c r="EJ55" s="139"/>
      <c r="EK55" s="139"/>
      <c r="EL55" s="139"/>
      <c r="EM55" s="139"/>
      <c r="EN55" s="139"/>
      <c r="EO55" s="139"/>
      <c r="EP55" s="139"/>
      <c r="EQ55" s="139"/>
      <c r="ER55" s="139"/>
      <c r="ES55" s="139"/>
      <c r="ET55" s="139"/>
      <c r="EU55" s="139"/>
      <c r="EV55" s="140"/>
      <c r="EW55" s="138">
        <f>データ!CO7</f>
        <v>20861</v>
      </c>
      <c r="EX55" s="139"/>
      <c r="EY55" s="139"/>
      <c r="EZ55" s="139"/>
      <c r="FA55" s="139"/>
      <c r="FB55" s="139"/>
      <c r="FC55" s="139"/>
      <c r="FD55" s="139"/>
      <c r="FE55" s="139"/>
      <c r="FF55" s="139"/>
      <c r="FG55" s="139"/>
      <c r="FH55" s="139"/>
      <c r="FI55" s="139"/>
      <c r="FJ55" s="139"/>
      <c r="FK55" s="140"/>
      <c r="FL55" s="138">
        <f>データ!CP7</f>
        <v>20227</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53.2</v>
      </c>
      <c r="GS55" s="129"/>
      <c r="GT55" s="129"/>
      <c r="GU55" s="129"/>
      <c r="GV55" s="129"/>
      <c r="GW55" s="129"/>
      <c r="GX55" s="129"/>
      <c r="GY55" s="129"/>
      <c r="GZ55" s="129"/>
      <c r="HA55" s="129"/>
      <c r="HB55" s="129"/>
      <c r="HC55" s="129"/>
      <c r="HD55" s="129"/>
      <c r="HE55" s="129"/>
      <c r="HF55" s="130"/>
      <c r="HG55" s="128">
        <f>データ!CX7</f>
        <v>61.7</v>
      </c>
      <c r="HH55" s="129"/>
      <c r="HI55" s="129"/>
      <c r="HJ55" s="129"/>
      <c r="HK55" s="129"/>
      <c r="HL55" s="129"/>
      <c r="HM55" s="129"/>
      <c r="HN55" s="129"/>
      <c r="HO55" s="129"/>
      <c r="HP55" s="129"/>
      <c r="HQ55" s="129"/>
      <c r="HR55" s="129"/>
      <c r="HS55" s="129"/>
      <c r="HT55" s="129"/>
      <c r="HU55" s="130"/>
      <c r="HV55" s="128">
        <f>データ!CY7</f>
        <v>60.4</v>
      </c>
      <c r="HW55" s="129"/>
      <c r="HX55" s="129"/>
      <c r="HY55" s="129"/>
      <c r="HZ55" s="129"/>
      <c r="IA55" s="129"/>
      <c r="IB55" s="129"/>
      <c r="IC55" s="129"/>
      <c r="ID55" s="129"/>
      <c r="IE55" s="129"/>
      <c r="IF55" s="129"/>
      <c r="IG55" s="129"/>
      <c r="IH55" s="129"/>
      <c r="II55" s="129"/>
      <c r="IJ55" s="130"/>
      <c r="IK55" s="128">
        <f>データ!CZ7</f>
        <v>56.7</v>
      </c>
      <c r="IL55" s="129"/>
      <c r="IM55" s="129"/>
      <c r="IN55" s="129"/>
      <c r="IO55" s="129"/>
      <c r="IP55" s="129"/>
      <c r="IQ55" s="129"/>
      <c r="IR55" s="129"/>
      <c r="IS55" s="129"/>
      <c r="IT55" s="129"/>
      <c r="IU55" s="129"/>
      <c r="IV55" s="129"/>
      <c r="IW55" s="129"/>
      <c r="IX55" s="129"/>
      <c r="IY55" s="130"/>
      <c r="IZ55" s="128">
        <f>データ!DA7</f>
        <v>55.4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32.700000000000003</v>
      </c>
      <c r="KG55" s="129"/>
      <c r="KH55" s="129"/>
      <c r="KI55" s="129"/>
      <c r="KJ55" s="129"/>
      <c r="KK55" s="129"/>
      <c r="KL55" s="129"/>
      <c r="KM55" s="129"/>
      <c r="KN55" s="129"/>
      <c r="KO55" s="129"/>
      <c r="KP55" s="129"/>
      <c r="KQ55" s="129"/>
      <c r="KR55" s="129"/>
      <c r="KS55" s="129"/>
      <c r="KT55" s="130"/>
      <c r="KU55" s="128">
        <f>データ!DI7</f>
        <v>32.5</v>
      </c>
      <c r="KV55" s="129"/>
      <c r="KW55" s="129"/>
      <c r="KX55" s="129"/>
      <c r="KY55" s="129"/>
      <c r="KZ55" s="129"/>
      <c r="LA55" s="129"/>
      <c r="LB55" s="129"/>
      <c r="LC55" s="129"/>
      <c r="LD55" s="129"/>
      <c r="LE55" s="129"/>
      <c r="LF55" s="129"/>
      <c r="LG55" s="129"/>
      <c r="LH55" s="129"/>
      <c r="LI55" s="130"/>
      <c r="LJ55" s="128">
        <f>データ!DJ7</f>
        <v>32.5</v>
      </c>
      <c r="LK55" s="129"/>
      <c r="LL55" s="129"/>
      <c r="LM55" s="129"/>
      <c r="LN55" s="129"/>
      <c r="LO55" s="129"/>
      <c r="LP55" s="129"/>
      <c r="LQ55" s="129"/>
      <c r="LR55" s="129"/>
      <c r="LS55" s="129"/>
      <c r="LT55" s="129"/>
      <c r="LU55" s="129"/>
      <c r="LV55" s="129"/>
      <c r="LW55" s="129"/>
      <c r="LX55" s="130"/>
      <c r="LY55" s="128">
        <f>データ!DK7</f>
        <v>33.4</v>
      </c>
      <c r="LZ55" s="129"/>
      <c r="MA55" s="129"/>
      <c r="MB55" s="129"/>
      <c r="MC55" s="129"/>
      <c r="MD55" s="129"/>
      <c r="ME55" s="129"/>
      <c r="MF55" s="129"/>
      <c r="MG55" s="129"/>
      <c r="MH55" s="129"/>
      <c r="MI55" s="129"/>
      <c r="MJ55" s="129"/>
      <c r="MK55" s="129"/>
      <c r="ML55" s="129"/>
      <c r="MM55" s="130"/>
      <c r="MN55" s="128">
        <f>データ!DL7</f>
        <v>33.700000000000003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8">
        <f>データ!CF7</f>
        <v>70630</v>
      </c>
      <c r="Q56" s="139"/>
      <c r="R56" s="139"/>
      <c r="S56" s="139"/>
      <c r="T56" s="139"/>
      <c r="U56" s="139"/>
      <c r="V56" s="139"/>
      <c r="W56" s="139"/>
      <c r="X56" s="139"/>
      <c r="Y56" s="139"/>
      <c r="Z56" s="139"/>
      <c r="AA56" s="139"/>
      <c r="AB56" s="139"/>
      <c r="AC56" s="139"/>
      <c r="AD56" s="140"/>
      <c r="AE56" s="138">
        <f>データ!CG7</f>
        <v>75766</v>
      </c>
      <c r="AF56" s="139"/>
      <c r="AG56" s="139"/>
      <c r="AH56" s="139"/>
      <c r="AI56" s="139"/>
      <c r="AJ56" s="139"/>
      <c r="AK56" s="139"/>
      <c r="AL56" s="139"/>
      <c r="AM56" s="139"/>
      <c r="AN56" s="139"/>
      <c r="AO56" s="139"/>
      <c r="AP56" s="139"/>
      <c r="AQ56" s="139"/>
      <c r="AR56" s="139"/>
      <c r="AS56" s="140"/>
      <c r="AT56" s="138">
        <f>データ!CH7</f>
        <v>79610</v>
      </c>
      <c r="AU56" s="139"/>
      <c r="AV56" s="139"/>
      <c r="AW56" s="139"/>
      <c r="AX56" s="139"/>
      <c r="AY56" s="139"/>
      <c r="AZ56" s="139"/>
      <c r="BA56" s="139"/>
      <c r="BB56" s="139"/>
      <c r="BC56" s="139"/>
      <c r="BD56" s="139"/>
      <c r="BE56" s="139"/>
      <c r="BF56" s="139"/>
      <c r="BG56" s="139"/>
      <c r="BH56" s="140"/>
      <c r="BI56" s="138">
        <f>データ!CI7</f>
        <v>82275</v>
      </c>
      <c r="BJ56" s="139"/>
      <c r="BK56" s="139"/>
      <c r="BL56" s="139"/>
      <c r="BM56" s="139"/>
      <c r="BN56" s="139"/>
      <c r="BO56" s="139"/>
      <c r="BP56" s="139"/>
      <c r="BQ56" s="139"/>
      <c r="BR56" s="139"/>
      <c r="BS56" s="139"/>
      <c r="BT56" s="139"/>
      <c r="BU56" s="139"/>
      <c r="BV56" s="139"/>
      <c r="BW56" s="140"/>
      <c r="BX56" s="138">
        <f>データ!CJ7</f>
        <v>83606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20687</v>
      </c>
      <c r="DE56" s="139"/>
      <c r="DF56" s="139"/>
      <c r="DG56" s="139"/>
      <c r="DH56" s="139"/>
      <c r="DI56" s="139"/>
      <c r="DJ56" s="139"/>
      <c r="DK56" s="139"/>
      <c r="DL56" s="139"/>
      <c r="DM56" s="139"/>
      <c r="DN56" s="139"/>
      <c r="DO56" s="139"/>
      <c r="DP56" s="139"/>
      <c r="DQ56" s="139"/>
      <c r="DR56" s="140"/>
      <c r="DS56" s="138">
        <f>データ!CR7</f>
        <v>22637</v>
      </c>
      <c r="DT56" s="139"/>
      <c r="DU56" s="139"/>
      <c r="DV56" s="139"/>
      <c r="DW56" s="139"/>
      <c r="DX56" s="139"/>
      <c r="DY56" s="139"/>
      <c r="DZ56" s="139"/>
      <c r="EA56" s="139"/>
      <c r="EB56" s="139"/>
      <c r="EC56" s="139"/>
      <c r="ED56" s="139"/>
      <c r="EE56" s="139"/>
      <c r="EF56" s="139"/>
      <c r="EG56" s="140"/>
      <c r="EH56" s="138">
        <f>データ!CS7</f>
        <v>23244</v>
      </c>
      <c r="EI56" s="139"/>
      <c r="EJ56" s="139"/>
      <c r="EK56" s="139"/>
      <c r="EL56" s="139"/>
      <c r="EM56" s="139"/>
      <c r="EN56" s="139"/>
      <c r="EO56" s="139"/>
      <c r="EP56" s="139"/>
      <c r="EQ56" s="139"/>
      <c r="ER56" s="139"/>
      <c r="ES56" s="139"/>
      <c r="ET56" s="139"/>
      <c r="EU56" s="139"/>
      <c r="EV56" s="140"/>
      <c r="EW56" s="138">
        <f>データ!CT7</f>
        <v>23704</v>
      </c>
      <c r="EX56" s="139"/>
      <c r="EY56" s="139"/>
      <c r="EZ56" s="139"/>
      <c r="FA56" s="139"/>
      <c r="FB56" s="139"/>
      <c r="FC56" s="139"/>
      <c r="FD56" s="139"/>
      <c r="FE56" s="139"/>
      <c r="FF56" s="139"/>
      <c r="FG56" s="139"/>
      <c r="FH56" s="139"/>
      <c r="FI56" s="139"/>
      <c r="FJ56" s="139"/>
      <c r="FK56" s="140"/>
      <c r="FL56" s="138">
        <f>データ!CU7</f>
        <v>25007</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194</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35.799999999999997</v>
      </c>
      <c r="DH79" s="129"/>
      <c r="DI79" s="129"/>
      <c r="DJ79" s="129"/>
      <c r="DK79" s="129"/>
      <c r="DL79" s="129"/>
      <c r="DM79" s="129"/>
      <c r="DN79" s="129"/>
      <c r="DO79" s="129"/>
      <c r="DP79" s="129"/>
      <c r="DQ79" s="129"/>
      <c r="DR79" s="129"/>
      <c r="DS79" s="129"/>
      <c r="DT79" s="129"/>
      <c r="DU79" s="130"/>
      <c r="DV79" s="128">
        <f>データ!EE7</f>
        <v>40.200000000000003</v>
      </c>
      <c r="DW79" s="129"/>
      <c r="DX79" s="129"/>
      <c r="DY79" s="129"/>
      <c r="DZ79" s="129"/>
      <c r="EA79" s="129"/>
      <c r="EB79" s="129"/>
      <c r="EC79" s="129"/>
      <c r="ED79" s="129"/>
      <c r="EE79" s="129"/>
      <c r="EF79" s="129"/>
      <c r="EG79" s="129"/>
      <c r="EH79" s="129"/>
      <c r="EI79" s="129"/>
      <c r="EJ79" s="130"/>
      <c r="EK79" s="128">
        <f>データ!EF7</f>
        <v>44.2</v>
      </c>
      <c r="EL79" s="129"/>
      <c r="EM79" s="129"/>
      <c r="EN79" s="129"/>
      <c r="EO79" s="129"/>
      <c r="EP79" s="129"/>
      <c r="EQ79" s="129"/>
      <c r="ER79" s="129"/>
      <c r="ES79" s="129"/>
      <c r="ET79" s="129"/>
      <c r="EU79" s="129"/>
      <c r="EV79" s="129"/>
      <c r="EW79" s="129"/>
      <c r="EX79" s="129"/>
      <c r="EY79" s="130"/>
      <c r="EZ79" s="128">
        <f>データ!EG7</f>
        <v>40.200000000000003</v>
      </c>
      <c r="FA79" s="129"/>
      <c r="FB79" s="129"/>
      <c r="FC79" s="129"/>
      <c r="FD79" s="129"/>
      <c r="FE79" s="129"/>
      <c r="FF79" s="129"/>
      <c r="FG79" s="129"/>
      <c r="FH79" s="129"/>
      <c r="FI79" s="129"/>
      <c r="FJ79" s="129"/>
      <c r="FK79" s="129"/>
      <c r="FL79" s="129"/>
      <c r="FM79" s="129"/>
      <c r="FN79" s="130"/>
      <c r="FO79" s="128">
        <f>データ!EH7</f>
        <v>43.6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70.8</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78</v>
      </c>
      <c r="HY79" s="129"/>
      <c r="HZ79" s="129"/>
      <c r="IA79" s="129"/>
      <c r="IB79" s="129"/>
      <c r="IC79" s="129"/>
      <c r="ID79" s="129"/>
      <c r="IE79" s="129"/>
      <c r="IF79" s="129"/>
      <c r="IG79" s="129"/>
      <c r="IH79" s="129"/>
      <c r="II79" s="129"/>
      <c r="IJ79" s="129"/>
      <c r="IK79" s="129"/>
      <c r="IL79" s="130"/>
      <c r="IM79" s="128">
        <f>データ!ER7</f>
        <v>62.2</v>
      </c>
      <c r="IN79" s="129"/>
      <c r="IO79" s="129"/>
      <c r="IP79" s="129"/>
      <c r="IQ79" s="129"/>
      <c r="IR79" s="129"/>
      <c r="IS79" s="129"/>
      <c r="IT79" s="129"/>
      <c r="IU79" s="129"/>
      <c r="IV79" s="129"/>
      <c r="IW79" s="129"/>
      <c r="IX79" s="129"/>
      <c r="IY79" s="129"/>
      <c r="IZ79" s="129"/>
      <c r="JA79" s="130"/>
      <c r="JB79" s="128">
        <f>データ!ES7</f>
        <v>64.599999999999994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52924867</v>
      </c>
      <c r="KH79" s="139"/>
      <c r="KI79" s="139"/>
      <c r="KJ79" s="139"/>
      <c r="KK79" s="139"/>
      <c r="KL79" s="139"/>
      <c r="KM79" s="139"/>
      <c r="KN79" s="139"/>
      <c r="KO79" s="139"/>
      <c r="KP79" s="139"/>
      <c r="KQ79" s="139"/>
      <c r="KR79" s="139"/>
      <c r="KS79" s="139"/>
      <c r="KT79" s="139"/>
      <c r="KU79" s="140"/>
      <c r="KV79" s="138">
        <f>データ!FA7</f>
        <v>53089427</v>
      </c>
      <c r="KW79" s="139"/>
      <c r="KX79" s="139"/>
      <c r="KY79" s="139"/>
      <c r="KZ79" s="139"/>
      <c r="LA79" s="139"/>
      <c r="LB79" s="139"/>
      <c r="LC79" s="139"/>
      <c r="LD79" s="139"/>
      <c r="LE79" s="139"/>
      <c r="LF79" s="139"/>
      <c r="LG79" s="139"/>
      <c r="LH79" s="139"/>
      <c r="LI79" s="139"/>
      <c r="LJ79" s="140"/>
      <c r="LK79" s="138">
        <f>データ!FB7</f>
        <v>53358744</v>
      </c>
      <c r="LL79" s="139"/>
      <c r="LM79" s="139"/>
      <c r="LN79" s="139"/>
      <c r="LO79" s="139"/>
      <c r="LP79" s="139"/>
      <c r="LQ79" s="139"/>
      <c r="LR79" s="139"/>
      <c r="LS79" s="139"/>
      <c r="LT79" s="139"/>
      <c r="LU79" s="139"/>
      <c r="LV79" s="139"/>
      <c r="LW79" s="139"/>
      <c r="LX79" s="139"/>
      <c r="LY79" s="140"/>
      <c r="LZ79" s="138">
        <f>データ!FC7</f>
        <v>54278807</v>
      </c>
      <c r="MA79" s="139"/>
      <c r="MB79" s="139"/>
      <c r="MC79" s="139"/>
      <c r="MD79" s="139"/>
      <c r="ME79" s="139"/>
      <c r="MF79" s="139"/>
      <c r="MG79" s="139"/>
      <c r="MH79" s="139"/>
      <c r="MI79" s="139"/>
      <c r="MJ79" s="139"/>
      <c r="MK79" s="139"/>
      <c r="ML79" s="139"/>
      <c r="MM79" s="139"/>
      <c r="MN79" s="140"/>
      <c r="MO79" s="138">
        <f>データ!FD7</f>
        <v>54567462</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57155394</v>
      </c>
      <c r="KH80" s="139"/>
      <c r="KI80" s="139"/>
      <c r="KJ80" s="139"/>
      <c r="KK80" s="139"/>
      <c r="KL80" s="139"/>
      <c r="KM80" s="139"/>
      <c r="KN80" s="139"/>
      <c r="KO80" s="139"/>
      <c r="KP80" s="139"/>
      <c r="KQ80" s="139"/>
      <c r="KR80" s="139"/>
      <c r="KS80" s="139"/>
      <c r="KT80" s="139"/>
      <c r="KU80" s="140"/>
      <c r="KV80" s="138">
        <f>データ!FF7</f>
        <v>58042153</v>
      </c>
      <c r="KW80" s="139"/>
      <c r="KX80" s="139"/>
      <c r="KY80" s="139"/>
      <c r="KZ80" s="139"/>
      <c r="LA80" s="139"/>
      <c r="LB80" s="139"/>
      <c r="LC80" s="139"/>
      <c r="LD80" s="139"/>
      <c r="LE80" s="139"/>
      <c r="LF80" s="139"/>
      <c r="LG80" s="139"/>
      <c r="LH80" s="139"/>
      <c r="LI80" s="139"/>
      <c r="LJ80" s="140"/>
      <c r="LK80" s="138">
        <f>データ!FG7</f>
        <v>58985932</v>
      </c>
      <c r="LL80" s="139"/>
      <c r="LM80" s="139"/>
      <c r="LN80" s="139"/>
      <c r="LO80" s="139"/>
      <c r="LP80" s="139"/>
      <c r="LQ80" s="139"/>
      <c r="LR80" s="139"/>
      <c r="LS80" s="139"/>
      <c r="LT80" s="139"/>
      <c r="LU80" s="139"/>
      <c r="LV80" s="139"/>
      <c r="LW80" s="139"/>
      <c r="LX80" s="139"/>
      <c r="LY80" s="140"/>
      <c r="LZ80" s="138">
        <f>データ!FH7</f>
        <v>58800982</v>
      </c>
      <c r="MA80" s="139"/>
      <c r="MB80" s="139"/>
      <c r="MC80" s="139"/>
      <c r="MD80" s="139"/>
      <c r="ME80" s="139"/>
      <c r="MF80" s="139"/>
      <c r="MG80" s="139"/>
      <c r="MH80" s="139"/>
      <c r="MI80" s="139"/>
      <c r="MJ80" s="139"/>
      <c r="MK80" s="139"/>
      <c r="ML80" s="139"/>
      <c r="MM80" s="139"/>
      <c r="MN80" s="140"/>
      <c r="MO80" s="138">
        <f>データ!FI7</f>
        <v>59984927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PLNm19kbSEapiqriGfvHI9AbGxQy+02L6VU1mrZ0Dm0qbhKjQTF0OMaJpT0Glk+g+VOzpm7BtdUgjLfcTO51A==" saltValue="bNsm+/qZeAnz7vsCk6d5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160</v>
      </c>
      <c r="BF5" s="49" t="s">
        <v>148</v>
      </c>
      <c r="BG5" s="49" t="s">
        <v>161</v>
      </c>
      <c r="BH5" s="49" t="s">
        <v>150</v>
      </c>
      <c r="BI5" s="49" t="s">
        <v>159</v>
      </c>
      <c r="BJ5" s="49" t="s">
        <v>152</v>
      </c>
      <c r="BK5" s="49" t="s">
        <v>153</v>
      </c>
      <c r="BL5" s="49" t="s">
        <v>154</v>
      </c>
      <c r="BM5" s="49" t="s">
        <v>155</v>
      </c>
      <c r="BN5" s="49" t="s">
        <v>156</v>
      </c>
      <c r="BO5" s="49" t="s">
        <v>157</v>
      </c>
      <c r="BP5" s="49" t="s">
        <v>160</v>
      </c>
      <c r="BQ5" s="49" t="s">
        <v>148</v>
      </c>
      <c r="BR5" s="49" t="s">
        <v>161</v>
      </c>
      <c r="BS5" s="49" t="s">
        <v>162</v>
      </c>
      <c r="BT5" s="49" t="s">
        <v>163</v>
      </c>
      <c r="BU5" s="49" t="s">
        <v>152</v>
      </c>
      <c r="BV5" s="49" t="s">
        <v>153</v>
      </c>
      <c r="BW5" s="49" t="s">
        <v>154</v>
      </c>
      <c r="BX5" s="49" t="s">
        <v>155</v>
      </c>
      <c r="BY5" s="49" t="s">
        <v>156</v>
      </c>
      <c r="BZ5" s="49" t="s">
        <v>157</v>
      </c>
      <c r="CA5" s="49" t="s">
        <v>160</v>
      </c>
      <c r="CB5" s="49" t="s">
        <v>164</v>
      </c>
      <c r="CC5" s="49" t="s">
        <v>165</v>
      </c>
      <c r="CD5" s="49" t="s">
        <v>150</v>
      </c>
      <c r="CE5" s="49" t="s">
        <v>159</v>
      </c>
      <c r="CF5" s="49" t="s">
        <v>152</v>
      </c>
      <c r="CG5" s="49" t="s">
        <v>153</v>
      </c>
      <c r="CH5" s="49" t="s">
        <v>154</v>
      </c>
      <c r="CI5" s="49" t="s">
        <v>155</v>
      </c>
      <c r="CJ5" s="49" t="s">
        <v>156</v>
      </c>
      <c r="CK5" s="49" t="s">
        <v>157</v>
      </c>
      <c r="CL5" s="49" t="s">
        <v>160</v>
      </c>
      <c r="CM5" s="49" t="s">
        <v>148</v>
      </c>
      <c r="CN5" s="49" t="s">
        <v>166</v>
      </c>
      <c r="CO5" s="49" t="s">
        <v>150</v>
      </c>
      <c r="CP5" s="49" t="s">
        <v>159</v>
      </c>
      <c r="CQ5" s="49" t="s">
        <v>152</v>
      </c>
      <c r="CR5" s="49" t="s">
        <v>153</v>
      </c>
      <c r="CS5" s="49" t="s">
        <v>154</v>
      </c>
      <c r="CT5" s="49" t="s">
        <v>155</v>
      </c>
      <c r="CU5" s="49" t="s">
        <v>156</v>
      </c>
      <c r="CV5" s="49" t="s">
        <v>157</v>
      </c>
      <c r="CW5" s="49" t="s">
        <v>167</v>
      </c>
      <c r="CX5" s="49" t="s">
        <v>148</v>
      </c>
      <c r="CY5" s="49" t="s">
        <v>168</v>
      </c>
      <c r="CZ5" s="49" t="s">
        <v>150</v>
      </c>
      <c r="DA5" s="49" t="s">
        <v>169</v>
      </c>
      <c r="DB5" s="49" t="s">
        <v>152</v>
      </c>
      <c r="DC5" s="49" t="s">
        <v>153</v>
      </c>
      <c r="DD5" s="49" t="s">
        <v>154</v>
      </c>
      <c r="DE5" s="49" t="s">
        <v>155</v>
      </c>
      <c r="DF5" s="49" t="s">
        <v>156</v>
      </c>
      <c r="DG5" s="49" t="s">
        <v>157</v>
      </c>
      <c r="DH5" s="49" t="s">
        <v>160</v>
      </c>
      <c r="DI5" s="49" t="s">
        <v>148</v>
      </c>
      <c r="DJ5" s="49" t="s">
        <v>166</v>
      </c>
      <c r="DK5" s="49" t="s">
        <v>150</v>
      </c>
      <c r="DL5" s="49" t="s">
        <v>159</v>
      </c>
      <c r="DM5" s="49" t="s">
        <v>152</v>
      </c>
      <c r="DN5" s="49" t="s">
        <v>153</v>
      </c>
      <c r="DO5" s="49" t="s">
        <v>154</v>
      </c>
      <c r="DP5" s="49" t="s">
        <v>155</v>
      </c>
      <c r="DQ5" s="49" t="s">
        <v>156</v>
      </c>
      <c r="DR5" s="49" t="s">
        <v>157</v>
      </c>
      <c r="DS5" s="49" t="s">
        <v>170</v>
      </c>
      <c r="DT5" s="49" t="s">
        <v>148</v>
      </c>
      <c r="DU5" s="49" t="s">
        <v>166</v>
      </c>
      <c r="DV5" s="49" t="s">
        <v>150</v>
      </c>
      <c r="DW5" s="49" t="s">
        <v>159</v>
      </c>
      <c r="DX5" s="49" t="s">
        <v>152</v>
      </c>
      <c r="DY5" s="49" t="s">
        <v>153</v>
      </c>
      <c r="DZ5" s="49" t="s">
        <v>154</v>
      </c>
      <c r="EA5" s="49" t="s">
        <v>155</v>
      </c>
      <c r="EB5" s="49" t="s">
        <v>156</v>
      </c>
      <c r="EC5" s="49" t="s">
        <v>157</v>
      </c>
      <c r="ED5" s="49" t="s">
        <v>160</v>
      </c>
      <c r="EE5" s="49" t="s">
        <v>148</v>
      </c>
      <c r="EF5" s="49" t="s">
        <v>161</v>
      </c>
      <c r="EG5" s="49" t="s">
        <v>162</v>
      </c>
      <c r="EH5" s="49" t="s">
        <v>159</v>
      </c>
      <c r="EI5" s="49" t="s">
        <v>152</v>
      </c>
      <c r="EJ5" s="49" t="s">
        <v>153</v>
      </c>
      <c r="EK5" s="49" t="s">
        <v>154</v>
      </c>
      <c r="EL5" s="49" t="s">
        <v>155</v>
      </c>
      <c r="EM5" s="49" t="s">
        <v>156</v>
      </c>
      <c r="EN5" s="49" t="s">
        <v>157</v>
      </c>
      <c r="EO5" s="49" t="s">
        <v>160</v>
      </c>
      <c r="EP5" s="49" t="s">
        <v>148</v>
      </c>
      <c r="EQ5" s="49" t="s">
        <v>161</v>
      </c>
      <c r="ER5" s="49" t="s">
        <v>150</v>
      </c>
      <c r="ES5" s="49" t="s">
        <v>159</v>
      </c>
      <c r="ET5" s="49" t="s">
        <v>152</v>
      </c>
      <c r="EU5" s="49" t="s">
        <v>153</v>
      </c>
      <c r="EV5" s="49" t="s">
        <v>154</v>
      </c>
      <c r="EW5" s="49" t="s">
        <v>155</v>
      </c>
      <c r="EX5" s="49" t="s">
        <v>156</v>
      </c>
      <c r="EY5" s="49" t="s">
        <v>171</v>
      </c>
      <c r="EZ5" s="49" t="s">
        <v>147</v>
      </c>
      <c r="FA5" s="49" t="s">
        <v>148</v>
      </c>
      <c r="FB5" s="49" t="s">
        <v>161</v>
      </c>
      <c r="FC5" s="49" t="s">
        <v>150</v>
      </c>
      <c r="FD5" s="49" t="s">
        <v>159</v>
      </c>
      <c r="FE5" s="49" t="s">
        <v>152</v>
      </c>
      <c r="FF5" s="49" t="s">
        <v>153</v>
      </c>
      <c r="FG5" s="49" t="s">
        <v>154</v>
      </c>
      <c r="FH5" s="49" t="s">
        <v>155</v>
      </c>
      <c r="FI5" s="49" t="s">
        <v>156</v>
      </c>
      <c r="FJ5" s="49" t="s">
        <v>157</v>
      </c>
    </row>
    <row r="6" spans="1:166" s="54" customFormat="1" x14ac:dyDescent="0.2">
      <c r="A6" s="35" t="s">
        <v>172</v>
      </c>
      <c r="B6" s="50">
        <f>B8</f>
        <v>2023</v>
      </c>
      <c r="C6" s="50">
        <f t="shared" ref="C6:M6" si="2">C8</f>
        <v>280003</v>
      </c>
      <c r="D6" s="50">
        <f t="shared" si="2"/>
        <v>46</v>
      </c>
      <c r="E6" s="50">
        <f t="shared" si="2"/>
        <v>6</v>
      </c>
      <c r="F6" s="50">
        <f t="shared" si="2"/>
        <v>0</v>
      </c>
      <c r="G6" s="50">
        <f t="shared" si="2"/>
        <v>1</v>
      </c>
      <c r="H6" s="153" t="str">
        <f>IF(H8&lt;&gt;I8,H8,"")&amp;IF(I8&lt;&gt;J8,I8,"")&amp;"　"&amp;J8</f>
        <v>兵庫県　尼崎総合医療センター</v>
      </c>
      <c r="I6" s="154"/>
      <c r="J6" s="155"/>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48</v>
      </c>
      <c r="R6" s="50" t="str">
        <f t="shared" si="3"/>
        <v>対象</v>
      </c>
      <c r="S6" s="50" t="str">
        <f t="shared" si="3"/>
        <v>透 I 未 訓 ガ</v>
      </c>
      <c r="T6" s="50" t="str">
        <f t="shared" si="3"/>
        <v>救 が 感 災 地 輪</v>
      </c>
      <c r="U6" s="51">
        <f>U8</f>
        <v>5426863</v>
      </c>
      <c r="V6" s="51">
        <f>V8</f>
        <v>78395</v>
      </c>
      <c r="W6" s="50" t="str">
        <f>W8</f>
        <v>非該当</v>
      </c>
      <c r="X6" s="50" t="str">
        <f t="shared" ref="X6" si="4">X8</f>
        <v>非該当</v>
      </c>
      <c r="Y6" s="50" t="str">
        <f t="shared" si="3"/>
        <v>７：１</v>
      </c>
      <c r="Z6" s="51">
        <f t="shared" si="3"/>
        <v>714</v>
      </c>
      <c r="AA6" s="51" t="str">
        <f t="shared" si="3"/>
        <v>-</v>
      </c>
      <c r="AB6" s="51" t="str">
        <f t="shared" si="3"/>
        <v>-</v>
      </c>
      <c r="AC6" s="51">
        <f t="shared" si="3"/>
        <v>8</v>
      </c>
      <c r="AD6" s="51">
        <f t="shared" si="3"/>
        <v>8</v>
      </c>
      <c r="AE6" s="51">
        <f t="shared" si="3"/>
        <v>730</v>
      </c>
      <c r="AF6" s="51">
        <f t="shared" si="3"/>
        <v>714</v>
      </c>
      <c r="AG6" s="51" t="str">
        <f t="shared" si="3"/>
        <v>-</v>
      </c>
      <c r="AH6" s="51">
        <f t="shared" si="3"/>
        <v>714</v>
      </c>
      <c r="AI6" s="52">
        <f>IF(AI8="-",NA(),AI8)</f>
        <v>99.2</v>
      </c>
      <c r="AJ6" s="52">
        <f t="shared" ref="AJ6:AR6" si="5">IF(AJ8="-",NA(),AJ8)</f>
        <v>105.5</v>
      </c>
      <c r="AK6" s="52">
        <f t="shared" si="5"/>
        <v>107.9</v>
      </c>
      <c r="AL6" s="52">
        <f t="shared" si="5"/>
        <v>103.1</v>
      </c>
      <c r="AM6" s="52">
        <f t="shared" si="5"/>
        <v>96.6</v>
      </c>
      <c r="AN6" s="52">
        <f t="shared" si="5"/>
        <v>99.2</v>
      </c>
      <c r="AO6" s="52">
        <f t="shared" si="5"/>
        <v>102.9</v>
      </c>
      <c r="AP6" s="52">
        <f t="shared" si="5"/>
        <v>106.1</v>
      </c>
      <c r="AQ6" s="52">
        <f t="shared" si="5"/>
        <v>102.9</v>
      </c>
      <c r="AR6" s="52">
        <f t="shared" si="5"/>
        <v>97.4</v>
      </c>
      <c r="AS6" s="52" t="str">
        <f>IF(AS8="-","【-】","【"&amp;SUBSTITUTE(TEXT(AS8,"#,##0.0"),"-","△")&amp;"】")</f>
        <v>【96.6】</v>
      </c>
      <c r="AT6" s="52">
        <f>IF(AT8="-",NA(),AT8)</f>
        <v>92.4</v>
      </c>
      <c r="AU6" s="52">
        <f t="shared" ref="AU6:BC6" si="6">IF(AU8="-",NA(),AU8)</f>
        <v>85.2</v>
      </c>
      <c r="AV6" s="52">
        <f t="shared" si="6"/>
        <v>86.8</v>
      </c>
      <c r="AW6" s="52">
        <f t="shared" si="6"/>
        <v>90.2</v>
      </c>
      <c r="AX6" s="52">
        <f t="shared" si="6"/>
        <v>90.2</v>
      </c>
      <c r="AY6" s="52">
        <f t="shared" si="6"/>
        <v>93.7</v>
      </c>
      <c r="AZ6" s="52">
        <f t="shared" si="6"/>
        <v>88.7</v>
      </c>
      <c r="BA6" s="52">
        <f t="shared" si="6"/>
        <v>90.6</v>
      </c>
      <c r="BB6" s="52">
        <f t="shared" si="6"/>
        <v>90.6</v>
      </c>
      <c r="BC6" s="52">
        <f t="shared" si="6"/>
        <v>91.5</v>
      </c>
      <c r="BD6" s="52" t="str">
        <f>IF(BD8="-","【-】","【"&amp;SUBSTITUTE(TEXT(BD8,"#,##0.0"),"-","△")&amp;"】")</f>
        <v>【86.6】</v>
      </c>
      <c r="BE6" s="52">
        <f>IF(BE8="-",NA(),BE8)</f>
        <v>91.3</v>
      </c>
      <c r="BF6" s="52">
        <f t="shared" ref="BF6:BN6" si="7">IF(BF8="-",NA(),BF8)</f>
        <v>84.1</v>
      </c>
      <c r="BG6" s="52">
        <f t="shared" si="7"/>
        <v>85.7</v>
      </c>
      <c r="BH6" s="52">
        <f t="shared" si="7"/>
        <v>89.1</v>
      </c>
      <c r="BI6" s="52">
        <f t="shared" si="7"/>
        <v>89.2</v>
      </c>
      <c r="BJ6" s="52">
        <f t="shared" si="7"/>
        <v>91.6</v>
      </c>
      <c r="BK6" s="52">
        <f t="shared" si="7"/>
        <v>86.5</v>
      </c>
      <c r="BL6" s="52">
        <f t="shared" si="7"/>
        <v>88.6</v>
      </c>
      <c r="BM6" s="52">
        <f t="shared" si="7"/>
        <v>88.6</v>
      </c>
      <c r="BN6" s="52">
        <f t="shared" si="7"/>
        <v>89.5</v>
      </c>
      <c r="BO6" s="52" t="str">
        <f>IF(BO8="-","【-】","【"&amp;SUBSTITUTE(TEXT(BO8,"#,##0.0"),"-","△")&amp;"】")</f>
        <v>【83.9】</v>
      </c>
      <c r="BP6" s="52">
        <f>IF(BP8="-",NA(),BP8)</f>
        <v>92.9</v>
      </c>
      <c r="BQ6" s="52">
        <f t="shared" ref="BQ6:BY6" si="8">IF(BQ8="-",NA(),BQ8)</f>
        <v>79.2</v>
      </c>
      <c r="BR6" s="52">
        <f t="shared" si="8"/>
        <v>78.3</v>
      </c>
      <c r="BS6" s="52">
        <f t="shared" si="8"/>
        <v>83.8</v>
      </c>
      <c r="BT6" s="52">
        <f t="shared" si="8"/>
        <v>87.9</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88510</v>
      </c>
      <c r="CB6" s="53">
        <f t="shared" ref="CB6:CJ6" si="9">IF(CB8="-",NA(),CB8)</f>
        <v>94839</v>
      </c>
      <c r="CC6" s="53">
        <f t="shared" si="9"/>
        <v>97032</v>
      </c>
      <c r="CD6" s="53">
        <f t="shared" si="9"/>
        <v>97289</v>
      </c>
      <c r="CE6" s="53">
        <f t="shared" si="9"/>
        <v>100082</v>
      </c>
      <c r="CF6" s="53">
        <f t="shared" si="9"/>
        <v>70630</v>
      </c>
      <c r="CG6" s="53">
        <f t="shared" si="9"/>
        <v>75766</v>
      </c>
      <c r="CH6" s="53">
        <f t="shared" si="9"/>
        <v>79610</v>
      </c>
      <c r="CI6" s="53">
        <f t="shared" si="9"/>
        <v>82275</v>
      </c>
      <c r="CJ6" s="53">
        <f t="shared" si="9"/>
        <v>83606</v>
      </c>
      <c r="CK6" s="52" t="str">
        <f>IF(CK8="-","【-】","【"&amp;SUBSTITUTE(TEXT(CK8,"#,##0"),"-","△")&amp;"】")</f>
        <v>【62,428】</v>
      </c>
      <c r="CL6" s="53">
        <f>IF(CL8="-",NA(),CL8)</f>
        <v>19449</v>
      </c>
      <c r="CM6" s="53">
        <f t="shared" ref="CM6:CU6" si="10">IF(CM8="-",NA(),CM8)</f>
        <v>20387</v>
      </c>
      <c r="CN6" s="53">
        <f t="shared" si="10"/>
        <v>20639</v>
      </c>
      <c r="CO6" s="53">
        <f t="shared" si="10"/>
        <v>20861</v>
      </c>
      <c r="CP6" s="53">
        <f t="shared" si="10"/>
        <v>20227</v>
      </c>
      <c r="CQ6" s="53">
        <f t="shared" si="10"/>
        <v>20687</v>
      </c>
      <c r="CR6" s="53">
        <f t="shared" si="10"/>
        <v>22637</v>
      </c>
      <c r="CS6" s="53">
        <f t="shared" si="10"/>
        <v>23244</v>
      </c>
      <c r="CT6" s="53">
        <f t="shared" si="10"/>
        <v>23704</v>
      </c>
      <c r="CU6" s="53">
        <f t="shared" si="10"/>
        <v>25007</v>
      </c>
      <c r="CV6" s="52" t="str">
        <f>IF(CV8="-","【-】","【"&amp;SUBSTITUTE(TEXT(CV8,"#,##0"),"-","△")&amp;"】")</f>
        <v>【18,236】</v>
      </c>
      <c r="CW6" s="52">
        <f>IF(CW8="-",NA(),CW8)</f>
        <v>53.2</v>
      </c>
      <c r="CX6" s="52">
        <f t="shared" ref="CX6:DF6" si="11">IF(CX8="-",NA(),CX8)</f>
        <v>61.7</v>
      </c>
      <c r="CY6" s="52">
        <f t="shared" si="11"/>
        <v>60.4</v>
      </c>
      <c r="CZ6" s="52">
        <f t="shared" si="11"/>
        <v>56.7</v>
      </c>
      <c r="DA6" s="52">
        <f t="shared" si="11"/>
        <v>55.4</v>
      </c>
      <c r="DB6" s="52">
        <f t="shared" si="11"/>
        <v>47.7</v>
      </c>
      <c r="DC6" s="52">
        <f t="shared" si="11"/>
        <v>51.8</v>
      </c>
      <c r="DD6" s="52">
        <f t="shared" si="11"/>
        <v>49.6</v>
      </c>
      <c r="DE6" s="52">
        <f t="shared" si="11"/>
        <v>48.8</v>
      </c>
      <c r="DF6" s="52">
        <f t="shared" si="11"/>
        <v>48.6</v>
      </c>
      <c r="DG6" s="52" t="str">
        <f>IF(DG8="-","【-】","【"&amp;SUBSTITUTE(TEXT(DG8,"#,##0.0"),"-","△")&amp;"】")</f>
        <v>【56.1】</v>
      </c>
      <c r="DH6" s="52">
        <f>IF(DH8="-",NA(),DH8)</f>
        <v>32.700000000000003</v>
      </c>
      <c r="DI6" s="52">
        <f t="shared" ref="DI6:DQ6" si="12">IF(DI8="-",NA(),DI8)</f>
        <v>32.5</v>
      </c>
      <c r="DJ6" s="52">
        <f t="shared" si="12"/>
        <v>32.5</v>
      </c>
      <c r="DK6" s="52">
        <f t="shared" si="12"/>
        <v>33.4</v>
      </c>
      <c r="DL6" s="52">
        <f t="shared" si="12"/>
        <v>33.700000000000003</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35.799999999999997</v>
      </c>
      <c r="EE6" s="52">
        <f t="shared" ref="EE6:EM6" si="14">IF(EE8="-",NA(),EE8)</f>
        <v>40.200000000000003</v>
      </c>
      <c r="EF6" s="52">
        <f t="shared" si="14"/>
        <v>44.2</v>
      </c>
      <c r="EG6" s="52">
        <f t="shared" si="14"/>
        <v>40.200000000000003</v>
      </c>
      <c r="EH6" s="52">
        <f t="shared" si="14"/>
        <v>43.6</v>
      </c>
      <c r="EI6" s="52">
        <f t="shared" si="14"/>
        <v>52.5</v>
      </c>
      <c r="EJ6" s="52">
        <f t="shared" si="14"/>
        <v>54</v>
      </c>
      <c r="EK6" s="52">
        <f t="shared" si="14"/>
        <v>55.4</v>
      </c>
      <c r="EL6" s="52">
        <f t="shared" si="14"/>
        <v>55.5</v>
      </c>
      <c r="EM6" s="52">
        <f t="shared" si="14"/>
        <v>56</v>
      </c>
      <c r="EN6" s="52" t="str">
        <f>IF(EN8="-","【-】","【"&amp;SUBSTITUTE(TEXT(EN8,"#,##0.0"),"-","△")&amp;"】")</f>
        <v>【57.0】</v>
      </c>
      <c r="EO6" s="52">
        <f>IF(EO8="-",NA(),EO8)</f>
        <v>70.8</v>
      </c>
      <c r="EP6" s="52">
        <f t="shared" ref="EP6:EX6" si="15">IF(EP8="-",NA(),EP8)</f>
        <v>73.8</v>
      </c>
      <c r="EQ6" s="52">
        <f t="shared" si="15"/>
        <v>78</v>
      </c>
      <c r="ER6" s="52">
        <f t="shared" si="15"/>
        <v>62.2</v>
      </c>
      <c r="ES6" s="52">
        <f t="shared" si="15"/>
        <v>64.599999999999994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52924867</v>
      </c>
      <c r="FA6" s="53">
        <f t="shared" ref="FA6:FI6" si="16">IF(FA8="-",NA(),FA8)</f>
        <v>53089427</v>
      </c>
      <c r="FB6" s="53">
        <f t="shared" si="16"/>
        <v>53358744</v>
      </c>
      <c r="FC6" s="53">
        <f t="shared" si="16"/>
        <v>54278807</v>
      </c>
      <c r="FD6" s="53">
        <f t="shared" si="16"/>
        <v>54567462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173</v>
      </c>
      <c r="B7" s="50">
        <f t="shared" ref="B7:AH7" si="17">B8</f>
        <v>2023</v>
      </c>
      <c r="C7" s="50">
        <f t="shared" si="17"/>
        <v>280003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48</v>
      </c>
      <c r="R7" s="50" t="str">
        <f t="shared" si="17"/>
        <v>対象</v>
      </c>
      <c r="S7" s="50" t="str">
        <f t="shared" si="17"/>
        <v>透 I 未 訓 ガ</v>
      </c>
      <c r="T7" s="50" t="str">
        <f t="shared" si="17"/>
        <v>救 が 感 災 地 輪</v>
      </c>
      <c r="U7" s="51">
        <f>U8</f>
        <v>5426863</v>
      </c>
      <c r="V7" s="51">
        <f>V8</f>
        <v>78395</v>
      </c>
      <c r="W7" s="50" t="str">
        <f>W8</f>
        <v>非該当</v>
      </c>
      <c r="X7" s="50" t="str">
        <f t="shared" si="17"/>
        <v>非該当</v>
      </c>
      <c r="Y7" s="50" t="str">
        <f t="shared" si="17"/>
        <v>７：１</v>
      </c>
      <c r="Z7" s="51">
        <f t="shared" si="17"/>
        <v>714</v>
      </c>
      <c r="AA7" s="51" t="str">
        <f t="shared" si="17"/>
        <v>-</v>
      </c>
      <c r="AB7" s="51" t="str">
        <f t="shared" si="17"/>
        <v>-</v>
      </c>
      <c r="AC7" s="51">
        <f t="shared" si="17"/>
        <v>8</v>
      </c>
      <c r="AD7" s="51">
        <f t="shared" si="17"/>
        <v>8</v>
      </c>
      <c r="AE7" s="51">
        <f t="shared" si="17"/>
        <v>730</v>
      </c>
      <c r="AF7" s="51">
        <f t="shared" si="17"/>
        <v>714</v>
      </c>
      <c r="AG7" s="51" t="str">
        <f t="shared" si="17"/>
        <v>-</v>
      </c>
      <c r="AH7" s="51">
        <f t="shared" si="17"/>
        <v>714</v>
      </c>
      <c r="AI7" s="52">
        <f>AI8</f>
        <v>99.2</v>
      </c>
      <c r="AJ7" s="52">
        <f t="shared" ref="AJ7:AR7" si="18">AJ8</f>
        <v>105.5</v>
      </c>
      <c r="AK7" s="52">
        <f t="shared" si="18"/>
        <v>107.9</v>
      </c>
      <c r="AL7" s="52">
        <f t="shared" si="18"/>
        <v>103.1</v>
      </c>
      <c r="AM7" s="52">
        <f t="shared" si="18"/>
        <v>96.6</v>
      </c>
      <c r="AN7" s="52">
        <f t="shared" si="18"/>
        <v>99.2</v>
      </c>
      <c r="AO7" s="52">
        <f t="shared" si="18"/>
        <v>102.9</v>
      </c>
      <c r="AP7" s="52">
        <f t="shared" si="18"/>
        <v>106.1</v>
      </c>
      <c r="AQ7" s="52">
        <f t="shared" si="18"/>
        <v>102.9</v>
      </c>
      <c r="AR7" s="52">
        <f t="shared" si="18"/>
        <v>97.4</v>
      </c>
      <c r="AS7" s="52"/>
      <c r="AT7" s="52">
        <f>AT8</f>
        <v>92.4</v>
      </c>
      <c r="AU7" s="52">
        <f t="shared" ref="AU7:BC7" si="19">AU8</f>
        <v>85.2</v>
      </c>
      <c r="AV7" s="52">
        <f t="shared" si="19"/>
        <v>86.8</v>
      </c>
      <c r="AW7" s="52">
        <f t="shared" si="19"/>
        <v>90.2</v>
      </c>
      <c r="AX7" s="52">
        <f t="shared" si="19"/>
        <v>90.2</v>
      </c>
      <c r="AY7" s="52">
        <f t="shared" si="19"/>
        <v>93.7</v>
      </c>
      <c r="AZ7" s="52">
        <f t="shared" si="19"/>
        <v>88.7</v>
      </c>
      <c r="BA7" s="52">
        <f t="shared" si="19"/>
        <v>90.6</v>
      </c>
      <c r="BB7" s="52">
        <f t="shared" si="19"/>
        <v>90.6</v>
      </c>
      <c r="BC7" s="52">
        <f t="shared" si="19"/>
        <v>91.5</v>
      </c>
      <c r="BD7" s="52"/>
      <c r="BE7" s="52">
        <f>BE8</f>
        <v>91.3</v>
      </c>
      <c r="BF7" s="52">
        <f t="shared" ref="BF7:BN7" si="20">BF8</f>
        <v>84.1</v>
      </c>
      <c r="BG7" s="52">
        <f t="shared" si="20"/>
        <v>85.7</v>
      </c>
      <c r="BH7" s="52">
        <f t="shared" si="20"/>
        <v>89.1</v>
      </c>
      <c r="BI7" s="52">
        <f t="shared" si="20"/>
        <v>89.2</v>
      </c>
      <c r="BJ7" s="52">
        <f t="shared" si="20"/>
        <v>91.6</v>
      </c>
      <c r="BK7" s="52">
        <f t="shared" si="20"/>
        <v>86.5</v>
      </c>
      <c r="BL7" s="52">
        <f t="shared" si="20"/>
        <v>88.6</v>
      </c>
      <c r="BM7" s="52">
        <f t="shared" si="20"/>
        <v>88.6</v>
      </c>
      <c r="BN7" s="52">
        <f t="shared" si="20"/>
        <v>89.5</v>
      </c>
      <c r="BO7" s="52"/>
      <c r="BP7" s="52">
        <f>BP8</f>
        <v>92.9</v>
      </c>
      <c r="BQ7" s="52">
        <f t="shared" ref="BQ7:BY7" si="21">BQ8</f>
        <v>79.2</v>
      </c>
      <c r="BR7" s="52">
        <f t="shared" si="21"/>
        <v>78.3</v>
      </c>
      <c r="BS7" s="52">
        <f t="shared" si="21"/>
        <v>83.8</v>
      </c>
      <c r="BT7" s="52">
        <f t="shared" si="21"/>
        <v>87.9</v>
      </c>
      <c r="BU7" s="52">
        <f t="shared" si="21"/>
        <v>79.8</v>
      </c>
      <c r="BV7" s="52">
        <f t="shared" si="21"/>
        <v>70.599999999999994</v>
      </c>
      <c r="BW7" s="52">
        <f t="shared" si="21"/>
        <v>71.400000000000006</v>
      </c>
      <c r="BX7" s="52">
        <f t="shared" si="21"/>
        <v>72.2</v>
      </c>
      <c r="BY7" s="52">
        <f t="shared" si="21"/>
        <v>74.400000000000006</v>
      </c>
      <c r="BZ7" s="52"/>
      <c r="CA7" s="53">
        <f>CA8</f>
        <v>88510</v>
      </c>
      <c r="CB7" s="53">
        <f t="shared" ref="CB7:CJ7" si="22">CB8</f>
        <v>94839</v>
      </c>
      <c r="CC7" s="53">
        <f t="shared" si="22"/>
        <v>97032</v>
      </c>
      <c r="CD7" s="53">
        <f t="shared" si="22"/>
        <v>97289</v>
      </c>
      <c r="CE7" s="53">
        <f t="shared" si="22"/>
        <v>100082</v>
      </c>
      <c r="CF7" s="53">
        <f t="shared" si="22"/>
        <v>70630</v>
      </c>
      <c r="CG7" s="53">
        <f t="shared" si="22"/>
        <v>75766</v>
      </c>
      <c r="CH7" s="53">
        <f t="shared" si="22"/>
        <v>79610</v>
      </c>
      <c r="CI7" s="53">
        <f t="shared" si="22"/>
        <v>82275</v>
      </c>
      <c r="CJ7" s="53">
        <f t="shared" si="22"/>
        <v>83606</v>
      </c>
      <c r="CK7" s="52"/>
      <c r="CL7" s="53">
        <f>CL8</f>
        <v>19449</v>
      </c>
      <c r="CM7" s="53">
        <f t="shared" ref="CM7:CU7" si="23">CM8</f>
        <v>20387</v>
      </c>
      <c r="CN7" s="53">
        <f t="shared" si="23"/>
        <v>20639</v>
      </c>
      <c r="CO7" s="53">
        <f t="shared" si="23"/>
        <v>20861</v>
      </c>
      <c r="CP7" s="53">
        <f t="shared" si="23"/>
        <v>20227</v>
      </c>
      <c r="CQ7" s="53">
        <f t="shared" si="23"/>
        <v>20687</v>
      </c>
      <c r="CR7" s="53">
        <f t="shared" si="23"/>
        <v>22637</v>
      </c>
      <c r="CS7" s="53">
        <f t="shared" si="23"/>
        <v>23244</v>
      </c>
      <c r="CT7" s="53">
        <f t="shared" si="23"/>
        <v>23704</v>
      </c>
      <c r="CU7" s="53">
        <f t="shared" si="23"/>
        <v>25007</v>
      </c>
      <c r="CV7" s="52"/>
      <c r="CW7" s="52">
        <f>CW8</f>
        <v>53.2</v>
      </c>
      <c r="CX7" s="52">
        <f t="shared" ref="CX7:DF7" si="24">CX8</f>
        <v>61.7</v>
      </c>
      <c r="CY7" s="52">
        <f t="shared" si="24"/>
        <v>60.4</v>
      </c>
      <c r="CZ7" s="52">
        <f t="shared" si="24"/>
        <v>56.7</v>
      </c>
      <c r="DA7" s="52">
        <f t="shared" si="24"/>
        <v>55.4</v>
      </c>
      <c r="DB7" s="52">
        <f t="shared" si="24"/>
        <v>47.7</v>
      </c>
      <c r="DC7" s="52">
        <f t="shared" si="24"/>
        <v>51.8</v>
      </c>
      <c r="DD7" s="52">
        <f t="shared" si="24"/>
        <v>49.6</v>
      </c>
      <c r="DE7" s="52">
        <f t="shared" si="24"/>
        <v>48.8</v>
      </c>
      <c r="DF7" s="52">
        <f t="shared" si="24"/>
        <v>48.6</v>
      </c>
      <c r="DG7" s="52"/>
      <c r="DH7" s="52">
        <f>DH8</f>
        <v>32.700000000000003</v>
      </c>
      <c r="DI7" s="52">
        <f t="shared" ref="DI7:DQ7" si="25">DI8</f>
        <v>32.5</v>
      </c>
      <c r="DJ7" s="52">
        <f t="shared" si="25"/>
        <v>32.5</v>
      </c>
      <c r="DK7" s="52">
        <f t="shared" si="25"/>
        <v>33.4</v>
      </c>
      <c r="DL7" s="52">
        <f t="shared" si="25"/>
        <v>33.700000000000003</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35.799999999999997</v>
      </c>
      <c r="EE7" s="52">
        <f t="shared" ref="EE7:EM7" si="27">EE8</f>
        <v>40.200000000000003</v>
      </c>
      <c r="EF7" s="52">
        <f t="shared" si="27"/>
        <v>44.2</v>
      </c>
      <c r="EG7" s="52">
        <f t="shared" si="27"/>
        <v>40.200000000000003</v>
      </c>
      <c r="EH7" s="52">
        <f t="shared" si="27"/>
        <v>43.6</v>
      </c>
      <c r="EI7" s="52">
        <f t="shared" si="27"/>
        <v>52.5</v>
      </c>
      <c r="EJ7" s="52">
        <f t="shared" si="27"/>
        <v>54</v>
      </c>
      <c r="EK7" s="52">
        <f t="shared" si="27"/>
        <v>55.4</v>
      </c>
      <c r="EL7" s="52">
        <f t="shared" si="27"/>
        <v>55.5</v>
      </c>
      <c r="EM7" s="52">
        <f t="shared" si="27"/>
        <v>56</v>
      </c>
      <c r="EN7" s="52"/>
      <c r="EO7" s="52">
        <f>EO8</f>
        <v>70.8</v>
      </c>
      <c r="EP7" s="52">
        <f t="shared" ref="EP7:EX7" si="28">EP8</f>
        <v>73.8</v>
      </c>
      <c r="EQ7" s="52">
        <f t="shared" si="28"/>
        <v>78</v>
      </c>
      <c r="ER7" s="52">
        <f t="shared" si="28"/>
        <v>62.2</v>
      </c>
      <c r="ES7" s="52">
        <f t="shared" si="28"/>
        <v>64.599999999999994</v>
      </c>
      <c r="ET7" s="52">
        <f t="shared" si="28"/>
        <v>67.900000000000006</v>
      </c>
      <c r="EU7" s="52">
        <f t="shared" si="28"/>
        <v>69.2</v>
      </c>
      <c r="EV7" s="52">
        <f t="shared" si="28"/>
        <v>70.8</v>
      </c>
      <c r="EW7" s="52">
        <f t="shared" si="28"/>
        <v>70.7</v>
      </c>
      <c r="EX7" s="52">
        <f t="shared" si="28"/>
        <v>70.3</v>
      </c>
      <c r="EY7" s="52"/>
      <c r="EZ7" s="53">
        <f>EZ8</f>
        <v>52924867</v>
      </c>
      <c r="FA7" s="53">
        <f t="shared" ref="FA7:FI7" si="29">FA8</f>
        <v>53089427</v>
      </c>
      <c r="FB7" s="53">
        <f t="shared" si="29"/>
        <v>53358744</v>
      </c>
      <c r="FC7" s="53">
        <f t="shared" si="29"/>
        <v>54278807</v>
      </c>
      <c r="FD7" s="53">
        <f t="shared" si="29"/>
        <v>54567462</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280003</v>
      </c>
      <c r="D8" s="55">
        <v>46</v>
      </c>
      <c r="E8" s="55">
        <v>6</v>
      </c>
      <c r="F8" s="55">
        <v>0</v>
      </c>
      <c r="G8" s="55">
        <v>1</v>
      </c>
      <c r="H8" s="55" t="s">
        <v>174</v>
      </c>
      <c r="I8" s="55" t="s">
        <v>174</v>
      </c>
      <c r="J8" s="55" t="s">
        <v>175</v>
      </c>
      <c r="K8" s="55" t="s">
        <v>176</v>
      </c>
      <c r="L8" s="55" t="s">
        <v>177</v>
      </c>
      <c r="M8" s="55" t="s">
        <v>178</v>
      </c>
      <c r="N8" s="55" t="s">
        <v>179</v>
      </c>
      <c r="O8" s="55" t="s">
        <v>180</v>
      </c>
      <c r="P8" s="55" t="s">
        <v>181</v>
      </c>
      <c r="Q8" s="56">
        <v>48</v>
      </c>
      <c r="R8" s="55" t="s">
        <v>182</v>
      </c>
      <c r="S8" s="55" t="s">
        <v>183</v>
      </c>
      <c r="T8" s="55" t="s">
        <v>184</v>
      </c>
      <c r="U8" s="56">
        <v>5426863</v>
      </c>
      <c r="V8" s="56">
        <v>78395</v>
      </c>
      <c r="W8" s="55" t="s">
        <v>185</v>
      </c>
      <c r="X8" s="55" t="s">
        <v>185</v>
      </c>
      <c r="Y8" s="57" t="s">
        <v>186</v>
      </c>
      <c r="Z8" s="56">
        <v>714</v>
      </c>
      <c r="AA8" s="56" t="s">
        <v>40</v>
      </c>
      <c r="AB8" s="56" t="s">
        <v>40</v>
      </c>
      <c r="AC8" s="56">
        <v>8</v>
      </c>
      <c r="AD8" s="56">
        <v>8</v>
      </c>
      <c r="AE8" s="56">
        <v>730</v>
      </c>
      <c r="AF8" s="56">
        <v>714</v>
      </c>
      <c r="AG8" s="56" t="s">
        <v>40</v>
      </c>
      <c r="AH8" s="56">
        <v>714</v>
      </c>
      <c r="AI8" s="58">
        <v>99.2</v>
      </c>
      <c r="AJ8" s="58">
        <v>105.5</v>
      </c>
      <c r="AK8" s="58">
        <v>107.9</v>
      </c>
      <c r="AL8" s="58">
        <v>103.1</v>
      </c>
      <c r="AM8" s="58">
        <v>96.6</v>
      </c>
      <c r="AN8" s="58">
        <v>99.2</v>
      </c>
      <c r="AO8" s="58">
        <v>102.9</v>
      </c>
      <c r="AP8" s="58">
        <v>106.1</v>
      </c>
      <c r="AQ8" s="58">
        <v>102.9</v>
      </c>
      <c r="AR8" s="58">
        <v>97.4</v>
      </c>
      <c r="AS8" s="58">
        <v>96.6</v>
      </c>
      <c r="AT8" s="58">
        <v>92.4</v>
      </c>
      <c r="AU8" s="58">
        <v>85.2</v>
      </c>
      <c r="AV8" s="58">
        <v>86.8</v>
      </c>
      <c r="AW8" s="58">
        <v>90.2</v>
      </c>
      <c r="AX8" s="58">
        <v>90.2</v>
      </c>
      <c r="AY8" s="58">
        <v>93.7</v>
      </c>
      <c r="AZ8" s="58">
        <v>88.7</v>
      </c>
      <c r="BA8" s="58">
        <v>90.6</v>
      </c>
      <c r="BB8" s="58">
        <v>90.6</v>
      </c>
      <c r="BC8" s="58">
        <v>91.5</v>
      </c>
      <c r="BD8" s="58">
        <v>86.6</v>
      </c>
      <c r="BE8" s="59">
        <v>91.3</v>
      </c>
      <c r="BF8" s="59">
        <v>84.1</v>
      </c>
      <c r="BG8" s="59">
        <v>85.7</v>
      </c>
      <c r="BH8" s="59">
        <v>89.1</v>
      </c>
      <c r="BI8" s="59">
        <v>89.2</v>
      </c>
      <c r="BJ8" s="59">
        <v>91.6</v>
      </c>
      <c r="BK8" s="59">
        <v>86.5</v>
      </c>
      <c r="BL8" s="59">
        <v>88.6</v>
      </c>
      <c r="BM8" s="59">
        <v>88.6</v>
      </c>
      <c r="BN8" s="59">
        <v>89.5</v>
      </c>
      <c r="BO8" s="59">
        <v>83.9</v>
      </c>
      <c r="BP8" s="58">
        <v>92.9</v>
      </c>
      <c r="BQ8" s="58">
        <v>79.2</v>
      </c>
      <c r="BR8" s="58">
        <v>78.3</v>
      </c>
      <c r="BS8" s="58">
        <v>83.8</v>
      </c>
      <c r="BT8" s="58">
        <v>87.9</v>
      </c>
      <c r="BU8" s="58">
        <v>79.8</v>
      </c>
      <c r="BV8" s="58">
        <v>70.599999999999994</v>
      </c>
      <c r="BW8" s="58">
        <v>71.400000000000006</v>
      </c>
      <c r="BX8" s="58">
        <v>72.2</v>
      </c>
      <c r="BY8" s="58">
        <v>74.400000000000006</v>
      </c>
      <c r="BZ8" s="58">
        <v>68.7</v>
      </c>
      <c r="CA8" s="59">
        <v>88510</v>
      </c>
      <c r="CB8" s="59">
        <v>94839</v>
      </c>
      <c r="CC8" s="59">
        <v>97032</v>
      </c>
      <c r="CD8" s="59">
        <v>97289</v>
      </c>
      <c r="CE8" s="59">
        <v>100082</v>
      </c>
      <c r="CF8" s="59">
        <v>70630</v>
      </c>
      <c r="CG8" s="59">
        <v>75766</v>
      </c>
      <c r="CH8" s="59">
        <v>79610</v>
      </c>
      <c r="CI8" s="59">
        <v>82275</v>
      </c>
      <c r="CJ8" s="59">
        <v>83606</v>
      </c>
      <c r="CK8" s="58">
        <v>62428</v>
      </c>
      <c r="CL8" s="59">
        <v>19449</v>
      </c>
      <c r="CM8" s="59">
        <v>20387</v>
      </c>
      <c r="CN8" s="59">
        <v>20639</v>
      </c>
      <c r="CO8" s="59">
        <v>20861</v>
      </c>
      <c r="CP8" s="59">
        <v>20227</v>
      </c>
      <c r="CQ8" s="59">
        <v>20687</v>
      </c>
      <c r="CR8" s="59">
        <v>22637</v>
      </c>
      <c r="CS8" s="59">
        <v>23244</v>
      </c>
      <c r="CT8" s="59">
        <v>23704</v>
      </c>
      <c r="CU8" s="59">
        <v>25007</v>
      </c>
      <c r="CV8" s="58">
        <v>18236</v>
      </c>
      <c r="CW8" s="59">
        <v>53.2</v>
      </c>
      <c r="CX8" s="59">
        <v>61.7</v>
      </c>
      <c r="CY8" s="59">
        <v>60.4</v>
      </c>
      <c r="CZ8" s="59">
        <v>56.7</v>
      </c>
      <c r="DA8" s="59">
        <v>55.4</v>
      </c>
      <c r="DB8" s="59">
        <v>47.7</v>
      </c>
      <c r="DC8" s="59">
        <v>51.8</v>
      </c>
      <c r="DD8" s="59">
        <v>49.6</v>
      </c>
      <c r="DE8" s="59">
        <v>48.8</v>
      </c>
      <c r="DF8" s="59">
        <v>48.6</v>
      </c>
      <c r="DG8" s="59">
        <v>56.1</v>
      </c>
      <c r="DH8" s="59">
        <v>32.700000000000003</v>
      </c>
      <c r="DI8" s="59">
        <v>32.5</v>
      </c>
      <c r="DJ8" s="59">
        <v>32.5</v>
      </c>
      <c r="DK8" s="59">
        <v>33.4</v>
      </c>
      <c r="DL8" s="59">
        <v>33.700000000000003</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35.799999999999997</v>
      </c>
      <c r="EE8" s="58">
        <v>40.200000000000003</v>
      </c>
      <c r="EF8" s="58">
        <v>44.2</v>
      </c>
      <c r="EG8" s="58">
        <v>40.200000000000003</v>
      </c>
      <c r="EH8" s="58">
        <v>43.6</v>
      </c>
      <c r="EI8" s="58">
        <v>52.5</v>
      </c>
      <c r="EJ8" s="58">
        <v>54</v>
      </c>
      <c r="EK8" s="58">
        <v>55.4</v>
      </c>
      <c r="EL8" s="58">
        <v>55.5</v>
      </c>
      <c r="EM8" s="58">
        <v>56</v>
      </c>
      <c r="EN8" s="58">
        <v>57</v>
      </c>
      <c r="EO8" s="58">
        <v>70.8</v>
      </c>
      <c r="EP8" s="58">
        <v>73.8</v>
      </c>
      <c r="EQ8" s="58">
        <v>78</v>
      </c>
      <c r="ER8" s="58">
        <v>62.2</v>
      </c>
      <c r="ES8" s="58">
        <v>64.599999999999994</v>
      </c>
      <c r="ET8" s="58">
        <v>67.900000000000006</v>
      </c>
      <c r="EU8" s="58">
        <v>69.2</v>
      </c>
      <c r="EV8" s="58">
        <v>70.8</v>
      </c>
      <c r="EW8" s="58">
        <v>70.7</v>
      </c>
      <c r="EX8" s="58">
        <v>70.3</v>
      </c>
      <c r="EY8" s="58">
        <v>70.400000000000006</v>
      </c>
      <c r="EZ8" s="59">
        <v>52924867</v>
      </c>
      <c r="FA8" s="59">
        <v>53089427</v>
      </c>
      <c r="FB8" s="59">
        <v>53358744</v>
      </c>
      <c r="FC8" s="59">
        <v>54278807</v>
      </c>
      <c r="FD8" s="59">
        <v>54567462</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ECA3F20-CF9F-486A-9FCA-60EA67962374}"/>
</file>

<file path=customXml/itemProps2.xml><?xml version="1.0" encoding="utf-8"?>
<ds:datastoreItem xmlns:ds="http://schemas.openxmlformats.org/officeDocument/2006/customXml" ds:itemID="{4E702AFC-6819-41E4-B00A-A1D5E2F65375}"/>
</file>

<file path=customXml/itemProps3.xml><?xml version="1.0" encoding="utf-8"?>
<ds:datastoreItem xmlns:ds="http://schemas.openxmlformats.org/officeDocument/2006/customXml" ds:itemID="{2CFDDF66-508F-40D7-B263-A28B5DDD8F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2025-02-13T08:41:07Z</dcterms:created>
  <dcterms:modified xsi:type="dcterms:W3CDTF">2025-02-13T08:41:16Z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