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7AC8F3E-E3D1-40EE-94CD-CFF3635A5520}" xr6:coauthVersionLast="47" xr6:coauthVersionMax="47" xr10:uidLastSave="{F5C8AD8F-D003-4656-A413-DD89B7177D49}"/>
  <workbookProtection workbookAlgorithmName="SHA-512" workbookHashValue="7CsX5re1AqXcb3upkBvKd3eGFS6sW4Jwey6GjptQDO8+glrKPLClPdM3WNcjdIKKAaJn3UvgPoAGyJuUSKvb5g==" workbookSaltValue="0fkE6GKWmFhtKcGcTPhOT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10" i="4"/>
  <c r="B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<sst xmlns="http://schemas.openxmlformats.org/spreadsheetml/2006/main" count="253" uniqueCount="114">
  <si>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</si>
  <si>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</si>
  <si>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</si>
  <si>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</si>
  <si>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</si>
  <si>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</si>
  <si>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</si>
  <si>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</si>
  <si>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</si>
  <si>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</si>
  <si>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</si>
  <si>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</si>
  <si>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</si>
  <si>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</si>
  <si>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</si>
  <si>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</si>
  <si>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</si>
  <si>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</si>
  <si>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</si>
  <si>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</si>
  <si>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</si>
  <si>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</si>
  <si>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</si>
  <si>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</si>
  <si>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</si>
  <si>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</si>
  <si>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</si>
  <si>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経常収支比率、流動比率ともに100％を上回り、累積欠損金もないが、経営戦略期間（R3～R12）中に過去の一般会計借入金を解消することとしており、この償還資金を確保するまでの水準には至っておらず、また経常費用も節減策にもかかわらず昨今の人件費を含む物価の継続的上昇により増加することが見込まれ、資金収支はマイナスに転じていることから増収策を検討する必要がある。
　企業債残高対事業規模比率は営業収益の減少に伴い、前年同様類似団体平均値を上回った。初期投資に係る償還を既に終え、適正な水準となっていると考えるが、今後老朽化に伴う施設更新が増えると予測されることから、ストックマネジメント計画に基づき、企業債借入額及び償還額の平準化を図っていく。
　汚水処理原価は、人口が少なく有収水量が少ないこともあり類似団体平均値よりも高く、施設利用率は類似団体平均値よりもやや低くなっている。更なる維持管理費の削減に取り組み、また関連市町において未普及地域の水洗化率向上の対策を講じ、スケールメリットによる汚水処理原価の低減を図る必要がある。</t>
    <rPh sb="34" eb="36">
      <t>ケイエイ</t>
    </rPh>
    <rPh sb="36" eb="38">
      <t>センリャク</t>
    </rPh>
    <rPh sb="50" eb="52">
      <t>カコ</t>
    </rPh>
    <rPh sb="53" eb="55">
      <t>イッパン</t>
    </rPh>
    <rPh sb="55" eb="57">
      <t>カイケイ</t>
    </rPh>
    <rPh sb="57" eb="60">
      <t>カリイレキン</t>
    </rPh>
    <rPh sb="61" eb="63">
      <t>カイショウ</t>
    </rPh>
    <rPh sb="75" eb="77">
      <t>ショウカン</t>
    </rPh>
    <rPh sb="77" eb="79">
      <t>シキン</t>
    </rPh>
    <rPh sb="80" eb="82">
      <t>カクホ</t>
    </rPh>
    <rPh sb="87" eb="89">
      <t>スイジュン</t>
    </rPh>
    <rPh sb="91" eb="92">
      <t>イタ</t>
    </rPh>
    <rPh sb="127" eb="130">
      <t>ケイゾクテキ</t>
    </rPh>
    <rPh sb="147" eb="149">
      <t>シキン</t>
    </rPh>
    <rPh sb="149" eb="151">
      <t>シュウシ</t>
    </rPh>
    <rPh sb="157" eb="158">
      <t>テン</t>
    </rPh>
    <rPh sb="166" eb="169">
      <t>ゾウシュウサク</t>
    </rPh>
    <rPh sb="170" eb="172">
      <t>ケントウ</t>
    </rPh>
    <rPh sb="174" eb="176">
      <t>ヒツヨウ</t>
    </rPh>
    <rPh sb="206" eb="208">
      <t>ゼンネン</t>
    </rPh>
    <rPh sb="208" eb="210">
      <t>ドウヨウ</t>
    </rPh>
    <phoneticPr fontId="4"/>
  </si>
  <si>
    <t>2. 老朽化の状況について</t>
    <phoneticPr fontId="4"/>
  </si>
  <si>
    <t>　有形固定資産減価償却率は、地方公営企業法適用に伴い、過去の減価償却費が反映されない計上方法となっていることから、類似団体平均値よりも低い水準となっている。
　管渠については、法定耐用年数を超過したものはないものの、供用開始から40年が経過しており、更に平成28年10月の鳥取県中部地震以後、大雨の後などに不明水が発生したため、管渠調査を実施。不明水の発生箇所を優先的に修繕し、劣化が進行し機能が損なわれる可能性がある箇所についても、計画的に適宜改築更新を行い、令和５年度までに当面必要な管渠施設の老朽化対策を完了した。
　なお、令和６年度に新たに管渠調査を予定している。</t>
    <rPh sb="228" eb="229">
      <t>オコナ</t>
    </rPh>
    <rPh sb="231" eb="233">
      <t>レイワ</t>
    </rPh>
    <rPh sb="234" eb="236">
      <t>ネンド</t>
    </rPh>
    <rPh sb="271" eb="272">
      <t>アラ</t>
    </rPh>
    <rPh sb="279" eb="281">
      <t>ヨテイ</t>
    </rPh>
    <phoneticPr fontId="4"/>
  </si>
  <si>
    <t>2. 老朽化の状況</t>
    <phoneticPr fontId="4"/>
  </si>
  <si>
    <t>全体総括</t>
    <rPh sb="0" eb="2">
      <t>ゼンタイ</t>
    </rPh>
    <rPh sb="2" eb="4">
      <t>ソウカツ</t>
    </rPh>
    <phoneticPr fontId="4"/>
  </si>
  <si>
    <t>　経営状況については、１に記載の通り資金収支がマイナスとなっており、さらに令和６年度以降マイナス幅が大きくなり、流域関連市町からの負担金で賄えない状況となる見通しであることから、次回見直し年の令和７年度に負担金単価の引き上げを実施する必要がある。
　今後、人口減少等により流入汚水量の減少が見込まれる中、持続可能な事業運営ができるよう、経営戦略及びストックマネジメント計画に基づく計画的な改築更新や、省エネ機器･省エネ運転の導入等による維持管理費の更なる経費削減などにより経営の健全性の確保に取り組んでいくとともに、市町との広域化・共同化やウオーターＰＰＰについて、具体的な取組を検討していく。</t>
    <rPh sb="1" eb="3">
      <t>ケイエイ</t>
    </rPh>
    <rPh sb="3" eb="5">
      <t>ジョウキョウ</t>
    </rPh>
    <rPh sb="13" eb="15">
      <t>キサイ</t>
    </rPh>
    <rPh sb="16" eb="17">
      <t>トオ</t>
    </rPh>
    <rPh sb="18" eb="20">
      <t>シキン</t>
    </rPh>
    <rPh sb="20" eb="22">
      <t>シュウシ</t>
    </rPh>
    <rPh sb="37" eb="39">
      <t>レイワ</t>
    </rPh>
    <rPh sb="40" eb="42">
      <t>ネンド</t>
    </rPh>
    <rPh sb="42" eb="44">
      <t>イコウ</t>
    </rPh>
    <rPh sb="48" eb="49">
      <t>ハバ</t>
    </rPh>
    <rPh sb="50" eb="51">
      <t>オオ</t>
    </rPh>
    <rPh sb="78" eb="80">
      <t>ミトオ</t>
    </rPh>
    <rPh sb="89" eb="91">
      <t>ジカイ</t>
    </rPh>
    <rPh sb="91" eb="93">
      <t>ミナオ</t>
    </rPh>
    <rPh sb="94" eb="95">
      <t>ネン</t>
    </rPh>
    <rPh sb="96" eb="98">
      <t>レイワ</t>
    </rPh>
    <rPh sb="99" eb="101">
      <t>ネンド</t>
    </rPh>
    <rPh sb="102" eb="105">
      <t>フタンキン</t>
    </rPh>
    <rPh sb="105" eb="107">
      <t>タンカ</t>
    </rPh>
    <rPh sb="108" eb="109">
      <t>ヒ</t>
    </rPh>
    <rPh sb="110" eb="111">
      <t>ア</t>
    </rPh>
    <rPh sb="113" eb="115">
      <t>ジッシ</t>
    </rPh>
    <rPh sb="117" eb="119">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</si>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</sst>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6.07</c:v>
                </c:pt>
                <c:pt idx="2">
                  <c:v>1.24</c:v>
                </c:pt>
                <c:pt idx="3">
                  <c:v>2.38</c:v>
                </c:pt>
                <c:pt idx="4">
                  <c:v>0.86</c:v>
                </c:pt>
              </c:numCache>
            </c:numRef>
          </c:val>
          <c:extLst>
            <c:ext xmlns:c16="http://schemas.microsoft.com/office/drawing/2014/chart" uri="{C3380CC4-5D6E-409C-BE32-E72D297353CC}">
              <c16:uniqueId val="{00000000-3734-4B04-88E0-B75BF813CA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3734-4B04-88E0-B75BF813CA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108.74</c:v>
                </c:pt>
                <c:pt idx="2">
                  <c:v>110.08</c:v>
                </c:pt>
                <c:pt idx="3">
                  <c:v>104.71</c:v>
                </c:pt>
                <c:pt idx="4">
                  <c:v>103.49</c:v>
                </c:pt>
              </c:numCache>
            </c:numRef>
          </c:val>
          <c:extLst>
            <c:ext xmlns:c16="http://schemas.microsoft.com/office/drawing/2014/chart" uri="{C3380CC4-5D6E-409C-BE32-E72D297353CC}">
              <c16:uniqueId val="{00000000-B5AD-4770-81DC-A4D31AED46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B5AD-4770-81DC-A4D31AED46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4.88</c:v>
                </c:pt>
                <c:pt idx="2">
                  <c:v>9.8800000000000008</c:v>
                </c:pt>
                <c:pt idx="3">
                  <c:v>14.62</c:v>
                </c:pt>
                <c:pt idx="4">
                  <c:v>18.41</c:v>
                </c:pt>
              </c:numCache>
            </c:numRef>
          </c:val>
          <c:extLst>
            <c:ext xmlns:c16="http://schemas.microsoft.com/office/drawing/2014/chart" uri="{C3380CC4-5D6E-409C-BE32-E72D297353CC}">
              <c16:uniqueId val="{00000000-C26F-4323-B92D-396F4DAA63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C26F-4323-B92D-396F4DAA63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B0-46C6-9CFE-D46CB2F01C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B4B0-46C6-9CFE-D46CB2F01C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54-412A-9CE7-66935A5AC7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E154-412A-9CE7-66935A5AC7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131.66</c:v>
                </c:pt>
                <c:pt idx="2">
                  <c:v>196.4</c:v>
                </c:pt>
                <c:pt idx="3">
                  <c:v>182.92</c:v>
                </c:pt>
                <c:pt idx="4">
                  <c:v>134.88</c:v>
                </c:pt>
              </c:numCache>
            </c:numRef>
          </c:val>
          <c:extLst>
            <c:ext xmlns:c16="http://schemas.microsoft.com/office/drawing/2014/chart" uri="{C3380CC4-5D6E-409C-BE32-E72D297353CC}">
              <c16:uniqueId val="{00000000-C42D-4960-BB3D-D4E9913812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C42D-4960-BB3D-D4E9913812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244.28</c:v>
                </c:pt>
                <c:pt idx="2">
                  <c:v>235.59</c:v>
                </c:pt>
                <c:pt idx="3">
                  <c:v>245.7</c:v>
                </c:pt>
                <c:pt idx="4">
                  <c:v>257.77999999999997</c:v>
                </c:pt>
              </c:numCache>
            </c:numRef>
          </c:val>
          <c:extLst>
            <c:ext xmlns:c16="http://schemas.microsoft.com/office/drawing/2014/chart" uri="{C3380CC4-5D6E-409C-BE32-E72D297353CC}">
              <c16:uniqueId val="{00000000-9946-45B1-AE25-F1361285EB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9946-45B1-AE25-F1361285EB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CF8-4E16-BB95-02E69F99A3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CF8-4E16-BB95-02E69F99A3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83.14</c:v>
                </c:pt>
                <c:pt idx="2">
                  <c:v>80.87</c:v>
                </c:pt>
                <c:pt idx="3">
                  <c:v>89.44</c:v>
                </c:pt>
                <c:pt idx="4">
                  <c:v>91.34</c:v>
                </c:pt>
              </c:numCache>
            </c:numRef>
          </c:val>
          <c:extLst>
            <c:ext xmlns:c16="http://schemas.microsoft.com/office/drawing/2014/chart" uri="{C3380CC4-5D6E-409C-BE32-E72D297353CC}">
              <c16:uniqueId val="{00000000-3507-4298-A8F6-7BE6431182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3507-4298-A8F6-7BE6431182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63.39</c:v>
                </c:pt>
                <c:pt idx="2">
                  <c:v>67.2</c:v>
                </c:pt>
                <c:pt idx="3">
                  <c:v>63.44</c:v>
                </c:pt>
                <c:pt idx="4">
                  <c:v>63.65</c:v>
                </c:pt>
              </c:numCache>
            </c:numRef>
          </c:val>
          <c:extLst>
            <c:ext xmlns:c16="http://schemas.microsoft.com/office/drawing/2014/chart" uri="{C3380CC4-5D6E-409C-BE32-E72D297353CC}">
              <c16:uniqueId val="{00000000-9A50-4E29-A09C-8681A6091B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9A50-4E29-A09C-8681A6091B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91.71</c:v>
                </c:pt>
                <c:pt idx="2">
                  <c:v>91.7</c:v>
                </c:pt>
                <c:pt idx="3">
                  <c:v>91.62</c:v>
                </c:pt>
                <c:pt idx="4">
                  <c:v>91.77</c:v>
                </c:pt>
              </c:numCache>
            </c:numRef>
          </c:val>
          <c:extLst>
            <c:ext xmlns:c16="http://schemas.microsoft.com/office/drawing/2014/chart" uri="{C3380CC4-5D6E-409C-BE32-E72D297353CC}">
              <c16:uniqueId val="{00000000-33D5-49C4-AE49-99A2871206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3D5-49C4-AE49-99A2871206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14" sqref="CD1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540207</v>
      </c>
      <c r="AM8" s="41"/>
      <c r="AN8" s="41"/>
      <c r="AO8" s="41"/>
      <c r="AP8" s="41"/>
      <c r="AQ8" s="41"/>
      <c r="AR8" s="41"/>
      <c r="AS8" s="41"/>
      <c r="AT8" s="34">
        <f>データ!T6</f>
        <v>765.31</v>
      </c>
      <c r="AU8" s="34"/>
      <c r="AV8" s="34"/>
      <c r="AW8" s="34"/>
      <c r="AX8" s="34"/>
      <c r="AY8" s="34"/>
      <c r="AZ8" s="34"/>
      <c r="BA8" s="34"/>
      <c r="BB8" s="34">
        <f>データ!U6</f>
        <v>705.87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79.319999999999993</v>
      </c>
      <c r="J10" s="34"/>
      <c r="K10" s="34"/>
      <c r="L10" s="34"/>
      <c r="M10" s="34"/>
      <c r="N10" s="34"/>
      <c r="O10" s="34"/>
      <c r="P10" s="34">
        <f>データ!P6</f>
        <v>67.83</v>
      </c>
      <c r="Q10" s="34"/>
      <c r="R10" s="34"/>
      <c r="S10" s="34"/>
      <c r="T10" s="34"/>
      <c r="U10" s="34"/>
      <c r="V10" s="34"/>
      <c r="W10" s="34">
        <f>データ!Q6</f>
        <v>93.49</v>
      </c>
      <c r="X10" s="34"/>
      <c r="Y10" s="34"/>
      <c r="Z10" s="34"/>
      <c r="AA10" s="34"/>
      <c r="AB10" s="34"/>
      <c r="AC10" s="34"/>
      <c r="AD10" s="41">
        <f>データ!R6</f>
        <v>0</v>
      </c>
      <c r="AE10" s="41"/>
      <c r="AF10" s="41"/>
      <c r="AG10" s="41"/>
      <c r="AH10" s="41"/>
      <c r="AI10" s="41"/>
      <c r="AJ10" s="41"/>
      <c r="AK10" s="2"/>
      <c r="AL10" s="41">
        <f>データ!V6</f>
        <v>54503</v>
      </c>
      <c r="AM10" s="41"/>
      <c r="AN10" s="41"/>
      <c r="AO10" s="41"/>
      <c r="AP10" s="41"/>
      <c r="AQ10" s="41"/>
      <c r="AR10" s="41"/>
      <c r="AS10" s="41"/>
      <c r="AT10" s="34">
        <f>データ!W6</f>
        <v>19.05</v>
      </c>
      <c r="AU10" s="34"/>
      <c r="AV10" s="34"/>
      <c r="AW10" s="34"/>
      <c r="AX10" s="34"/>
      <c r="AY10" s="34"/>
      <c r="AZ10" s="34"/>
      <c r="BA10" s="34"/>
      <c r="BB10" s="34">
        <f>データ!X6</f>
        <v>2861.05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29</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32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T4tfj1bm3moOSXfP0gfKV370t70beY8ER6tHFSD4IDqN/r4RHBsPGNNJmz73L8qhlW/8NP6GXjV5ixpsG5OThw==" saltValue="NEQCPQpFUp1DjaucacYX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310000</v>
      </c>
      <c r="D6" s="19">
        <f t="shared" si="3"/>
        <v>46</v>
      </c>
      <c r="E6" s="19">
        <f t="shared" si="3"/>
        <v>17</v>
      </c>
      <c r="F6" s="19">
        <f t="shared" si="3"/>
        <v>3</v>
      </c>
      <c r="G6" s="19">
        <f t="shared" si="3"/>
        <v>0</v>
      </c>
      <c r="H6" s="19" t="str">
        <f t="shared" si="3"/>
        <v>鳥取県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79.319999999999993</v>
      </c>
      <c r="P6" s="20">
        <f t="shared" si="3"/>
        <v>67.83</v>
      </c>
      <c r="Q6" s="20">
        <f t="shared" si="3"/>
        <v>93.49</v>
      </c>
      <c r="R6" s="20">
        <f t="shared" si="3"/>
        <v>0</v>
      </c>
      <c r="S6" s="20">
        <f t="shared" si="3"/>
        <v>540207</v>
      </c>
      <c r="T6" s="20">
        <f t="shared" si="3"/>
        <v>765.31</v>
      </c>
      <c r="U6" s="20">
        <f t="shared" si="3"/>
        <v>705.87</v>
      </c>
      <c r="V6" s="20">
        <f t="shared" si="3"/>
        <v>54503</v>
      </c>
      <c r="W6" s="20">
        <f t="shared" si="3"/>
        <v>19.05</v>
      </c>
      <c r="X6" s="20">
        <f t="shared" si="3"/>
        <v>2861.05</v>
      </c>
      <c r="Y6" s="21" t="str">
        <f>IF(Y7="",NA(),Y7)</f>
        <v>-</v>
      </c>
      <c r="Z6" s="21">
        <f t="shared" ref="Z6:AH6" si="4">IF(Z7="",NA(),Z7)</f>
        <v>108.74</v>
      </c>
      <c r="AA6" s="21">
        <f t="shared" si="4"/>
        <v>110.08</v>
      </c>
      <c r="AB6" s="21">
        <f t="shared" si="4"/>
        <v>104.71</v>
      </c>
      <c r="AC6" s="21">
        <f t="shared" si="4"/>
        <v>103.49</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131.66</v>
      </c>
      <c r="AW6" s="21">
        <f t="shared" si="6"/>
        <v>196.4</v>
      </c>
      <c r="AX6" s="21">
        <f t="shared" si="6"/>
        <v>182.92</v>
      </c>
      <c r="AY6" s="21">
        <f t="shared" si="6"/>
        <v>134.88</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244.28</v>
      </c>
      <c r="BH6" s="21">
        <f t="shared" si="7"/>
        <v>235.59</v>
      </c>
      <c r="BI6" s="21">
        <f t="shared" si="7"/>
        <v>245.7</v>
      </c>
      <c r="BJ6" s="21">
        <f t="shared" si="7"/>
        <v>257.77999999999997</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83.14</v>
      </c>
      <c r="CD6" s="21">
        <f t="shared" si="9"/>
        <v>80.87</v>
      </c>
      <c r="CE6" s="21">
        <f t="shared" si="9"/>
        <v>89.44</v>
      </c>
      <c r="CF6" s="21">
        <f t="shared" si="9"/>
        <v>91.34</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63.39</v>
      </c>
      <c r="CO6" s="21">
        <f t="shared" si="10"/>
        <v>67.2</v>
      </c>
      <c r="CP6" s="21">
        <f t="shared" si="10"/>
        <v>63.44</v>
      </c>
      <c r="CQ6" s="21">
        <f t="shared" si="10"/>
        <v>63.65</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91.71</v>
      </c>
      <c r="CZ6" s="21">
        <f t="shared" si="11"/>
        <v>91.7</v>
      </c>
      <c r="DA6" s="21">
        <f t="shared" si="11"/>
        <v>91.62</v>
      </c>
      <c r="DB6" s="21">
        <f t="shared" si="11"/>
        <v>91.77</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4.88</v>
      </c>
      <c r="DK6" s="21">
        <f t="shared" si="12"/>
        <v>9.8800000000000008</v>
      </c>
      <c r="DL6" s="21">
        <f t="shared" si="12"/>
        <v>14.62</v>
      </c>
      <c r="DM6" s="21">
        <f t="shared" si="12"/>
        <v>18.41</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6.07</v>
      </c>
      <c r="EG6" s="21">
        <f t="shared" si="14"/>
        <v>1.24</v>
      </c>
      <c r="EH6" s="21">
        <f t="shared" si="14"/>
        <v>2.38</v>
      </c>
      <c r="EI6" s="21">
        <f t="shared" si="14"/>
        <v>0.86</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310000</v>
      </c>
      <c r="D7" s="23">
        <v>46</v>
      </c>
      <c r="E7" s="23">
        <v>17</v>
      </c>
      <c r="F7" s="23">
        <v>3</v>
      </c>
      <c r="G7" s="23">
        <v>0</v>
      </c>
      <c r="H7" s="23" t="s">
        <v>98</v>
      </c>
      <c r="I7" s="23" t="s">
        <v>99</v>
      </c>
      <c r="J7" s="23" t="s">
        <v>100</v>
      </c>
      <c r="K7" s="23" t="s">
        <v>101</v>
      </c>
      <c r="L7" s="23" t="s">
        <v>102</v>
      </c>
      <c r="M7" s="23" t="s">
        <v>103</v>
      </c>
      <c r="N7" s="24" t="s">
        <v>104</v>
      </c>
      <c r="O7" s="24">
        <v>79.319999999999993</v>
      </c>
      <c r="P7" s="24">
        <v>67.83</v>
      </c>
      <c r="Q7" s="24">
        <v>93.49</v>
      </c>
      <c r="R7" s="24">
        <v>0</v>
      </c>
      <c r="S7" s="24">
        <v>540207</v>
      </c>
      <c r="T7" s="24">
        <v>765.31</v>
      </c>
      <c r="U7" s="24">
        <v>705.87</v>
      </c>
      <c r="V7" s="24">
        <v>54503</v>
      </c>
      <c r="W7" s="24">
        <v>19.05</v>
      </c>
      <c r="X7" s="24">
        <v>2861.05</v>
      </c>
      <c r="Y7" s="24" t="s">
        <v>104</v>
      </c>
      <c r="Z7" s="24">
        <v>108.74</v>
      </c>
      <c r="AA7" s="24">
        <v>110.08</v>
      </c>
      <c r="AB7" s="24">
        <v>104.71</v>
      </c>
      <c r="AC7" s="24">
        <v>103.49</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131.66</v>
      </c>
      <c r="AW7" s="24">
        <v>196.4</v>
      </c>
      <c r="AX7" s="24">
        <v>182.92</v>
      </c>
      <c r="AY7" s="24">
        <v>134.88</v>
      </c>
      <c r="AZ7" s="24" t="s">
        <v>104</v>
      </c>
      <c r="BA7" s="24">
        <v>101.14</v>
      </c>
      <c r="BB7" s="24">
        <v>104.74</v>
      </c>
      <c r="BC7" s="24">
        <v>104.74</v>
      </c>
      <c r="BD7" s="24">
        <v>104.66</v>
      </c>
      <c r="BE7" s="24">
        <v>104.39</v>
      </c>
      <c r="BF7" s="24" t="s">
        <v>104</v>
      </c>
      <c r="BG7" s="24">
        <v>244.28</v>
      </c>
      <c r="BH7" s="24">
        <v>235.59</v>
      </c>
      <c r="BI7" s="24">
        <v>245.7</v>
      </c>
      <c r="BJ7" s="24">
        <v>257.77999999999997</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83.14</v>
      </c>
      <c r="CD7" s="24">
        <v>80.87</v>
      </c>
      <c r="CE7" s="24">
        <v>89.44</v>
      </c>
      <c r="CF7" s="24">
        <v>91.34</v>
      </c>
      <c r="CG7" s="24" t="s">
        <v>104</v>
      </c>
      <c r="CH7" s="24">
        <v>50.67</v>
      </c>
      <c r="CI7" s="24">
        <v>48.7</v>
      </c>
      <c r="CJ7" s="24">
        <v>52.53</v>
      </c>
      <c r="CK7" s="24">
        <v>52.75</v>
      </c>
      <c r="CL7" s="24">
        <v>52.93</v>
      </c>
      <c r="CM7" s="24" t="s">
        <v>104</v>
      </c>
      <c r="CN7" s="24">
        <v>63.39</v>
      </c>
      <c r="CO7" s="24">
        <v>67.2</v>
      </c>
      <c r="CP7" s="24">
        <v>63.44</v>
      </c>
      <c r="CQ7" s="24">
        <v>63.65</v>
      </c>
      <c r="CR7" s="24" t="s">
        <v>104</v>
      </c>
      <c r="CS7" s="24">
        <v>68.2</v>
      </c>
      <c r="CT7" s="24">
        <v>68.05</v>
      </c>
      <c r="CU7" s="24">
        <v>67.099999999999994</v>
      </c>
      <c r="CV7" s="24">
        <v>71.900000000000006</v>
      </c>
      <c r="CW7" s="24">
        <v>71.88</v>
      </c>
      <c r="CX7" s="24" t="s">
        <v>104</v>
      </c>
      <c r="CY7" s="24">
        <v>91.71</v>
      </c>
      <c r="CZ7" s="24">
        <v>91.7</v>
      </c>
      <c r="DA7" s="24">
        <v>91.62</v>
      </c>
      <c r="DB7" s="24">
        <v>91.77</v>
      </c>
      <c r="DC7" s="24" t="s">
        <v>104</v>
      </c>
      <c r="DD7" s="24">
        <v>94.01</v>
      </c>
      <c r="DE7" s="24">
        <v>94.14</v>
      </c>
      <c r="DF7" s="24">
        <v>94.02</v>
      </c>
      <c r="DG7" s="24">
        <v>94.43</v>
      </c>
      <c r="DH7" s="24">
        <v>94.36</v>
      </c>
      <c r="DI7" s="24" t="s">
        <v>104</v>
      </c>
      <c r="DJ7" s="24">
        <v>4.88</v>
      </c>
      <c r="DK7" s="24">
        <v>9.8800000000000008</v>
      </c>
      <c r="DL7" s="24">
        <v>14.62</v>
      </c>
      <c r="DM7" s="24">
        <v>18.41</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6.07</v>
      </c>
      <c r="EG7" s="24">
        <v>1.24</v>
      </c>
      <c r="EH7" s="24">
        <v>2.38</v>
      </c>
      <c r="EI7" s="24">
        <v>0.86</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1D08ABE-1E67-4F6D-B2AC-D4FCCC4342B1}"/>
</file>

<file path=customXml/itemProps2.xml><?xml version="1.0" encoding="utf-8"?>
<ds:datastoreItem xmlns:ds="http://schemas.openxmlformats.org/officeDocument/2006/customXml" ds:itemID="{E88BBFDE-3818-4C98-A14E-56F2A5FEBF65}"/>
</file>

<file path=customXml/itemProps3.xml><?xml version="1.0" encoding="utf-8"?>
<ds:datastoreItem xmlns:ds="http://schemas.openxmlformats.org/officeDocument/2006/customXml" ds:itemID="{F032C90A-F5CF-43FB-AC4D-1465063D48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2025-02-15T05:55:39Z</dcterms:created>
  <dcterms:modified xsi:type="dcterms:W3CDTF">2025-02-15T05:56:04Z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