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2E8580976B820517AE4B66900902E38206A0B0D1" xr6:coauthVersionLast="47" xr6:coauthVersionMax="47" xr10:uidLastSave="{99028D68-90F6-4826-B633-304BF8085E95}"/>
  <workbookProtection workbookAlgorithmName="SHA-512" workbookHashValue="qO2nNWTnTSqaEQfurWHW7WZneLIv/sufo81ilQA0vNZj13GnuoHXWSfAX5o2cL4zCmtaiZZIlEQ+Vm5tjNz5NA==" workbookSaltValue="+PgJafy+QFK53+DBbUhtm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G85" i="4"/>
  <c r="E85" i="4"/>
  <c r="AT10" i="4"/>
  <c r="AL10" i="4"/>
  <c r="I10" i="4"/>
  <c r="AL8" i="4"/>
  <c r="P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<sst xmlns="http://schemas.openxmlformats.org/spreadsheetml/2006/main" count="253" uniqueCount="114">
  <si>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</si>
  <si>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</si>
  <si>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</si>
  <si>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</si>
  <si>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</si>
  <si>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</si>
  <si>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</si>
  <si>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</si>
  <si>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</si>
  <si>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</si>
  <si>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</si>
  <si>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</si>
  <si>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</si>
  <si>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</si>
  <si>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</si>
  <si>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</si>
  <si>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</si>
  <si>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</si>
  <si>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</si>
  <si>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</si>
  <si>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</si>
  <si>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</si>
  <si>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</si>
  <si>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</si>
  <si>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</si>
  <si>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</si>
  <si>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</si>
  <si>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経常収支比率は100％を上回っており、また、累積欠損金も生じていないことから経営は健全である。
　流動比率は100%を下回っているが、流動負債に含まれている企業債の償還財源は、減価償却費や一般会計からの繰入等により償還年度に確保されることから、短期債務に対する支払能力に問題はない。
　企業債残高対事業規模比率は、類似団体平均値と比較して低い水準にあるが、ストックマネジメント計画に基づいた適切な更新工事を行っており事業の運営に支障はない。
　経費回収率は、下水道使用料を汚水処理費で除した値で示されるものであるが、流域下水道事業では下水道使用料ではなく負担金として収入しているため、この比率は0.00となっている。
　汚水処理原価は、動力費及び資材費等が高騰したため、対前年度比＋6.56円となっているが、引き続き維持管理コストの適正化に努めていく。
　施設利用率は流入水量の増加に伴い前年度に比べ＋2.56ポイントとなり、類似団体との利用率の差は＋2.92ポイントとなっている。概ね適切な施設規模と考えられる。
　水洗化率は上昇してきているものの、類似団体との比較では▲2.35ポイントである。</t>
    <phoneticPr fontId="4"/>
  </si>
  <si>
    <t>2. 老朽化の状況について</t>
    <phoneticPr fontId="4"/>
  </si>
  <si>
    <t>　有形固定資産減価償却率は、本事業がR2年度より企業会計へ移行し減価償却累計額が4年分しか計上されていないため類似団体より低い水準となっている。
　管渠老朽化率は、法定耐用年数を経過した管渠がないことから０％となっている。
　管渠の大幅な更新改良時期は未到来であるが、供用開始から42年を経過しており、ストックマネジメント計画に基づき適切に更新等を進める。</t>
    <phoneticPr fontId="4"/>
  </si>
  <si>
    <t>2. 老朽化の状況</t>
    <phoneticPr fontId="4"/>
  </si>
  <si>
    <t>全体総括</t>
    <rPh sb="0" eb="2">
      <t>ゼンタイ</t>
    </rPh>
    <rPh sb="2" eb="4">
      <t>ソウカツ</t>
    </rPh>
    <phoneticPr fontId="4"/>
  </si>
  <si>
    <t>　経営基盤の強化と財政マネジメントの向上を目的とし、R2年度に企業会計へ移行した。今後も経営指標の比較・分析を行い、経営の健全性を確保していく。
　また、効率的な汚水処理の実施により収益性、健全性の向上に取り組む。
　老朽化する施設・設備に関しては、ストックマネジメント計画に基づき適切に更新等を進める。</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</si>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</sst>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0.76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E4-4CF8-A222-DA5E24E195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05E4-4CF8-A222-DA5E24E195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75.900000000000006</c:v>
                </c:pt>
                <c:pt idx="2">
                  <c:v>75.510000000000005</c:v>
                </c:pt>
                <c:pt idx="3">
                  <c:v>72.260000000000005</c:v>
                </c:pt>
                <c:pt idx="4">
                  <c:v>74.819999999999993</c:v>
                </c:pt>
              </c:numCache>
            </c:numRef>
          </c:val>
          <c:extLst>
            <c:ext xmlns:c16="http://schemas.microsoft.com/office/drawing/2014/chart" uri="{C3380CC4-5D6E-409C-BE32-E72D297353CC}">
              <c16:uniqueId val="{00000000-5CF2-4991-B46D-0767EA5927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5CF2-4991-B46D-0767EA5927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91.66</c:v>
                </c:pt>
                <c:pt idx="2">
                  <c:v>91.83</c:v>
                </c:pt>
                <c:pt idx="3">
                  <c:v>92.06</c:v>
                </c:pt>
                <c:pt idx="4">
                  <c:v>92.08</c:v>
                </c:pt>
              </c:numCache>
            </c:numRef>
          </c:val>
          <c:extLst>
            <c:ext xmlns:c16="http://schemas.microsoft.com/office/drawing/2014/chart" uri="{C3380CC4-5D6E-409C-BE32-E72D297353CC}">
              <c16:uniqueId val="{00000000-3E6D-4C4D-9482-F84CF90AC3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3E6D-4C4D-9482-F84CF90AC3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105.71</c:v>
                </c:pt>
                <c:pt idx="2">
                  <c:v>101.26</c:v>
                </c:pt>
                <c:pt idx="3">
                  <c:v>100.13</c:v>
                </c:pt>
                <c:pt idx="4">
                  <c:v>101.28</c:v>
                </c:pt>
              </c:numCache>
            </c:numRef>
          </c:val>
          <c:extLst>
            <c:ext xmlns:c16="http://schemas.microsoft.com/office/drawing/2014/chart" uri="{C3380CC4-5D6E-409C-BE32-E72D297353CC}">
              <c16:uniqueId val="{00000000-568F-432E-ADC4-3976BF822C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568F-432E-ADC4-3976BF822C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5.95</c:v>
                </c:pt>
                <c:pt idx="2">
                  <c:v>11.62</c:v>
                </c:pt>
                <c:pt idx="3">
                  <c:v>16.489999999999998</c:v>
                </c:pt>
                <c:pt idx="4">
                  <c:v>20.29</c:v>
                </c:pt>
              </c:numCache>
            </c:numRef>
          </c:val>
          <c:extLst>
            <c:ext xmlns:c16="http://schemas.microsoft.com/office/drawing/2014/chart" uri="{C3380CC4-5D6E-409C-BE32-E72D297353CC}">
              <c16:uniqueId val="{00000000-7ABF-4C53-9DA7-A2F42CC870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7ABF-4C53-9DA7-A2F42CC870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0A-47D2-B0BA-EBF8CF273B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F20A-47D2-B0BA-EBF8CF273B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B69-4028-88B7-7AEAC3A493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8B69-4028-88B7-7AEAC3A493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99.21</c:v>
                </c:pt>
                <c:pt idx="2">
                  <c:v>86.38</c:v>
                </c:pt>
                <c:pt idx="3">
                  <c:v>89.07</c:v>
                </c:pt>
                <c:pt idx="4">
                  <c:v>98.09</c:v>
                </c:pt>
              </c:numCache>
            </c:numRef>
          </c:val>
          <c:extLst>
            <c:ext xmlns:c16="http://schemas.microsoft.com/office/drawing/2014/chart" uri="{C3380CC4-5D6E-409C-BE32-E72D297353CC}">
              <c16:uniqueId val="{00000000-D878-4250-AC26-E49AA5D878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D878-4250-AC26-E49AA5D878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79.900000000000006</c:v>
                </c:pt>
                <c:pt idx="2">
                  <c:v>95.43</c:v>
                </c:pt>
                <c:pt idx="3">
                  <c:v>102.48</c:v>
                </c:pt>
                <c:pt idx="4">
                  <c:v>89.56</c:v>
                </c:pt>
              </c:numCache>
            </c:numRef>
          </c:val>
          <c:extLst>
            <c:ext xmlns:c16="http://schemas.microsoft.com/office/drawing/2014/chart" uri="{C3380CC4-5D6E-409C-BE32-E72D297353CC}">
              <c16:uniqueId val="{00000000-C2E1-4AF7-81B9-F8BD97F635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C2E1-4AF7-81B9-F8BD97F635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221-4B64-BAB7-157DBD3A75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221-4B64-BAB7-157DBD3A75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57.74</c:v>
                </c:pt>
                <c:pt idx="2">
                  <c:v>62.86</c:v>
                </c:pt>
                <c:pt idx="3">
                  <c:v>65.81</c:v>
                </c:pt>
                <c:pt idx="4">
                  <c:v>72.37</c:v>
                </c:pt>
              </c:numCache>
            </c:numRef>
          </c:val>
          <c:extLst>
            <c:ext xmlns:c16="http://schemas.microsoft.com/office/drawing/2014/chart" uri="{C3380CC4-5D6E-409C-BE32-E72D297353CC}">
              <c16:uniqueId val="{00000000-E513-48F8-9E37-A1BCCA2993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E513-48F8-9E37-A1BCCA2993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8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E1</v>
      </c>
      <c r="X8" s="39"/>
      <c r="Y8" s="39"/>
      <c r="Z8" s="39"/>
      <c r="AA8" s="39"/>
      <c r="AB8" s="39"/>
      <c r="AC8" s="39"/>
      <c r="AD8" s="40" t="str">
        <f>データ!$M$6</f>
        <v>非設置</v>
      </c>
      <c r="AE8" s="40"/>
      <c r="AF8" s="40"/>
      <c r="AG8" s="40"/>
      <c r="AH8" s="40"/>
      <c r="AI8" s="40"/>
      <c r="AJ8" s="40"/>
      <c r="AK8" s="3"/>
      <c r="AL8" s="41">
        <f>データ!S6</f>
        <v>650624</v>
      </c>
      <c r="AM8" s="41"/>
      <c r="AN8" s="41"/>
      <c r="AO8" s="41"/>
      <c r="AP8" s="41"/>
      <c r="AQ8" s="41"/>
      <c r="AR8" s="41"/>
      <c r="AS8" s="41"/>
      <c r="AT8" s="34">
        <f>データ!T6</f>
        <v>6707.81</v>
      </c>
      <c r="AU8" s="34"/>
      <c r="AV8" s="34"/>
      <c r="AW8" s="34"/>
      <c r="AX8" s="34"/>
      <c r="AY8" s="34"/>
      <c r="AZ8" s="34"/>
      <c r="BA8" s="34"/>
      <c r="BB8" s="34">
        <f>データ!U6</f>
        <v>96.99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80.709999999999994</v>
      </c>
      <c r="J10" s="34"/>
      <c r="K10" s="34"/>
      <c r="L10" s="34"/>
      <c r="M10" s="34"/>
      <c r="N10" s="34"/>
      <c r="O10" s="34"/>
      <c r="P10" s="34">
        <f>データ!P6</f>
        <v>66.41</v>
      </c>
      <c r="Q10" s="34"/>
      <c r="R10" s="34"/>
      <c r="S10" s="34"/>
      <c r="T10" s="34"/>
      <c r="U10" s="34"/>
      <c r="V10" s="34"/>
      <c r="W10" s="34">
        <f>データ!Q6</f>
        <v>100</v>
      </c>
      <c r="X10" s="34"/>
      <c r="Y10" s="34"/>
      <c r="Z10" s="34"/>
      <c r="AA10" s="34"/>
      <c r="AB10" s="34"/>
      <c r="AC10" s="34"/>
      <c r="AD10" s="41">
        <f>データ!R6</f>
        <v>0</v>
      </c>
      <c r="AE10" s="41"/>
      <c r="AF10" s="41"/>
      <c r="AG10" s="41"/>
      <c r="AH10" s="41"/>
      <c r="AI10" s="41"/>
      <c r="AJ10" s="41"/>
      <c r="AK10" s="2"/>
      <c r="AL10" s="41">
        <f>データ!V6</f>
        <v>267545</v>
      </c>
      <c r="AM10" s="41"/>
      <c r="AN10" s="41"/>
      <c r="AO10" s="41"/>
      <c r="AP10" s="41"/>
      <c r="AQ10" s="41"/>
      <c r="AR10" s="41"/>
      <c r="AS10" s="41"/>
      <c r="AT10" s="34">
        <f>データ!W6</f>
        <v>84.11</v>
      </c>
      <c r="AU10" s="34"/>
      <c r="AV10" s="34"/>
      <c r="AW10" s="34"/>
      <c r="AX10" s="34"/>
      <c r="AY10" s="34"/>
      <c r="AZ10" s="34"/>
      <c r="BA10" s="34"/>
      <c r="BB10" s="34">
        <f>データ!X6</f>
        <v>3180.89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Z2nZT9OZbCi7tjVjzgLe3EKeuRBVZftoo0ggZMUo6Nq+l6LIE6UCm2Vqpss+6qWUpjwz4rYomDEkpgp63sQwHw==" saltValue="+Pkcss8FxXAJL8Wq53Sr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320005</v>
      </c>
      <c r="D6" s="19">
        <f t="shared" si="3"/>
        <v>46</v>
      </c>
      <c r="E6" s="19">
        <f t="shared" si="3"/>
        <v>17</v>
      </c>
      <c r="F6" s="19">
        <f t="shared" si="3"/>
        <v>3</v>
      </c>
      <c r="G6" s="19">
        <f t="shared" si="3"/>
        <v>0</v>
      </c>
      <c r="H6" s="19" t="str">
        <f t="shared" si="3"/>
        <v>島根県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80.709999999999994</v>
      </c>
      <c r="P6" s="20">
        <f t="shared" si="3"/>
        <v>66.41</v>
      </c>
      <c r="Q6" s="20">
        <f t="shared" si="3"/>
        <v>100</v>
      </c>
      <c r="R6" s="20">
        <f t="shared" si="3"/>
        <v>0</v>
      </c>
      <c r="S6" s="20">
        <f t="shared" si="3"/>
        <v>650624</v>
      </c>
      <c r="T6" s="20">
        <f t="shared" si="3"/>
        <v>6707.81</v>
      </c>
      <c r="U6" s="20">
        <f t="shared" si="3"/>
        <v>96.99</v>
      </c>
      <c r="V6" s="20">
        <f t="shared" si="3"/>
        <v>267545</v>
      </c>
      <c r="W6" s="20">
        <f t="shared" si="3"/>
        <v>84.11</v>
      </c>
      <c r="X6" s="20">
        <f t="shared" si="3"/>
        <v>3180.89</v>
      </c>
      <c r="Y6" s="21" t="str">
        <f>IF(Y7="",NA(),Y7)</f>
        <v>-</v>
      </c>
      <c r="Z6" s="21">
        <f t="shared" ref="Z6:AH6" si="4">IF(Z7="",NA(),Z7)</f>
        <v>105.71</v>
      </c>
      <c r="AA6" s="21">
        <f t="shared" si="4"/>
        <v>101.26</v>
      </c>
      <c r="AB6" s="21">
        <f t="shared" si="4"/>
        <v>100.13</v>
      </c>
      <c r="AC6" s="21">
        <f t="shared" si="4"/>
        <v>101.28</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0">
        <f t="shared" si="5"/>
        <v>0</v>
      </c>
      <c r="AM6" s="20">
        <f t="shared" si="5"/>
        <v>0</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99.21</v>
      </c>
      <c r="AW6" s="21">
        <f t="shared" si="6"/>
        <v>86.38</v>
      </c>
      <c r="AX6" s="21">
        <f t="shared" si="6"/>
        <v>89.07</v>
      </c>
      <c r="AY6" s="21">
        <f t="shared" si="6"/>
        <v>98.09</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79.900000000000006</v>
      </c>
      <c r="BH6" s="21">
        <f t="shared" si="7"/>
        <v>95.43</v>
      </c>
      <c r="BI6" s="21">
        <f t="shared" si="7"/>
        <v>102.48</v>
      </c>
      <c r="BJ6" s="21">
        <f t="shared" si="7"/>
        <v>89.56</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57.74</v>
      </c>
      <c r="CD6" s="21">
        <f t="shared" si="9"/>
        <v>62.86</v>
      </c>
      <c r="CE6" s="21">
        <f t="shared" si="9"/>
        <v>65.81</v>
      </c>
      <c r="CF6" s="21">
        <f t="shared" si="9"/>
        <v>72.37</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75.900000000000006</v>
      </c>
      <c r="CO6" s="21">
        <f t="shared" si="10"/>
        <v>75.510000000000005</v>
      </c>
      <c r="CP6" s="21">
        <f t="shared" si="10"/>
        <v>72.260000000000005</v>
      </c>
      <c r="CQ6" s="21">
        <f t="shared" si="10"/>
        <v>74.819999999999993</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91.66</v>
      </c>
      <c r="CZ6" s="21">
        <f t="shared" si="11"/>
        <v>91.83</v>
      </c>
      <c r="DA6" s="21">
        <f t="shared" si="11"/>
        <v>92.06</v>
      </c>
      <c r="DB6" s="21">
        <f t="shared" si="11"/>
        <v>92.08</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5.95</v>
      </c>
      <c r="DK6" s="21">
        <f t="shared" si="12"/>
        <v>11.62</v>
      </c>
      <c r="DL6" s="21">
        <f t="shared" si="12"/>
        <v>16.489999999999998</v>
      </c>
      <c r="DM6" s="21">
        <f t="shared" si="12"/>
        <v>20.29</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1">
        <f t="shared" ref="EF6:EN6" si="14">IF(EF7="",NA(),EF7)</f>
        <v>0.76</v>
      </c>
      <c r="EG6" s="20">
        <f t="shared" si="14"/>
        <v>0</v>
      </c>
      <c r="EH6" s="20">
        <f t="shared" si="14"/>
        <v>0</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320005</v>
      </c>
      <c r="D7" s="23">
        <v>46</v>
      </c>
      <c r="E7" s="23">
        <v>17</v>
      </c>
      <c r="F7" s="23">
        <v>3</v>
      </c>
      <c r="G7" s="23">
        <v>0</v>
      </c>
      <c r="H7" s="23" t="s">
        <v>98</v>
      </c>
      <c r="I7" s="23" t="s">
        <v>99</v>
      </c>
      <c r="J7" s="23" t="s">
        <v>100</v>
      </c>
      <c r="K7" s="23" t="s">
        <v>101</v>
      </c>
      <c r="L7" s="23" t="s">
        <v>102</v>
      </c>
      <c r="M7" s="23" t="s">
        <v>103</v>
      </c>
      <c r="N7" s="24" t="s">
        <v>104</v>
      </c>
      <c r="O7" s="24">
        <v>80.709999999999994</v>
      </c>
      <c r="P7" s="24">
        <v>66.41</v>
      </c>
      <c r="Q7" s="24">
        <v>100</v>
      </c>
      <c r="R7" s="24">
        <v>0</v>
      </c>
      <c r="S7" s="24">
        <v>650624</v>
      </c>
      <c r="T7" s="24">
        <v>6707.81</v>
      </c>
      <c r="U7" s="24">
        <v>96.99</v>
      </c>
      <c r="V7" s="24">
        <v>267545</v>
      </c>
      <c r="W7" s="24">
        <v>84.11</v>
      </c>
      <c r="X7" s="24">
        <v>3180.89</v>
      </c>
      <c r="Y7" s="24" t="s">
        <v>104</v>
      </c>
      <c r="Z7" s="24">
        <v>105.71</v>
      </c>
      <c r="AA7" s="24">
        <v>101.26</v>
      </c>
      <c r="AB7" s="24">
        <v>100.13</v>
      </c>
      <c r="AC7" s="24">
        <v>101.28</v>
      </c>
      <c r="AD7" s="24" t="s">
        <v>104</v>
      </c>
      <c r="AE7" s="24">
        <v>101.63</v>
      </c>
      <c r="AF7" s="24">
        <v>100.14</v>
      </c>
      <c r="AG7" s="24">
        <v>99.22</v>
      </c>
      <c r="AH7" s="24">
        <v>100.31</v>
      </c>
      <c r="AI7" s="24">
        <v>100.34</v>
      </c>
      <c r="AJ7" s="24" t="s">
        <v>104</v>
      </c>
      <c r="AK7" s="24">
        <v>0</v>
      </c>
      <c r="AL7" s="24">
        <v>0</v>
      </c>
      <c r="AM7" s="24">
        <v>0</v>
      </c>
      <c r="AN7" s="24">
        <v>0</v>
      </c>
      <c r="AO7" s="24" t="s">
        <v>104</v>
      </c>
      <c r="AP7" s="24">
        <v>9.1</v>
      </c>
      <c r="AQ7" s="24">
        <v>10.71</v>
      </c>
      <c r="AR7" s="24">
        <v>11.46</v>
      </c>
      <c r="AS7" s="24">
        <v>9.85</v>
      </c>
      <c r="AT7" s="24">
        <v>9.7899999999999991</v>
      </c>
      <c r="AU7" s="24" t="s">
        <v>104</v>
      </c>
      <c r="AV7" s="24">
        <v>99.21</v>
      </c>
      <c r="AW7" s="24">
        <v>86.38</v>
      </c>
      <c r="AX7" s="24">
        <v>89.07</v>
      </c>
      <c r="AY7" s="24">
        <v>98.09</v>
      </c>
      <c r="AZ7" s="24" t="s">
        <v>104</v>
      </c>
      <c r="BA7" s="24">
        <v>101.14</v>
      </c>
      <c r="BB7" s="24">
        <v>104.74</v>
      </c>
      <c r="BC7" s="24">
        <v>104.74</v>
      </c>
      <c r="BD7" s="24">
        <v>104.66</v>
      </c>
      <c r="BE7" s="24">
        <v>104.39</v>
      </c>
      <c r="BF7" s="24" t="s">
        <v>104</v>
      </c>
      <c r="BG7" s="24">
        <v>79.900000000000006</v>
      </c>
      <c r="BH7" s="24">
        <v>95.43</v>
      </c>
      <c r="BI7" s="24">
        <v>102.48</v>
      </c>
      <c r="BJ7" s="24">
        <v>89.56</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v>57.74</v>
      </c>
      <c r="CD7" s="24">
        <v>62.86</v>
      </c>
      <c r="CE7" s="24">
        <v>65.81</v>
      </c>
      <c r="CF7" s="24">
        <v>72.37</v>
      </c>
      <c r="CG7" s="24" t="s">
        <v>104</v>
      </c>
      <c r="CH7" s="24">
        <v>50.67</v>
      </c>
      <c r="CI7" s="24">
        <v>48.7</v>
      </c>
      <c r="CJ7" s="24">
        <v>52.53</v>
      </c>
      <c r="CK7" s="24">
        <v>52.75</v>
      </c>
      <c r="CL7" s="24">
        <v>52.93</v>
      </c>
      <c r="CM7" s="24" t="s">
        <v>104</v>
      </c>
      <c r="CN7" s="24">
        <v>75.900000000000006</v>
      </c>
      <c r="CO7" s="24">
        <v>75.510000000000005</v>
      </c>
      <c r="CP7" s="24">
        <v>72.260000000000005</v>
      </c>
      <c r="CQ7" s="24">
        <v>74.819999999999993</v>
      </c>
      <c r="CR7" s="24" t="s">
        <v>104</v>
      </c>
      <c r="CS7" s="24">
        <v>68.2</v>
      </c>
      <c r="CT7" s="24">
        <v>68.05</v>
      </c>
      <c r="CU7" s="24">
        <v>67.099999999999994</v>
      </c>
      <c r="CV7" s="24">
        <v>71.900000000000006</v>
      </c>
      <c r="CW7" s="24">
        <v>71.88</v>
      </c>
      <c r="CX7" s="24" t="s">
        <v>104</v>
      </c>
      <c r="CY7" s="24">
        <v>91.66</v>
      </c>
      <c r="CZ7" s="24">
        <v>91.83</v>
      </c>
      <c r="DA7" s="24">
        <v>92.06</v>
      </c>
      <c r="DB7" s="24">
        <v>92.08</v>
      </c>
      <c r="DC7" s="24" t="s">
        <v>104</v>
      </c>
      <c r="DD7" s="24">
        <v>94.01</v>
      </c>
      <c r="DE7" s="24">
        <v>94.14</v>
      </c>
      <c r="DF7" s="24">
        <v>94.02</v>
      </c>
      <c r="DG7" s="24">
        <v>94.43</v>
      </c>
      <c r="DH7" s="24">
        <v>94.36</v>
      </c>
      <c r="DI7" s="24" t="s">
        <v>104</v>
      </c>
      <c r="DJ7" s="24">
        <v>5.95</v>
      </c>
      <c r="DK7" s="24">
        <v>11.62</v>
      </c>
      <c r="DL7" s="24">
        <v>16.489999999999998</v>
      </c>
      <c r="DM7" s="24">
        <v>20.29</v>
      </c>
      <c r="DN7" s="24" t="s">
        <v>104</v>
      </c>
      <c r="DO7" s="24">
        <v>31.96</v>
      </c>
      <c r="DP7" s="24">
        <v>34.17</v>
      </c>
      <c r="DQ7" s="24">
        <v>36.770000000000003</v>
      </c>
      <c r="DR7" s="24">
        <v>41.04</v>
      </c>
      <c r="DS7" s="24">
        <v>40.81</v>
      </c>
      <c r="DT7" s="24" t="s">
        <v>104</v>
      </c>
      <c r="DU7" s="24">
        <v>0</v>
      </c>
      <c r="DV7" s="24">
        <v>0</v>
      </c>
      <c r="DW7" s="24">
        <v>0</v>
      </c>
      <c r="DX7" s="24">
        <v>0</v>
      </c>
      <c r="DY7" s="24" t="s">
        <v>104</v>
      </c>
      <c r="DZ7" s="24">
        <v>0.93</v>
      </c>
      <c r="EA7" s="24">
        <v>1.04</v>
      </c>
      <c r="EB7" s="24">
        <v>1.26</v>
      </c>
      <c r="EC7" s="24">
        <v>1.64</v>
      </c>
      <c r="ED7" s="24">
        <v>1.62</v>
      </c>
      <c r="EE7" s="24" t="s">
        <v>104</v>
      </c>
      <c r="EF7" s="24">
        <v>0.76</v>
      </c>
      <c r="EG7" s="24">
        <v>0</v>
      </c>
      <c r="EH7" s="24">
        <v>0</v>
      </c>
      <c r="EI7" s="24">
        <v>0</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68A1D7A8-A9FD-4085-8544-3C9A46F05B03}"/>
</file>

<file path=customXml/itemProps2.xml><?xml version="1.0" encoding="utf-8"?>
<ds:datastoreItem xmlns:ds="http://schemas.openxmlformats.org/officeDocument/2006/customXml" ds:itemID="{A561CEE6-341E-4DAD-BEA7-F964789F2C8A}"/>
</file>

<file path=customXml/itemProps3.xml><?xml version="1.0" encoding="utf-8"?>
<ds:datastoreItem xmlns:ds="http://schemas.openxmlformats.org/officeDocument/2006/customXml" ds:itemID="{A76431E8-0B74-49E6-83EF-35DFF64FD5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2025-02-15T05:56:48Z</dcterms:created>
  <dcterms:modified xsi:type="dcterms:W3CDTF">2025-02-15T05:56:57Z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