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3_ncr:1_{7996CAD0-7228-4A42-A0A7-5475CDEB91DB}" xr6:coauthVersionLast="47" xr6:coauthVersionMax="47" xr10:uidLastSave="{BB385608-17D2-455D-993E-516A3373A917}"/>
  <workbookProtection workbookAlgorithmName="SHA-512" workbookHashValue="GJRi/V4OhhAWC3ItzQy4Z0/JflEEtTLFRbLhXjvxFjyG1PGEiZzxF/LColgPLP0tB1Xvzlt7sb7j1OlaxsA0sw==" workbookSaltValue="iH8B36zibyf95pJdyOjU2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W10" i="4"/>
  <c r="I10" i="4"/>
  <c r="B10" i="4"/>
  <c r="BB8" i="4"/>
  <c r="AT8" i="4"/>
  <c r="AL8" i="4"/>
  <c r="B6" i="4"/>
</calcChain>
</file>

<file path=xl/sharedStrings.xml><?xml version="1.0" encoding="utf-8"?>
<sst xmlns="http://schemas.openxmlformats.org/spreadsheetml/2006/main" count="319" uniqueCount="111">
  <si>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</si>
  <si>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</si>
  <si>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</si>
  <si>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</si>
  <si>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</si>
  <si>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</si>
  <si>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</si>
  <si>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</si>
  <si>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</si>
  <si>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</si>
  <si>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</si>
  <si>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</si>
  <si>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</si>
  <si>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</si>
  <si>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</si>
  <si>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</si>
  <si>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</si>
  <si>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</si>
  <si>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</si>
  <si>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</si>
  <si>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</si>
  <si>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</si>
  <si>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</si>
  <si>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</si>
  <si>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</si>
  <si>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</si>
  <si>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【①経常収支比率、②累積欠損金比率】
　経常収支比率は健全経営の水準となる100％を上回っており、また累積欠損金もないことから、堅調な経営を維持している。
【③流動比率】
　短期債務に対し支払い可能な現金等の保有状況を示す流動比率は100％を上回り、支払能力を確保している。
【④企業債残高対給水収益比率】
　企業債残高対給水収益比率は、類似団体平均値（以下「平均値」という。）を上回っており、今後、より計画的に投資を行っていく必要がある。
【⑤料金回収率】
　料金回収率は100％を下回っている。給水収益のみでは、給水費用を賄えていないため、一般会計からの繰入金等により収入不足を補てんしている。
【⑥給水原価】
　管路延長が長く、管路等の更新費用及び維持管理費用が高いため、給水原価は平均値に比べて高い水準にある。また、物価上昇等による費用の増加により、給水原価の上昇が見込まれる。
【⑦施設利用率】
　施設利用率は平均値を下回っている。今後、施設の再編整備を進め、施設総量を最適化していく必要がある。
【⑧有収率】
　有収率は、平均値を下回っており、漏水対策など有収率の向上を図っていく必要がある。</t>
    <rPh sb="51" eb="53">
      <t>ケイエイ</t>
    </rPh>
    <rPh sb="54" eb="56">
      <t>ケンチョウ</t>
    </rPh>
    <rPh sb="57" eb="59">
      <t>イジ</t>
    </rPh>
    <rPh sb="67" eb="69">
      <t>ケイエイ</t>
    </rPh>
    <rPh sb="111" eb="115">
      <t>リュウドウヒリツ</t>
    </rPh>
    <rPh sb="190" eb="192">
      <t>ウワマワ</t>
    </rPh>
    <rPh sb="197" eb="199">
      <t>コンゴ</t>
    </rPh>
    <rPh sb="202" eb="205">
      <t>ケイカクテキ</t>
    </rPh>
    <rPh sb="206" eb="208">
      <t>トウシ</t>
    </rPh>
    <rPh sb="209" eb="210">
      <t>オコナ</t>
    </rPh>
    <rPh sb="214" eb="216">
      <t>ヒツヨウ</t>
    </rPh>
    <rPh sb="244" eb="245">
      <t>シタ</t>
    </rPh>
    <rPh sb="251" eb="253">
      <t>キュウスイ</t>
    </rPh>
    <rPh sb="253" eb="255">
      <t>シュウエキ</t>
    </rPh>
    <rPh sb="260" eb="261">
      <t>カカ</t>
    </rPh>
    <rPh sb="262" eb="264">
      <t>ヒヨウ</t>
    </rPh>
    <rPh sb="265" eb="266">
      <t>マカナ</t>
    </rPh>
    <rPh sb="274" eb="278">
      <t>イッパンカイケイ</t>
    </rPh>
    <rPh sb="281" eb="283">
      <t>クリイレ</t>
    </rPh>
    <rPh sb="283" eb="284">
      <t>キン</t>
    </rPh>
    <rPh sb="284" eb="285">
      <t>トウ</t>
    </rPh>
    <rPh sb="429" eb="431">
      <t>セイビ</t>
    </rPh>
    <rPh sb="432" eb="433">
      <t>スス</t>
    </rPh>
    <rPh sb="469" eb="472">
      <t>ヘイキンチ</t>
    </rPh>
    <rPh sb="473" eb="475">
      <t>シタマワ</t>
    </rPh>
    <rPh sb="478" eb="482">
      <t>ロウスイタイサク</t>
    </rPh>
    <rPh sb="484" eb="487">
      <t>ユウシュウリツ</t>
    </rPh>
    <rPh sb="488" eb="490">
      <t>コウジョウ</t>
    </rPh>
    <rPh sb="491" eb="492">
      <t>ハカ</t>
    </rPh>
    <rPh sb="496" eb="498">
      <t>ヒツヨウ</t>
    </rPh>
    <phoneticPr fontId="4"/>
  </si>
  <si>
    <t>2. 老朽化の状況について</t>
    <phoneticPr fontId="4"/>
  </si>
  <si>
    <t>【①有形固定資産減価償却率、②管路経年化率】
　近年に布設した管路が多いことなどにより、有形固定資産減価償却率及び管路経年化率は平均値を下回っている。
【③管路更新率】
　経年管が比較的少ないことなどにより、管路更新率は平均値を下回っている。しかし、管路の老朽化は着実に進行しているため、今後、計画的に耐震管に更新し、老朽化の改善と強靱化を図っていく必要がある。</t>
    <rPh sb="24" eb="26">
      <t>キンネン</t>
    </rPh>
    <rPh sb="27" eb="29">
      <t>フセツ</t>
    </rPh>
    <rPh sb="31" eb="33">
      <t>カンロ</t>
    </rPh>
    <rPh sb="34" eb="35">
      <t>オオ</t>
    </rPh>
    <rPh sb="55" eb="56">
      <t>オヨ</t>
    </rPh>
    <rPh sb="68" eb="69">
      <t>シタ</t>
    </rPh>
    <rPh sb="86" eb="88">
      <t>ケイネン</t>
    </rPh>
    <rPh sb="88" eb="89">
      <t>カン</t>
    </rPh>
    <rPh sb="90" eb="93">
      <t>ヒカクテキ</t>
    </rPh>
    <rPh sb="93" eb="94">
      <t>スク</t>
    </rPh>
    <rPh sb="104" eb="109">
      <t>カンロコウシンリツ</t>
    </rPh>
    <rPh sb="110" eb="113">
      <t>ヘイキンチ</t>
    </rPh>
    <rPh sb="114" eb="116">
      <t>シタマワ</t>
    </rPh>
    <rPh sb="125" eb="127">
      <t>カンロ</t>
    </rPh>
    <rPh sb="128" eb="131">
      <t>ロウキュウカ</t>
    </rPh>
    <rPh sb="132" eb="134">
      <t>チャクジツ</t>
    </rPh>
    <rPh sb="135" eb="137">
      <t>シンコウ</t>
    </rPh>
    <rPh sb="144" eb="146">
      <t>コンゴ</t>
    </rPh>
    <rPh sb="147" eb="150">
      <t>ケイカクテキ</t>
    </rPh>
    <rPh sb="159" eb="162">
      <t>ロウキュウカ</t>
    </rPh>
    <rPh sb="163" eb="165">
      <t>カイゼン</t>
    </rPh>
    <rPh sb="166" eb="169">
      <t>キョウジンカ</t>
    </rPh>
    <rPh sb="170" eb="171">
      <t>ハカ</t>
    </rPh>
    <rPh sb="175" eb="177">
      <t>ヒツヨウ</t>
    </rPh>
    <phoneticPr fontId="4"/>
  </si>
  <si>
    <t>2. 老朽化の状況</t>
    <phoneticPr fontId="4"/>
  </si>
  <si>
    <t>全体総括</t>
    <rPh sb="0" eb="2">
      <t>ゼンタイ</t>
    </rPh>
    <rPh sb="2" eb="4">
      <t>ソウカツ</t>
    </rPh>
    <phoneticPr fontId="4"/>
  </si>
  <si>
    <t>　水道事業の経常収支比率は100％を上回っており、現時点で、堅調な経営を維持している。
　しかし、社会情勢の変化に伴い、資材価格の高騰や工事費等の費用が大幅に増加するなど、今後、一層厳しい経営状況が見込まれる。
　本水道企業団では、統合のスケールメリットを活かし、施設の最適化や更新、コスト縮減を図るなどして、効率的な事業運営を進めていく。</t>
    <rPh sb="1" eb="5">
      <t>スイドウジギョウ</t>
    </rPh>
    <rPh sb="25" eb="28">
      <t>ゲンジテン</t>
    </rPh>
    <rPh sb="30" eb="32">
      <t>ケンチョウ</t>
    </rPh>
    <rPh sb="33" eb="35">
      <t>ケイエイ</t>
    </rPh>
    <rPh sb="36" eb="38">
      <t>イジ</t>
    </rPh>
    <rPh sb="107" eb="108">
      <t>ホン</t>
    </rPh>
    <rPh sb="108" eb="110">
      <t>スイドウ</t>
    </rPh>
    <rPh sb="110" eb="113">
      <t>キギョウダン</t>
    </rPh>
    <rPh sb="128" eb="129">
      <t>イ</t>
    </rPh>
    <rPh sb="132" eb="134">
      <t>シセツ</t>
    </rPh>
    <rPh sb="135" eb="138">
      <t>サイテキカ</t>
    </rPh>
    <rPh sb="139" eb="141">
      <t>コウシン</t>
    </rPh>
    <rPh sb="145" eb="147">
      <t>シュクゲン</t>
    </rPh>
    <rPh sb="148" eb="149">
      <t>ハカ</t>
    </rPh>
    <rPh sb="155" eb="158">
      <t>コウリツテキ</t>
    </rPh>
    <rPh sb="159" eb="163">
      <t>ジギョウウンエイ</t>
    </rPh>
    <rPh sb="164" eb="165">
      <t>スス</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</si>
  <si>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</si>
  <si>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</si>
  <si>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</si>
  <si>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</si>
  <si>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</si>
  <si>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</si>
  <si>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</si>
  <si>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</si>
  <si>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</si>
  <si>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</si>
  <si>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</si>
  <si>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</si>
  <si>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</si>
  <si>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</si>
  <si>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</si>
  <si>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</si>
  <si>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</si>
  <si>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</si>
  <si>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</si>
  <si>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</si>
  <si>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</si>
  <si>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</si>
  <si>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</si>
  <si>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</si>
  <si>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</si>
  <si>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</si>
  <si>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</si>
  <si>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</si>
  <si>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</si>
  <si>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</si>
  <si>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</si>
  <si>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</si>
  <si>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</si>
  <si>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</si>
  <si>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</si>
  <si>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</si>
  <si>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</si>
  <si>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</si>
  <si>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</si>
  <si>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</si>
  <si>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</si>
  <si>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</si>
  <si>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</si>
  <si>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</si>
  <si>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</si>
  <si>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</si>
  <si>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</si>
  <si>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</si>
  <si>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</si>
  <si>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</si>
  <si>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</si>
  <si>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</si>
  <si>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</si>
  <si>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</si>
  <si>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</si>
  <si>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</si>
  <si>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</si>
  <si>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</si>
  <si>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</si>
  <si>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</si>
  <si>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</si>
  <si>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</si>
  <si>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</si>
  <si>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広島県水道広域連合企業団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</si>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</sst>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0.36</c:v>
                </c:pt>
              </c:numCache>
            </c:numRef>
          </c:val>
          <c:extLst>
            <c:ext xmlns:c16="http://schemas.microsoft.com/office/drawing/2014/chart" uri="{C3380CC4-5D6E-409C-BE32-E72D297353CC}">
              <c16:uniqueId val="{00000000-67E3-415F-9C39-982C8FEAB1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0.73</c:v>
                </c:pt>
              </c:numCache>
            </c:numRef>
          </c:val>
          <c:smooth val="0"/>
          <c:extLst>
            <c:ext xmlns:c16="http://schemas.microsoft.com/office/drawing/2014/chart" uri="{C3380CC4-5D6E-409C-BE32-E72D297353CC}">
              <c16:uniqueId val="{00000001-67E3-415F-9C39-982C8FEAB1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59.83</c:v>
                </c:pt>
              </c:numCache>
            </c:numRef>
          </c:val>
          <c:extLst>
            <c:ext xmlns:c16="http://schemas.microsoft.com/office/drawing/2014/chart" uri="{C3380CC4-5D6E-409C-BE32-E72D297353CC}">
              <c16:uniqueId val="{00000000-F038-4430-8EA3-BC38F7BF7E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63.58</c:v>
                </c:pt>
              </c:numCache>
            </c:numRef>
          </c:val>
          <c:smooth val="0"/>
          <c:extLst>
            <c:ext xmlns:c16="http://schemas.microsoft.com/office/drawing/2014/chart" uri="{C3380CC4-5D6E-409C-BE32-E72D297353CC}">
              <c16:uniqueId val="{00000001-F038-4430-8EA3-BC38F7BF7E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87.92</c:v>
                </c:pt>
              </c:numCache>
            </c:numRef>
          </c:val>
          <c:extLst>
            <c:ext xmlns:c16="http://schemas.microsoft.com/office/drawing/2014/chart" uri="{C3380CC4-5D6E-409C-BE32-E72D297353CC}">
              <c16:uniqueId val="{00000000-13E1-4829-A981-8D4F172336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91.22</c:v>
                </c:pt>
              </c:numCache>
            </c:numRef>
          </c:val>
          <c:smooth val="0"/>
          <c:extLst>
            <c:ext xmlns:c16="http://schemas.microsoft.com/office/drawing/2014/chart" uri="{C3380CC4-5D6E-409C-BE32-E72D297353CC}">
              <c16:uniqueId val="{00000001-13E1-4829-A981-8D4F172336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106.86</c:v>
                </c:pt>
              </c:numCache>
            </c:numRef>
          </c:val>
          <c:extLst>
            <c:ext xmlns:c16="http://schemas.microsoft.com/office/drawing/2014/chart" uri="{C3380CC4-5D6E-409C-BE32-E72D297353CC}">
              <c16:uniqueId val="{00000000-E9AB-410D-B1F4-5B94287363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109.81</c:v>
                </c:pt>
              </c:numCache>
            </c:numRef>
          </c:val>
          <c:smooth val="0"/>
          <c:extLst>
            <c:ext xmlns:c16="http://schemas.microsoft.com/office/drawing/2014/chart" uri="{C3380CC4-5D6E-409C-BE32-E72D297353CC}">
              <c16:uniqueId val="{00000001-E9AB-410D-B1F4-5B94287363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51.32</c:v>
                </c:pt>
              </c:numCache>
            </c:numRef>
          </c:val>
          <c:extLst>
            <c:ext xmlns:c16="http://schemas.microsoft.com/office/drawing/2014/chart" uri="{C3380CC4-5D6E-409C-BE32-E72D297353CC}">
              <c16:uniqueId val="{00000000-7C5A-4DEB-AC07-F019A3B03B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52.74</c:v>
                </c:pt>
              </c:numCache>
            </c:numRef>
          </c:val>
          <c:smooth val="0"/>
          <c:extLst>
            <c:ext xmlns:c16="http://schemas.microsoft.com/office/drawing/2014/chart" uri="{C3380CC4-5D6E-409C-BE32-E72D297353CC}">
              <c16:uniqueId val="{00000001-7C5A-4DEB-AC07-F019A3B03B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22.61</c:v>
                </c:pt>
              </c:numCache>
            </c:numRef>
          </c:val>
          <c:extLst>
            <c:ext xmlns:c16="http://schemas.microsoft.com/office/drawing/2014/chart" uri="{C3380CC4-5D6E-409C-BE32-E72D297353CC}">
              <c16:uniqueId val="{00000000-D1A0-45EF-84CB-D63C220DB1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28.57</c:v>
                </c:pt>
              </c:numCache>
            </c:numRef>
          </c:val>
          <c:smooth val="0"/>
          <c:extLst>
            <c:ext xmlns:c16="http://schemas.microsoft.com/office/drawing/2014/chart" uri="{C3380CC4-5D6E-409C-BE32-E72D297353CC}">
              <c16:uniqueId val="{00000001-D1A0-45EF-84CB-D63C220DB1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77-4EA4-94FA-69725ADFA5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F77-4EA4-94FA-69725ADFA5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242.07</c:v>
                </c:pt>
              </c:numCache>
            </c:numRef>
          </c:val>
          <c:extLst>
            <c:ext xmlns:c16="http://schemas.microsoft.com/office/drawing/2014/chart" uri="{C3380CC4-5D6E-409C-BE32-E72D297353CC}">
              <c16:uniqueId val="{00000000-FCD1-4748-9210-453128C0D0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232.66</c:v>
                </c:pt>
              </c:numCache>
            </c:numRef>
          </c:val>
          <c:smooth val="0"/>
          <c:extLst>
            <c:ext xmlns:c16="http://schemas.microsoft.com/office/drawing/2014/chart" uri="{C3380CC4-5D6E-409C-BE32-E72D297353CC}">
              <c16:uniqueId val="{00000001-FCD1-4748-9210-453128C0D0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311.66000000000003</c:v>
                </c:pt>
              </c:numCache>
            </c:numRef>
          </c:val>
          <c:extLst>
            <c:ext xmlns:c16="http://schemas.microsoft.com/office/drawing/2014/chart" uri="{C3380CC4-5D6E-409C-BE32-E72D297353CC}">
              <c16:uniqueId val="{00000000-F74D-49A3-A19C-DCD69D243F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255.84</c:v>
                </c:pt>
              </c:numCache>
            </c:numRef>
          </c:val>
          <c:smooth val="0"/>
          <c:extLst>
            <c:ext xmlns:c16="http://schemas.microsoft.com/office/drawing/2014/chart" uri="{C3380CC4-5D6E-409C-BE32-E72D297353CC}">
              <c16:uniqueId val="{00000001-F74D-49A3-A19C-DCD69D243F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92.97</c:v>
                </c:pt>
              </c:numCache>
            </c:numRef>
          </c:val>
          <c:extLst>
            <c:ext xmlns:c16="http://schemas.microsoft.com/office/drawing/2014/chart" uri="{C3380CC4-5D6E-409C-BE32-E72D297353CC}">
              <c16:uniqueId val="{00000000-128F-407B-841E-EAF4684DE2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102.36</c:v>
                </c:pt>
              </c:numCache>
            </c:numRef>
          </c:val>
          <c:smooth val="0"/>
          <c:extLst>
            <c:ext xmlns:c16="http://schemas.microsoft.com/office/drawing/2014/chart" uri="{C3380CC4-5D6E-409C-BE32-E72D297353CC}">
              <c16:uniqueId val="{00000001-128F-407B-841E-EAF4684DE2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237.71</c:v>
                </c:pt>
              </c:numCache>
            </c:numRef>
          </c:val>
          <c:extLst>
            <c:ext xmlns:c16="http://schemas.microsoft.com/office/drawing/2014/chart" uri="{C3380CC4-5D6E-409C-BE32-E72D297353CC}">
              <c16:uniqueId val="{00000000-9386-4B1C-98F6-9EBCC4BC51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165.52</c:v>
                </c:pt>
              </c:numCache>
            </c:numRef>
          </c:val>
          <c:smooth val="0"/>
          <c:extLst>
            <c:ext xmlns:c16="http://schemas.microsoft.com/office/drawing/2014/chart" uri="{C3380CC4-5D6E-409C-BE32-E72D297353CC}">
              <c16:uniqueId val="{00000001-9386-4B1C-98F6-9EBCC4BC51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54296875" defaultRowHeight="13" x14ac:dyDescent="0.2"/>
  <cols>
    <col min="1" max="1" width="2.54296875" customWidth="1"/>
    <col min="2" max="62" width="3.81640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広島県水道広域連合企業団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 民間企業出身</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71.42</v>
      </c>
      <c r="J10" s="46"/>
      <c r="K10" s="46"/>
      <c r="L10" s="46"/>
      <c r="M10" s="46"/>
      <c r="N10" s="46"/>
      <c r="O10" s="80"/>
      <c r="P10" s="47">
        <f>データ!$P$6</f>
        <v>88.17</v>
      </c>
      <c r="Q10" s="47"/>
      <c r="R10" s="47"/>
      <c r="S10" s="47"/>
      <c r="T10" s="47"/>
      <c r="U10" s="47"/>
      <c r="V10" s="47"/>
      <c r="W10" s="44">
        <f>データ!$Q$6</f>
        <v>3840</v>
      </c>
      <c r="X10" s="44"/>
      <c r="Y10" s="44"/>
      <c r="Z10" s="44"/>
      <c r="AA10" s="44"/>
      <c r="AB10" s="44"/>
      <c r="AC10" s="44"/>
      <c r="AD10" s="2"/>
      <c r="AE10" s="2"/>
      <c r="AF10" s="2"/>
      <c r="AG10" s="2"/>
      <c r="AH10" s="2"/>
      <c r="AI10" s="2"/>
      <c r="AJ10" s="2"/>
      <c r="AK10" s="2"/>
      <c r="AL10" s="44">
        <f>データ!$U$6</f>
        <v>564304</v>
      </c>
      <c r="AM10" s="44"/>
      <c r="AN10" s="44"/>
      <c r="AO10" s="44"/>
      <c r="AP10" s="44"/>
      <c r="AQ10" s="44"/>
      <c r="AR10" s="44"/>
      <c r="AS10" s="44"/>
      <c r="AT10" s="45">
        <f>データ!$V$6</f>
        <v>1107.58</v>
      </c>
      <c r="AU10" s="46"/>
      <c r="AV10" s="46"/>
      <c r="AW10" s="46"/>
      <c r="AX10" s="46"/>
      <c r="AY10" s="46"/>
      <c r="AZ10" s="46"/>
      <c r="BA10" s="46"/>
      <c r="BB10" s="47">
        <f>データ!$W$6</f>
        <v>509.49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1" t="s">
        <v>27</v>
      </c>
      <c r="BM45" s="82"/>
      <c r="BN45" s="82"/>
      <c r="BO45" s="82"/>
      <c r="BP45" s="82"/>
      <c r="BQ45" s="82"/>
      <c r="BR45" s="82"/>
      <c r="BS45" s="82"/>
      <c r="BT45" s="82"/>
      <c r="BU45" s="82"/>
      <c r="BV45" s="82"/>
      <c r="BW45" s="82"/>
      <c r="BX45" s="82"/>
      <c r="BY45" s="82"/>
      <c r="BZ45" s="8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4"/>
      <c r="BM46" s="85"/>
      <c r="BN46" s="85"/>
      <c r="BO46" s="85"/>
      <c r="BP46" s="85"/>
      <c r="BQ46" s="85"/>
      <c r="BR46" s="85"/>
      <c r="BS46" s="85"/>
      <c r="BT46" s="85"/>
      <c r="BU46" s="85"/>
      <c r="BV46" s="85"/>
      <c r="BW46" s="85"/>
      <c r="BX46" s="85"/>
      <c r="BY46" s="85"/>
      <c r="BZ46" s="8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30</v>
      </c>
      <c r="BM64" s="82"/>
      <c r="BN64" s="82"/>
      <c r="BO64" s="82"/>
      <c r="BP64" s="82"/>
      <c r="BQ64" s="82"/>
      <c r="BR64" s="82"/>
      <c r="BS64" s="82"/>
      <c r="BT64" s="82"/>
      <c r="BU64" s="82"/>
      <c r="BV64" s="82"/>
      <c r="BW64" s="82"/>
      <c r="BX64" s="82"/>
      <c r="BY64" s="82"/>
      <c r="BZ64" s="8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9NDTbYIiF7DRPXiIJaQ3jHsco59Bfxe4aFOVbbyDcu1fVzCAOKZKGBly1Xb2wmIcCjx1lXZP5ehHvmC+0ubuA==" saltValue="6aK8mLf85vCsUiX6N8sw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8" t="s">
        <v>53</v>
      </c>
      <c r="I3" s="89"/>
      <c r="J3" s="89"/>
      <c r="K3" s="89"/>
      <c r="L3" s="89"/>
      <c r="M3" s="89"/>
      <c r="N3" s="89"/>
      <c r="O3" s="89"/>
      <c r="P3" s="89"/>
      <c r="Q3" s="89"/>
      <c r="R3" s="89"/>
      <c r="S3" s="89"/>
      <c r="T3" s="89"/>
      <c r="U3" s="89"/>
      <c r="V3" s="89"/>
      <c r="W3" s="90"/>
      <c r="X3" s="94"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55</v>
      </c>
      <c r="B4" s="17"/>
      <c r="C4" s="17"/>
      <c r="D4" s="17"/>
      <c r="E4" s="17"/>
      <c r="F4" s="17"/>
      <c r="G4" s="17"/>
      <c r="H4" s="91"/>
      <c r="I4" s="92"/>
      <c r="J4" s="92"/>
      <c r="K4" s="92"/>
      <c r="L4" s="92"/>
      <c r="M4" s="92"/>
      <c r="N4" s="92"/>
      <c r="O4" s="92"/>
      <c r="P4" s="92"/>
      <c r="Q4" s="92"/>
      <c r="R4" s="92"/>
      <c r="S4" s="92"/>
      <c r="T4" s="92"/>
      <c r="U4" s="92"/>
      <c r="V4" s="92"/>
      <c r="W4" s="93"/>
      <c r="X4" s="87" t="s">
        <v>56</v>
      </c>
      <c r="Y4" s="87"/>
      <c r="Z4" s="87"/>
      <c r="AA4" s="87"/>
      <c r="AB4" s="87"/>
      <c r="AC4" s="87"/>
      <c r="AD4" s="87"/>
      <c r="AE4" s="87"/>
      <c r="AF4" s="87"/>
      <c r="AG4" s="87"/>
      <c r="AH4" s="87"/>
      <c r="AI4" s="87" t="s">
        <v>57</v>
      </c>
      <c r="AJ4" s="87"/>
      <c r="AK4" s="87"/>
      <c r="AL4" s="87"/>
      <c r="AM4" s="87"/>
      <c r="AN4" s="87"/>
      <c r="AO4" s="87"/>
      <c r="AP4" s="87"/>
      <c r="AQ4" s="87"/>
      <c r="AR4" s="87"/>
      <c r="AS4" s="87"/>
      <c r="AT4" s="87" t="s">
        <v>58</v>
      </c>
      <c r="AU4" s="87"/>
      <c r="AV4" s="87"/>
      <c r="AW4" s="87"/>
      <c r="AX4" s="87"/>
      <c r="AY4" s="87"/>
      <c r="AZ4" s="87"/>
      <c r="BA4" s="87"/>
      <c r="BB4" s="87"/>
      <c r="BC4" s="87"/>
      <c r="BD4" s="87"/>
      <c r="BE4" s="87" t="s">
        <v>59</v>
      </c>
      <c r="BF4" s="87"/>
      <c r="BG4" s="87"/>
      <c r="BH4" s="87"/>
      <c r="BI4" s="87"/>
      <c r="BJ4" s="87"/>
      <c r="BK4" s="87"/>
      <c r="BL4" s="87"/>
      <c r="BM4" s="87"/>
      <c r="BN4" s="87"/>
      <c r="BO4" s="87"/>
      <c r="BP4" s="87" t="s">
        <v>60</v>
      </c>
      <c r="BQ4" s="87"/>
      <c r="BR4" s="87"/>
      <c r="BS4" s="87"/>
      <c r="BT4" s="87"/>
      <c r="BU4" s="87"/>
      <c r="BV4" s="87"/>
      <c r="BW4" s="87"/>
      <c r="BX4" s="87"/>
      <c r="BY4" s="87"/>
      <c r="BZ4" s="87"/>
      <c r="CA4" s="87" t="s">
        <v>61</v>
      </c>
      <c r="CB4" s="87"/>
      <c r="CC4" s="87"/>
      <c r="CD4" s="87"/>
      <c r="CE4" s="87"/>
      <c r="CF4" s="87"/>
      <c r="CG4" s="87"/>
      <c r="CH4" s="87"/>
      <c r="CI4" s="87"/>
      <c r="CJ4" s="87"/>
      <c r="CK4" s="87"/>
      <c r="CL4" s="87" t="s">
        <v>62</v>
      </c>
      <c r="CM4" s="87"/>
      <c r="CN4" s="87"/>
      <c r="CO4" s="87"/>
      <c r="CP4" s="87"/>
      <c r="CQ4" s="87"/>
      <c r="CR4" s="87"/>
      <c r="CS4" s="87"/>
      <c r="CT4" s="87"/>
      <c r="CU4" s="87"/>
      <c r="CV4" s="87"/>
      <c r="CW4" s="87" t="s">
        <v>63</v>
      </c>
      <c r="CX4" s="87"/>
      <c r="CY4" s="87"/>
      <c r="CZ4" s="87"/>
      <c r="DA4" s="87"/>
      <c r="DB4" s="87"/>
      <c r="DC4" s="87"/>
      <c r="DD4" s="87"/>
      <c r="DE4" s="87"/>
      <c r="DF4" s="87"/>
      <c r="DG4" s="87"/>
      <c r="DH4" s="87" t="s">
        <v>64</v>
      </c>
      <c r="DI4" s="87"/>
      <c r="DJ4" s="87"/>
      <c r="DK4" s="87"/>
      <c r="DL4" s="87"/>
      <c r="DM4" s="87"/>
      <c r="DN4" s="87"/>
      <c r="DO4" s="87"/>
      <c r="DP4" s="87"/>
      <c r="DQ4" s="87"/>
      <c r="DR4" s="87"/>
      <c r="DS4" s="87" t="s">
        <v>65</v>
      </c>
      <c r="DT4" s="87"/>
      <c r="DU4" s="87"/>
      <c r="DV4" s="87"/>
      <c r="DW4" s="87"/>
      <c r="DX4" s="87"/>
      <c r="DY4" s="87"/>
      <c r="DZ4" s="87"/>
      <c r="EA4" s="87"/>
      <c r="EB4" s="87"/>
      <c r="EC4" s="87"/>
      <c r="ED4" s="87" t="s">
        <v>66</v>
      </c>
      <c r="EE4" s="87"/>
      <c r="EF4" s="87"/>
      <c r="EG4" s="87"/>
      <c r="EH4" s="87"/>
      <c r="EI4" s="87"/>
      <c r="EJ4" s="87"/>
      <c r="EK4" s="87"/>
      <c r="EL4" s="87"/>
      <c r="EM4" s="87"/>
      <c r="EN4" s="87"/>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349194</v>
      </c>
      <c r="D6" s="20">
        <f t="shared" si="3"/>
        <v>46</v>
      </c>
      <c r="E6" s="20">
        <f t="shared" si="3"/>
        <v>1</v>
      </c>
      <c r="F6" s="20">
        <f t="shared" si="3"/>
        <v>0</v>
      </c>
      <c r="G6" s="20">
        <f t="shared" si="3"/>
        <v>1</v>
      </c>
      <c r="H6" s="20" t="str">
        <f t="shared" si="3"/>
        <v>広島県　広島県水道広域連合企業団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71.42</v>
      </c>
      <c r="P6" s="21">
        <f t="shared" si="3"/>
        <v>88.17</v>
      </c>
      <c r="Q6" s="21">
        <f t="shared" si="3"/>
        <v>3840</v>
      </c>
      <c r="R6" s="21" t="str">
        <f t="shared" si="3"/>
        <v>-</v>
      </c>
      <c r="S6" s="21" t="str">
        <f t="shared" si="3"/>
        <v>-</v>
      </c>
      <c r="T6" s="21" t="str">
        <f t="shared" si="3"/>
        <v>-</v>
      </c>
      <c r="U6" s="21">
        <f t="shared" si="3"/>
        <v>564304</v>
      </c>
      <c r="V6" s="21">
        <f t="shared" si="3"/>
        <v>1107.58</v>
      </c>
      <c r="W6" s="21">
        <f t="shared" si="3"/>
        <v>509.49</v>
      </c>
      <c r="X6" s="22" t="str">
        <f>IF(X7="",NA(),X7)</f>
        <v>-</v>
      </c>
      <c r="Y6" s="22" t="str">
        <f t="shared" ref="Y6:AG6" si="4">IF(Y7="",NA(),Y7)</f>
        <v>-</v>
      </c>
      <c r="Z6" s="22" t="str">
        <f t="shared" si="4"/>
        <v>-</v>
      </c>
      <c r="AA6" s="22" t="str">
        <f t="shared" si="4"/>
        <v>-</v>
      </c>
      <c r="AB6" s="22">
        <f t="shared" si="4"/>
        <v>106.86</v>
      </c>
      <c r="AC6" s="22" t="str">
        <f t="shared" si="4"/>
        <v>-</v>
      </c>
      <c r="AD6" s="22" t="str">
        <f t="shared" si="4"/>
        <v>-</v>
      </c>
      <c r="AE6" s="22" t="str">
        <f t="shared" si="4"/>
        <v>-</v>
      </c>
      <c r="AF6" s="22" t="str">
        <f t="shared" si="4"/>
        <v>-</v>
      </c>
      <c r="AG6" s="22">
        <f t="shared" si="4"/>
        <v>109.81</v>
      </c>
      <c r="AH6" s="21" t="str">
        <f>IF(AH7="","",IF(AH7="-","【-】","【"&amp;SUBSTITUTE(TEXT(AH7,"#,##0.00"),"-","△")&amp;"】"))</f>
        <v>【108.24】</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1">
        <f t="shared" si="5"/>
        <v>0</v>
      </c>
      <c r="AS6" s="21" t="str">
        <f>IF(AS7="","",IF(AS7="-","【-】","【"&amp;SUBSTITUTE(TEXT(AS7,"#,##0.00"),"-","△")&amp;"】"))</f>
        <v>【1.50】</v>
      </c>
      <c r="AT6" s="22" t="str">
        <f>IF(AT7="",NA(),AT7)</f>
        <v>-</v>
      </c>
      <c r="AU6" s="22" t="str">
        <f t="shared" ref="AU6:BC6" si="6">IF(AU7="",NA(),AU7)</f>
        <v>-</v>
      </c>
      <c r="AV6" s="22" t="str">
        <f t="shared" si="6"/>
        <v>-</v>
      </c>
      <c r="AW6" s="22" t="str">
        <f t="shared" si="6"/>
        <v>-</v>
      </c>
      <c r="AX6" s="22">
        <f t="shared" si="6"/>
        <v>242.07</v>
      </c>
      <c r="AY6" s="22" t="str">
        <f t="shared" si="6"/>
        <v>-</v>
      </c>
      <c r="AZ6" s="22" t="str">
        <f t="shared" si="6"/>
        <v>-</v>
      </c>
      <c r="BA6" s="22" t="str">
        <f t="shared" si="6"/>
        <v>-</v>
      </c>
      <c r="BB6" s="22" t="str">
        <f t="shared" si="6"/>
        <v>-</v>
      </c>
      <c r="BC6" s="22">
        <f t="shared" si="6"/>
        <v>232.66</v>
      </c>
      <c r="BD6" s="21" t="str">
        <f>IF(BD7="","",IF(BD7="-","【-】","【"&amp;SUBSTITUTE(TEXT(BD7,"#,##0.00"),"-","△")&amp;"】"))</f>
        <v>【243.36】</v>
      </c>
      <c r="BE6" s="22" t="str">
        <f>IF(BE7="",NA(),BE7)</f>
        <v>-</v>
      </c>
      <c r="BF6" s="22" t="str">
        <f t="shared" ref="BF6:BN6" si="7">IF(BF7="",NA(),BF7)</f>
        <v>-</v>
      </c>
      <c r="BG6" s="22" t="str">
        <f t="shared" si="7"/>
        <v>-</v>
      </c>
      <c r="BH6" s="22" t="str">
        <f t="shared" si="7"/>
        <v>-</v>
      </c>
      <c r="BI6" s="22">
        <f t="shared" si="7"/>
        <v>311.66000000000003</v>
      </c>
      <c r="BJ6" s="22" t="str">
        <f t="shared" si="7"/>
        <v>-</v>
      </c>
      <c r="BK6" s="22" t="str">
        <f t="shared" si="7"/>
        <v>-</v>
      </c>
      <c r="BL6" s="22" t="str">
        <f t="shared" si="7"/>
        <v>-</v>
      </c>
      <c r="BM6" s="22" t="str">
        <f t="shared" si="7"/>
        <v>-</v>
      </c>
      <c r="BN6" s="22">
        <f t="shared" si="7"/>
        <v>255.84</v>
      </c>
      <c r="BO6" s="21" t="str">
        <f>IF(BO7="","",IF(BO7="-","【-】","【"&amp;SUBSTITUTE(TEXT(BO7,"#,##0.00"),"-","△")&amp;"】"))</f>
        <v>【265.93】</v>
      </c>
      <c r="BP6" s="22" t="str">
        <f>IF(BP7="",NA(),BP7)</f>
        <v>-</v>
      </c>
      <c r="BQ6" s="22" t="str">
        <f t="shared" ref="BQ6:BY6" si="8">IF(BQ7="",NA(),BQ7)</f>
        <v>-</v>
      </c>
      <c r="BR6" s="22" t="str">
        <f t="shared" si="8"/>
        <v>-</v>
      </c>
      <c r="BS6" s="22" t="str">
        <f t="shared" si="8"/>
        <v>-</v>
      </c>
      <c r="BT6" s="22">
        <f t="shared" si="8"/>
        <v>92.97</v>
      </c>
      <c r="BU6" s="22" t="str">
        <f t="shared" si="8"/>
        <v>-</v>
      </c>
      <c r="BV6" s="22" t="str">
        <f t="shared" si="8"/>
        <v>-</v>
      </c>
      <c r="BW6" s="22" t="str">
        <f t="shared" si="8"/>
        <v>-</v>
      </c>
      <c r="BX6" s="22" t="str">
        <f t="shared" si="8"/>
        <v>-</v>
      </c>
      <c r="BY6" s="22">
        <f t="shared" si="8"/>
        <v>102.36</v>
      </c>
      <c r="BZ6" s="21" t="str">
        <f>IF(BZ7="","",IF(BZ7="-","【-】","【"&amp;SUBSTITUTE(TEXT(BZ7,"#,##0.00"),"-","△")&amp;"】"))</f>
        <v>【97.82】</v>
      </c>
      <c r="CA6" s="22" t="str">
        <f>IF(CA7="",NA(),CA7)</f>
        <v>-</v>
      </c>
      <c r="CB6" s="22" t="str">
        <f t="shared" ref="CB6:CJ6" si="9">IF(CB7="",NA(),CB7)</f>
        <v>-</v>
      </c>
      <c r="CC6" s="22" t="str">
        <f t="shared" si="9"/>
        <v>-</v>
      </c>
      <c r="CD6" s="22" t="str">
        <f t="shared" si="9"/>
        <v>-</v>
      </c>
      <c r="CE6" s="22">
        <f t="shared" si="9"/>
        <v>237.71</v>
      </c>
      <c r="CF6" s="22" t="str">
        <f t="shared" si="9"/>
        <v>-</v>
      </c>
      <c r="CG6" s="22" t="str">
        <f t="shared" si="9"/>
        <v>-</v>
      </c>
      <c r="CH6" s="22" t="str">
        <f t="shared" si="9"/>
        <v>-</v>
      </c>
      <c r="CI6" s="22" t="str">
        <f t="shared" si="9"/>
        <v>-</v>
      </c>
      <c r="CJ6" s="22">
        <f t="shared" si="9"/>
        <v>165.52</v>
      </c>
      <c r="CK6" s="21" t="str">
        <f>IF(CK7="","",IF(CK7="-","【-】","【"&amp;SUBSTITUTE(TEXT(CK7,"#,##0.00"),"-","△")&amp;"】"))</f>
        <v>【177.56】</v>
      </c>
      <c r="CL6" s="22" t="str">
        <f>IF(CL7="",NA(),CL7)</f>
        <v>-</v>
      </c>
      <c r="CM6" s="22" t="str">
        <f t="shared" ref="CM6:CU6" si="10">IF(CM7="",NA(),CM7)</f>
        <v>-</v>
      </c>
      <c r="CN6" s="22" t="str">
        <f t="shared" si="10"/>
        <v>-</v>
      </c>
      <c r="CO6" s="22" t="str">
        <f t="shared" si="10"/>
        <v>-</v>
      </c>
      <c r="CP6" s="22">
        <f t="shared" si="10"/>
        <v>59.83</v>
      </c>
      <c r="CQ6" s="22" t="str">
        <f t="shared" si="10"/>
        <v>-</v>
      </c>
      <c r="CR6" s="22" t="str">
        <f t="shared" si="10"/>
        <v>-</v>
      </c>
      <c r="CS6" s="22" t="str">
        <f t="shared" si="10"/>
        <v>-</v>
      </c>
      <c r="CT6" s="22" t="str">
        <f t="shared" si="10"/>
        <v>-</v>
      </c>
      <c r="CU6" s="22">
        <f t="shared" si="10"/>
        <v>63.58</v>
      </c>
      <c r="CV6" s="21" t="str">
        <f>IF(CV7="","",IF(CV7="-","【-】","【"&amp;SUBSTITUTE(TEXT(CV7,"#,##0.00"),"-","△")&amp;"】"))</f>
        <v>【59.81】</v>
      </c>
      <c r="CW6" s="22" t="str">
        <f>IF(CW7="",NA(),CW7)</f>
        <v>-</v>
      </c>
      <c r="CX6" s="22" t="str">
        <f t="shared" ref="CX6:DF6" si="11">IF(CX7="",NA(),CX7)</f>
        <v>-</v>
      </c>
      <c r="CY6" s="22" t="str">
        <f t="shared" si="11"/>
        <v>-</v>
      </c>
      <c r="CZ6" s="22" t="str">
        <f t="shared" si="11"/>
        <v>-</v>
      </c>
      <c r="DA6" s="22">
        <f t="shared" si="11"/>
        <v>87.92</v>
      </c>
      <c r="DB6" s="22" t="str">
        <f t="shared" si="11"/>
        <v>-</v>
      </c>
      <c r="DC6" s="22" t="str">
        <f t="shared" si="11"/>
        <v>-</v>
      </c>
      <c r="DD6" s="22" t="str">
        <f t="shared" si="11"/>
        <v>-</v>
      </c>
      <c r="DE6" s="22" t="str">
        <f t="shared" si="11"/>
        <v>-</v>
      </c>
      <c r="DF6" s="22">
        <f t="shared" si="11"/>
        <v>91.22</v>
      </c>
      <c r="DG6" s="21" t="str">
        <f>IF(DG7="","",IF(DG7="-","【-】","【"&amp;SUBSTITUTE(TEXT(DG7,"#,##0.00"),"-","△")&amp;"】"))</f>
        <v>【89.42】</v>
      </c>
      <c r="DH6" s="22" t="str">
        <f>IF(DH7="",NA(),DH7)</f>
        <v>-</v>
      </c>
      <c r="DI6" s="22" t="str">
        <f t="shared" ref="DI6:DQ6" si="12">IF(DI7="",NA(),DI7)</f>
        <v>-</v>
      </c>
      <c r="DJ6" s="22" t="str">
        <f t="shared" si="12"/>
        <v>-</v>
      </c>
      <c r="DK6" s="22" t="str">
        <f t="shared" si="12"/>
        <v>-</v>
      </c>
      <c r="DL6" s="22">
        <f t="shared" si="12"/>
        <v>51.32</v>
      </c>
      <c r="DM6" s="22" t="str">
        <f t="shared" si="12"/>
        <v>-</v>
      </c>
      <c r="DN6" s="22" t="str">
        <f t="shared" si="12"/>
        <v>-</v>
      </c>
      <c r="DO6" s="22" t="str">
        <f t="shared" si="12"/>
        <v>-</v>
      </c>
      <c r="DP6" s="22" t="str">
        <f t="shared" si="12"/>
        <v>-</v>
      </c>
      <c r="DQ6" s="22">
        <f t="shared" si="12"/>
        <v>52.74</v>
      </c>
      <c r="DR6" s="21" t="str">
        <f>IF(DR7="","",IF(DR7="-","【-】","【"&amp;SUBSTITUTE(TEXT(DR7,"#,##0.00"),"-","△")&amp;"】"))</f>
        <v>【52.02】</v>
      </c>
      <c r="DS6" s="22" t="str">
        <f>IF(DS7="",NA(),DS7)</f>
        <v>-</v>
      </c>
      <c r="DT6" s="22" t="str">
        <f t="shared" ref="DT6:EB6" si="13">IF(DT7="",NA(),DT7)</f>
        <v>-</v>
      </c>
      <c r="DU6" s="22" t="str">
        <f t="shared" si="13"/>
        <v>-</v>
      </c>
      <c r="DV6" s="22" t="str">
        <f t="shared" si="13"/>
        <v>-</v>
      </c>
      <c r="DW6" s="22">
        <f t="shared" si="13"/>
        <v>22.61</v>
      </c>
      <c r="DX6" s="22" t="str">
        <f t="shared" si="13"/>
        <v>-</v>
      </c>
      <c r="DY6" s="22" t="str">
        <f t="shared" si="13"/>
        <v>-</v>
      </c>
      <c r="DZ6" s="22" t="str">
        <f t="shared" si="13"/>
        <v>-</v>
      </c>
      <c r="EA6" s="22" t="str">
        <f t="shared" si="13"/>
        <v>-</v>
      </c>
      <c r="EB6" s="22">
        <f t="shared" si="13"/>
        <v>28.57</v>
      </c>
      <c r="EC6" s="21" t="str">
        <f>IF(EC7="","",IF(EC7="-","【-】","【"&amp;SUBSTITUTE(TEXT(EC7,"#,##0.00"),"-","△")&amp;"】"))</f>
        <v>【25.37】</v>
      </c>
      <c r="ED6" s="22" t="str">
        <f>IF(ED7="",NA(),ED7)</f>
        <v>-</v>
      </c>
      <c r="EE6" s="22" t="str">
        <f t="shared" ref="EE6:EM6" si="14">IF(EE7="",NA(),EE7)</f>
        <v>-</v>
      </c>
      <c r="EF6" s="22" t="str">
        <f t="shared" si="14"/>
        <v>-</v>
      </c>
      <c r="EG6" s="22" t="str">
        <f t="shared" si="14"/>
        <v>-</v>
      </c>
      <c r="EH6" s="22">
        <f t="shared" si="14"/>
        <v>0.36</v>
      </c>
      <c r="EI6" s="22" t="str">
        <f t="shared" si="14"/>
        <v>-</v>
      </c>
      <c r="EJ6" s="22" t="str">
        <f t="shared" si="14"/>
        <v>-</v>
      </c>
      <c r="EK6" s="22" t="str">
        <f t="shared" si="14"/>
        <v>-</v>
      </c>
      <c r="EL6" s="22" t="str">
        <f t="shared" si="14"/>
        <v>-</v>
      </c>
      <c r="EM6" s="22">
        <f t="shared" si="14"/>
        <v>0.73</v>
      </c>
      <c r="EN6" s="21" t="str">
        <f>IF(EN7="","",IF(EN7="-","【-】","【"&amp;SUBSTITUTE(TEXT(EN7,"#,##0.00"),"-","△")&amp;"】"))</f>
        <v>【0.62】</v>
      </c>
    </row>
    <row r="7" spans="1:144" s="23" customFormat="1" x14ac:dyDescent="0.2">
      <c r="A7" s="15"/>
      <c r="B7" s="24">
        <v>2023</v>
      </c>
      <c r="C7" s="24">
        <v>349194</v>
      </c>
      <c r="D7" s="24">
        <v>46</v>
      </c>
      <c r="E7" s="24">
        <v>1</v>
      </c>
      <c r="F7" s="24">
        <v>0</v>
      </c>
      <c r="G7" s="24">
        <v>1</v>
      </c>
      <c r="H7" s="24" t="s">
        <v>95</v>
      </c>
      <c r="I7" s="24" t="s">
        <v>96</v>
      </c>
      <c r="J7" s="24" t="s">
        <v>97</v>
      </c>
      <c r="K7" s="24" t="s">
        <v>98</v>
      </c>
      <c r="L7" s="24" t="s">
        <v>99</v>
      </c>
      <c r="M7" s="24" t="s">
        <v>100</v>
      </c>
      <c r="N7" s="25" t="s">
        <v>101</v>
      </c>
      <c r="O7" s="25">
        <v>71.42</v>
      </c>
      <c r="P7" s="25">
        <v>88.17</v>
      </c>
      <c r="Q7" s="25">
        <v>3840</v>
      </c>
      <c r="R7" s="25" t="s">
        <v>101</v>
      </c>
      <c r="S7" s="25" t="s">
        <v>101</v>
      </c>
      <c r="T7" s="25" t="s">
        <v>101</v>
      </c>
      <c r="U7" s="25">
        <v>564304</v>
      </c>
      <c r="V7" s="25">
        <v>1107.58</v>
      </c>
      <c r="W7" s="25">
        <v>509.49</v>
      </c>
      <c r="X7" s="25" t="s">
        <v>101</v>
      </c>
      <c r="Y7" s="25" t="s">
        <v>101</v>
      </c>
      <c r="Z7" s="25" t="s">
        <v>101</v>
      </c>
      <c r="AA7" s="25" t="s">
        <v>101</v>
      </c>
      <c r="AB7" s="25">
        <v>106.86</v>
      </c>
      <c r="AC7" s="25" t="s">
        <v>101</v>
      </c>
      <c r="AD7" s="25" t="s">
        <v>101</v>
      </c>
      <c r="AE7" s="25" t="s">
        <v>101</v>
      </c>
      <c r="AF7" s="25" t="s">
        <v>101</v>
      </c>
      <c r="AG7" s="25">
        <v>109.81</v>
      </c>
      <c r="AH7" s="25">
        <v>108.24</v>
      </c>
      <c r="AI7" s="25" t="s">
        <v>101</v>
      </c>
      <c r="AJ7" s="25" t="s">
        <v>101</v>
      </c>
      <c r="AK7" s="25" t="s">
        <v>101</v>
      </c>
      <c r="AL7" s="25" t="s">
        <v>101</v>
      </c>
      <c r="AM7" s="25">
        <v>0</v>
      </c>
      <c r="AN7" s="25" t="s">
        <v>101</v>
      </c>
      <c r="AO7" s="25" t="s">
        <v>101</v>
      </c>
      <c r="AP7" s="25" t="s">
        <v>101</v>
      </c>
      <c r="AQ7" s="25" t="s">
        <v>101</v>
      </c>
      <c r="AR7" s="25">
        <v>0</v>
      </c>
      <c r="AS7" s="25">
        <v>1.5</v>
      </c>
      <c r="AT7" s="25" t="s">
        <v>101</v>
      </c>
      <c r="AU7" s="25" t="s">
        <v>101</v>
      </c>
      <c r="AV7" s="25" t="s">
        <v>101</v>
      </c>
      <c r="AW7" s="25" t="s">
        <v>101</v>
      </c>
      <c r="AX7" s="25">
        <v>242.07</v>
      </c>
      <c r="AY7" s="25" t="s">
        <v>101</v>
      </c>
      <c r="AZ7" s="25" t="s">
        <v>101</v>
      </c>
      <c r="BA7" s="25" t="s">
        <v>101</v>
      </c>
      <c r="BB7" s="25" t="s">
        <v>101</v>
      </c>
      <c r="BC7" s="25">
        <v>232.66</v>
      </c>
      <c r="BD7" s="25">
        <v>243.36</v>
      </c>
      <c r="BE7" s="25" t="s">
        <v>101</v>
      </c>
      <c r="BF7" s="25" t="s">
        <v>101</v>
      </c>
      <c r="BG7" s="25" t="s">
        <v>101</v>
      </c>
      <c r="BH7" s="25" t="s">
        <v>101</v>
      </c>
      <c r="BI7" s="25">
        <v>311.66000000000003</v>
      </c>
      <c r="BJ7" s="25" t="s">
        <v>101</v>
      </c>
      <c r="BK7" s="25" t="s">
        <v>101</v>
      </c>
      <c r="BL7" s="25" t="s">
        <v>101</v>
      </c>
      <c r="BM7" s="25" t="s">
        <v>101</v>
      </c>
      <c r="BN7" s="25">
        <v>255.84</v>
      </c>
      <c r="BO7" s="25">
        <v>265.93</v>
      </c>
      <c r="BP7" s="25" t="s">
        <v>101</v>
      </c>
      <c r="BQ7" s="25" t="s">
        <v>101</v>
      </c>
      <c r="BR7" s="25" t="s">
        <v>101</v>
      </c>
      <c r="BS7" s="25" t="s">
        <v>101</v>
      </c>
      <c r="BT7" s="25">
        <v>92.97</v>
      </c>
      <c r="BU7" s="25" t="s">
        <v>101</v>
      </c>
      <c r="BV7" s="25" t="s">
        <v>101</v>
      </c>
      <c r="BW7" s="25" t="s">
        <v>101</v>
      </c>
      <c r="BX7" s="25" t="s">
        <v>101</v>
      </c>
      <c r="BY7" s="25">
        <v>102.36</v>
      </c>
      <c r="BZ7" s="25">
        <v>97.82</v>
      </c>
      <c r="CA7" s="25" t="s">
        <v>101</v>
      </c>
      <c r="CB7" s="25" t="s">
        <v>101</v>
      </c>
      <c r="CC7" s="25" t="s">
        <v>101</v>
      </c>
      <c r="CD7" s="25" t="s">
        <v>101</v>
      </c>
      <c r="CE7" s="25">
        <v>237.71</v>
      </c>
      <c r="CF7" s="25" t="s">
        <v>101</v>
      </c>
      <c r="CG7" s="25" t="s">
        <v>101</v>
      </c>
      <c r="CH7" s="25" t="s">
        <v>101</v>
      </c>
      <c r="CI7" s="25" t="s">
        <v>101</v>
      </c>
      <c r="CJ7" s="25">
        <v>165.52</v>
      </c>
      <c r="CK7" s="25">
        <v>177.56</v>
      </c>
      <c r="CL7" s="25" t="s">
        <v>101</v>
      </c>
      <c r="CM7" s="25" t="s">
        <v>101</v>
      </c>
      <c r="CN7" s="25" t="s">
        <v>101</v>
      </c>
      <c r="CO7" s="25" t="s">
        <v>101</v>
      </c>
      <c r="CP7" s="25">
        <v>59.83</v>
      </c>
      <c r="CQ7" s="25" t="s">
        <v>101</v>
      </c>
      <c r="CR7" s="25" t="s">
        <v>101</v>
      </c>
      <c r="CS7" s="25" t="s">
        <v>101</v>
      </c>
      <c r="CT7" s="25" t="s">
        <v>101</v>
      </c>
      <c r="CU7" s="25">
        <v>63.58</v>
      </c>
      <c r="CV7" s="25">
        <v>59.81</v>
      </c>
      <c r="CW7" s="25" t="s">
        <v>101</v>
      </c>
      <c r="CX7" s="25" t="s">
        <v>101</v>
      </c>
      <c r="CY7" s="25" t="s">
        <v>101</v>
      </c>
      <c r="CZ7" s="25" t="s">
        <v>101</v>
      </c>
      <c r="DA7" s="25">
        <v>87.92</v>
      </c>
      <c r="DB7" s="25" t="s">
        <v>101</v>
      </c>
      <c r="DC7" s="25" t="s">
        <v>101</v>
      </c>
      <c r="DD7" s="25" t="s">
        <v>101</v>
      </c>
      <c r="DE7" s="25" t="s">
        <v>101</v>
      </c>
      <c r="DF7" s="25">
        <v>91.22</v>
      </c>
      <c r="DG7" s="25">
        <v>89.42</v>
      </c>
      <c r="DH7" s="25" t="s">
        <v>101</v>
      </c>
      <c r="DI7" s="25" t="s">
        <v>101</v>
      </c>
      <c r="DJ7" s="25" t="s">
        <v>101</v>
      </c>
      <c r="DK7" s="25" t="s">
        <v>101</v>
      </c>
      <c r="DL7" s="25">
        <v>51.32</v>
      </c>
      <c r="DM7" s="25" t="s">
        <v>101</v>
      </c>
      <c r="DN7" s="25" t="s">
        <v>101</v>
      </c>
      <c r="DO7" s="25" t="s">
        <v>101</v>
      </c>
      <c r="DP7" s="25" t="s">
        <v>101</v>
      </c>
      <c r="DQ7" s="25">
        <v>52.74</v>
      </c>
      <c r="DR7" s="25">
        <v>52.02</v>
      </c>
      <c r="DS7" s="25" t="s">
        <v>101</v>
      </c>
      <c r="DT7" s="25" t="s">
        <v>101</v>
      </c>
      <c r="DU7" s="25" t="s">
        <v>101</v>
      </c>
      <c r="DV7" s="25" t="s">
        <v>101</v>
      </c>
      <c r="DW7" s="25">
        <v>22.61</v>
      </c>
      <c r="DX7" s="25" t="s">
        <v>101</v>
      </c>
      <c r="DY7" s="25" t="s">
        <v>101</v>
      </c>
      <c r="DZ7" s="25" t="s">
        <v>101</v>
      </c>
      <c r="EA7" s="25" t="s">
        <v>101</v>
      </c>
      <c r="EB7" s="25">
        <v>28.57</v>
      </c>
      <c r="EC7" s="25">
        <v>25.37</v>
      </c>
      <c r="ED7" s="25" t="s">
        <v>101</v>
      </c>
      <c r="EE7" s="25" t="s">
        <v>101</v>
      </c>
      <c r="EF7" s="25" t="s">
        <v>101</v>
      </c>
      <c r="EG7" s="25" t="s">
        <v>101</v>
      </c>
      <c r="EH7" s="25">
        <v>0.36</v>
      </c>
      <c r="EI7" s="25" t="s">
        <v>101</v>
      </c>
      <c r="EJ7" s="25" t="s">
        <v>101</v>
      </c>
      <c r="EK7" s="25" t="s">
        <v>101</v>
      </c>
      <c r="EL7" s="25" t="s">
        <v>101</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3F36C2E-6276-4130-931C-CA00925234B2}"/>
</file>

<file path=customXml/itemProps2.xml><?xml version="1.0" encoding="utf-8"?>
<ds:datastoreItem xmlns:ds="http://schemas.openxmlformats.org/officeDocument/2006/customXml" ds:itemID="{2A9D68D5-B82C-4241-A477-4C34F11074E0}"/>
</file>

<file path=customXml/itemProps3.xml><?xml version="1.0" encoding="utf-8"?>
<ds:datastoreItem xmlns:ds="http://schemas.openxmlformats.org/officeDocument/2006/customXml" ds:itemID="{2BE9473F-F967-4DE7-BDBC-A70F33627E26}"/>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2025-02-08T07:03:20Z</dcterms:created>
  <dcterms:modified xsi:type="dcterms:W3CDTF">2025-02-08T07:03:57Z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