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49AF4BBE-E3E8-4403-ADA8-6B22546DC4AA}" xr6:coauthVersionLast="47" xr6:coauthVersionMax="47" xr10:uidLastSave="{689DCD86-C7F8-4C09-B3B4-1DBA7C2AD3BE}"/>
  <workbookProtection workbookAlgorithmName="SHA-512" workbookHashValue="12uMJL6IiVf/aDz4jmjoZGph8DVtdpATKr/jzp8iXMHoYKTh2q0bptwR4lpG6b8vAN3Gy8wUMXmxB8hXYnDDhw==" workbookSaltValue="IcaODXbDfsqys3iWc1tBrA=="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I12" i="5" l="1"/>
  <c r="F10" i="5"/>
  <c r="DI10" i="5" s="1"/>
  <c r="E10" i="5"/>
  <c r="QN54" i="4" s="1"/>
  <c r="D10" i="5"/>
  <c r="EC10" i="5" s="1"/>
  <c r="C10" i="5"/>
  <c r="CU10" i="5" s="1"/>
  <c r="B10" i="5"/>
  <c r="DE10" i="5" s="1"/>
  <c r="DZ9" i="5"/>
  <c r="DO9" i="5"/>
  <c r="DD9" i="5"/>
  <c r="CS9" i="5"/>
  <c r="CH9" i="5"/>
  <c r="BW9" i="5"/>
  <c r="BL9" i="5"/>
  <c r="BA9" i="5"/>
  <c r="AP9" i="5"/>
  <c r="AE9" i="5"/>
  <c r="T9" i="5"/>
  <c r="EJ6" i="5"/>
  <c r="JM90" i="4" s="1"/>
  <c r="EI6" i="5"/>
  <c r="EH6" i="5"/>
  <c r="ED12" i="5" s="1"/>
  <c r="EG6" i="5"/>
  <c r="EC12" i="5" s="1"/>
  <c r="EF6" i="5"/>
  <c r="EB12" i="5" s="1"/>
  <c r="EE6" i="5"/>
  <c r="ED6" i="5"/>
  <c r="EE11" i="5" s="1"/>
  <c r="EC6" i="5"/>
  <c r="ED11" i="5" s="1"/>
  <c r="EB6" i="5"/>
  <c r="EC11" i="5" s="1"/>
  <c r="EA6" i="5"/>
  <c r="EB11" i="5" s="1"/>
  <c r="DZ6" i="5"/>
  <c r="EA11" i="5" s="1"/>
  <c r="DY6" i="5"/>
  <c r="DX6" i="5"/>
  <c r="DT12" i="5" s="1"/>
  <c r="DW6" i="5"/>
  <c r="DS12" i="5" s="1"/>
  <c r="DV6" i="5"/>
  <c r="DR12" i="5" s="1"/>
  <c r="DU6" i="5"/>
  <c r="DQ12" i="5" s="1"/>
  <c r="DT6" i="5"/>
  <c r="DP12" i="5" s="1"/>
  <c r="DS6" i="5"/>
  <c r="DR6" i="5"/>
  <c r="DS11" i="5" s="1"/>
  <c r="DQ6" i="5"/>
  <c r="DR11" i="5" s="1"/>
  <c r="DP6" i="5"/>
  <c r="DQ11" i="5" s="1"/>
  <c r="DO6" i="5"/>
  <c r="DN6" i="5"/>
  <c r="DM6" i="5"/>
  <c r="DL6" i="5"/>
  <c r="DH12" i="5" s="1"/>
  <c r="DK6" i="5"/>
  <c r="DJ6" i="5"/>
  <c r="DF12" i="5" s="1"/>
  <c r="DI6" i="5"/>
  <c r="DE12" i="5" s="1"/>
  <c r="DH6" i="5"/>
  <c r="DI11" i="5" s="1"/>
  <c r="DG6" i="5"/>
  <c r="DH11" i="5" s="1"/>
  <c r="DF6" i="5"/>
  <c r="DG11" i="5" s="1"/>
  <c r="DE6" i="5"/>
  <c r="DF11" i="5" s="1"/>
  <c r="DD6" i="5"/>
  <c r="DE11" i="5" s="1"/>
  <c r="DC6" i="5"/>
  <c r="GJ90" i="4" s="1"/>
  <c r="DB6" i="5"/>
  <c r="CX12" i="5" s="1"/>
  <c r="DA6" i="5"/>
  <c r="CW12" i="5" s="1"/>
  <c r="CZ6" i="5"/>
  <c r="CV12" i="5" s="1"/>
  <c r="CY6" i="5"/>
  <c r="CX6" i="5"/>
  <c r="CT12" i="5" s="1"/>
  <c r="CW6" i="5"/>
  <c r="CX11" i="5" s="1"/>
  <c r="CV6" i="5"/>
  <c r="CW11" i="5" s="1"/>
  <c r="CU6" i="5"/>
  <c r="CT6" i="5"/>
  <c r="CU11" i="5" s="1"/>
  <c r="CS6" i="5"/>
  <c r="CT11" i="5" s="1"/>
  <c r="CR6" i="5"/>
  <c r="CQ6" i="5"/>
  <c r="CM12" i="5" s="1"/>
  <c r="CP6" i="5"/>
  <c r="CL12" i="5" s="1"/>
  <c r="CO6" i="5"/>
  <c r="CK12" i="5" s="1"/>
  <c r="CN6" i="5"/>
  <c r="CJ12" i="5" s="1"/>
  <c r="CM6" i="5"/>
  <c r="CI12" i="5" s="1"/>
  <c r="CL6" i="5"/>
  <c r="CM11" i="5" s="1"/>
  <c r="CK6" i="5"/>
  <c r="CL11" i="5" s="1"/>
  <c r="CJ6" i="5"/>
  <c r="CK11" i="5" s="1"/>
  <c r="CI6" i="5"/>
  <c r="CH6" i="5"/>
  <c r="CI11" i="5" s="1"/>
  <c r="CG6" i="5"/>
  <c r="CF6" i="5"/>
  <c r="CB12" i="5" s="1"/>
  <c r="CE6" i="5"/>
  <c r="CD6" i="5"/>
  <c r="BZ12" i="5" s="1"/>
  <c r="CC6" i="5"/>
  <c r="BY12" i="5" s="1"/>
  <c r="CB6" i="5"/>
  <c r="BX12" i="5" s="1"/>
  <c r="CA6" i="5"/>
  <c r="BZ6" i="5"/>
  <c r="CA11" i="5" s="1"/>
  <c r="BY6" i="5"/>
  <c r="BZ11" i="5" s="1"/>
  <c r="BX6" i="5"/>
  <c r="BY11" i="5" s="1"/>
  <c r="BW6" i="5"/>
  <c r="BV6" i="5"/>
  <c r="BU6" i="5"/>
  <c r="BQ12" i="5" s="1"/>
  <c r="BT6" i="5"/>
  <c r="BP12" i="5" s="1"/>
  <c r="BS6" i="5"/>
  <c r="BO12" i="5" s="1"/>
  <c r="BR6" i="5"/>
  <c r="BN12" i="5" s="1"/>
  <c r="BQ6" i="5"/>
  <c r="BM12" i="5" s="1"/>
  <c r="BP6" i="5"/>
  <c r="BQ11" i="5" s="1"/>
  <c r="BO6" i="5"/>
  <c r="BN6" i="5"/>
  <c r="BO11" i="5" s="1"/>
  <c r="BM6" i="5"/>
  <c r="BN11" i="5" s="1"/>
  <c r="BL6" i="5"/>
  <c r="BM11" i="5" s="1"/>
  <c r="BK6" i="5"/>
  <c r="CF90" i="4" s="1"/>
  <c r="BJ6" i="5"/>
  <c r="BF12" i="5" s="1"/>
  <c r="BI6" i="5"/>
  <c r="BE12" i="5" s="1"/>
  <c r="BH6" i="5"/>
  <c r="BD12" i="5" s="1"/>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P6" i="5"/>
  <c r="AQ11" i="5" s="1"/>
  <c r="AO6" i="5"/>
  <c r="AN6" i="5"/>
  <c r="AJ12" i="5" s="1"/>
  <c r="AM6" i="5"/>
  <c r="AL6" i="5"/>
  <c r="AH12" i="5" s="1"/>
  <c r="AK6" i="5"/>
  <c r="AG12" i="5" s="1"/>
  <c r="AJ6" i="5"/>
  <c r="AF12" i="5" s="1"/>
  <c r="AI6" i="5"/>
  <c r="AH6" i="5"/>
  <c r="AI11" i="5" s="1"/>
  <c r="AG6" i="5"/>
  <c r="AH11" i="5" s="1"/>
  <c r="AF6" i="5"/>
  <c r="AG11" i="5" s="1"/>
  <c r="AE6" i="5"/>
  <c r="AD6" i="5"/>
  <c r="AC6" i="5"/>
  <c r="Y12" i="5" s="1"/>
  <c r="AB6" i="5"/>
  <c r="X12" i="5" s="1"/>
  <c r="AA6" i="5"/>
  <c r="W12" i="5" s="1"/>
  <c r="Z6" i="5"/>
  <c r="V12" i="5" s="1"/>
  <c r="Y6" i="5"/>
  <c r="U12" i="5" s="1"/>
  <c r="X6" i="5"/>
  <c r="Y11" i="5" s="1"/>
  <c r="W6" i="5"/>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FI90" i="4"/>
  <c r="EH90" i="4"/>
  <c r="DG90" i="4"/>
  <c r="AD90" i="4"/>
  <c r="C90" i="4"/>
  <c r="PZ81" i="4"/>
  <c r="OY81" i="4"/>
  <c r="KO81" i="4"/>
  <c r="IM81" i="4"/>
  <c r="HL81" i="4"/>
  <c r="GK81" i="4"/>
  <c r="EC81" i="4"/>
  <c r="AZ81" i="4"/>
  <c r="Y81" i="4"/>
  <c r="RA80" i="4"/>
  <c r="PZ80" i="4"/>
  <c r="NX80" i="4"/>
  <c r="MW80" i="4"/>
  <c r="JN80" i="4"/>
  <c r="IM80" i="4"/>
  <c r="EC80" i="4"/>
  <c r="CA80" i="4"/>
  <c r="AZ80" i="4"/>
  <c r="OY79" i="4"/>
  <c r="NX79" i="4"/>
  <c r="MW79" i="4"/>
  <c r="IM79" i="4"/>
  <c r="HL79" i="4"/>
  <c r="GK79" i="4"/>
  <c r="CA79" i="4"/>
  <c r="AZ79" i="4"/>
  <c r="Y79" i="4"/>
  <c r="RH56" i="4"/>
  <c r="QN56" i="4"/>
  <c r="OF56" i="4"/>
  <c r="MN56" i="4"/>
  <c r="LT56" i="4"/>
  <c r="KZ56" i="4"/>
  <c r="JL56" i="4"/>
  <c r="GF56" i="4"/>
  <c r="FL56" i="4"/>
  <c r="CZ56" i="4"/>
  <c r="CF56" i="4"/>
  <c r="AR56" i="4"/>
  <c r="X56" i="4"/>
  <c r="RH55" i="4"/>
  <c r="OZ55" i="4"/>
  <c r="OF55" i="4"/>
  <c r="MN55" i="4"/>
  <c r="KZ55" i="4"/>
  <c r="JL55" i="4"/>
  <c r="GZ55" i="4"/>
  <c r="GF55" i="4"/>
  <c r="BL55" i="4"/>
  <c r="X55" i="4"/>
  <c r="PT54" i="4"/>
  <c r="OZ54" i="4"/>
  <c r="OF54" i="4"/>
  <c r="KZ54" i="4"/>
  <c r="KF54" i="4"/>
  <c r="JL54" i="4"/>
  <c r="GF54" i="4"/>
  <c r="FL54" i="4"/>
  <c r="ER54" i="4"/>
  <c r="BL54" i="4"/>
  <c r="AR54" i="4"/>
  <c r="X54" i="4"/>
  <c r="RH33" i="4"/>
  <c r="QN33" i="4"/>
  <c r="OF33" i="4"/>
  <c r="LT33" i="4"/>
  <c r="KZ33" i="4"/>
  <c r="KF33" i="4"/>
  <c r="GF33" i="4"/>
  <c r="FL33" i="4"/>
  <c r="CZ33" i="4"/>
  <c r="CF33" i="4"/>
  <c r="AR33" i="4"/>
  <c r="X33" i="4"/>
  <c r="RH32" i="4"/>
  <c r="QN32" i="4"/>
  <c r="OZ32" i="4"/>
  <c r="OF32" i="4"/>
  <c r="MN32" i="4"/>
  <c r="JL32" i="4"/>
  <c r="GZ32" i="4"/>
  <c r="GF32" i="4"/>
  <c r="FL32" i="4"/>
  <c r="BL32" i="4"/>
  <c r="QN31" i="4"/>
  <c r="PT31" i="4"/>
  <c r="OZ31" i="4"/>
  <c r="OF31" i="4"/>
  <c r="KZ31" i="4"/>
  <c r="KF31" i="4"/>
  <c r="JL31" i="4"/>
  <c r="GF31" i="4"/>
  <c r="FL31" i="4"/>
  <c r="ER31" i="4"/>
  <c r="BL31" i="4"/>
  <c r="AR31" i="4"/>
  <c r="X31" i="4"/>
  <c r="LZ10" i="4"/>
  <c r="IT10" i="4"/>
  <c r="FN10" i="4"/>
  <c r="CH10" i="4"/>
  <c r="B10" i="4"/>
  <c r="PF8" i="4"/>
  <c r="LZ8" i="4"/>
  <c r="IT8" i="4"/>
  <c r="FN8" i="4"/>
  <c r="CH8" i="4"/>
  <c r="B8" i="4"/>
  <c r="B5" i="4"/>
  <c r="CZ54" i="4" l="1"/>
  <c r="MN54" i="4"/>
  <c r="FL55" i="4"/>
  <c r="QN55" i="4"/>
  <c r="BO10" i="5"/>
  <c r="CZ31" i="4"/>
  <c r="MN31" i="4"/>
  <c r="KF56" i="4"/>
  <c r="BY10" i="5"/>
  <c r="CI10" i="5"/>
  <c r="CM10" i="5"/>
  <c r="HT54" i="4"/>
  <c r="RH54" i="4"/>
  <c r="Y80" i="4"/>
  <c r="OY80" i="4"/>
  <c r="W10" i="5"/>
  <c r="DG10" i="5"/>
  <c r="RA79" i="4"/>
  <c r="HT31" i="4"/>
  <c r="AG10" i="5"/>
  <c r="DQ10" i="5"/>
  <c r="RH31" i="4"/>
  <c r="AQ10" i="5"/>
  <c r="EA10" i="5"/>
  <c r="EC79" i="4"/>
  <c r="CZ55" i="4"/>
  <c r="KO79" i="4"/>
  <c r="AU10" i="5"/>
  <c r="EE10" i="5"/>
  <c r="BP11" i="5"/>
  <c r="CF55" i="4"/>
  <c r="BX11" i="5"/>
  <c r="ER55" i="4"/>
  <c r="CB11" i="5"/>
  <c r="HT55" i="4"/>
  <c r="CA12" i="5"/>
  <c r="GZ56" i="4"/>
  <c r="CJ11" i="5"/>
  <c r="KF55" i="4"/>
  <c r="CU12" i="5"/>
  <c r="OZ56" i="4"/>
  <c r="DG12" i="5"/>
  <c r="CA81" i="4"/>
  <c r="DP11" i="5"/>
  <c r="GK80" i="4"/>
  <c r="DT11" i="5"/>
  <c r="KO80" i="4"/>
  <c r="EA12" i="5"/>
  <c r="MW81" i="4"/>
  <c r="BL33" i="4"/>
  <c r="JN81" i="4"/>
  <c r="JL33" i="4"/>
  <c r="MN33" i="4"/>
  <c r="BL56" i="4"/>
  <c r="DB80" i="4"/>
  <c r="X11" i="5"/>
  <c r="CF32" i="4"/>
  <c r="AJ11" i="5"/>
  <c r="HT32" i="4"/>
  <c r="AI12" i="5"/>
  <c r="GZ33" i="4"/>
  <c r="AR11" i="5"/>
  <c r="KF32" i="4"/>
  <c r="BD11" i="5"/>
  <c r="PT32" i="4"/>
  <c r="BC12" i="5"/>
  <c r="OZ33" i="4"/>
  <c r="CV11" i="5"/>
  <c r="PT55" i="4"/>
  <c r="EE12" i="5"/>
  <c r="RA81" i="4"/>
  <c r="AF11" i="5"/>
  <c r="ER32" i="4"/>
  <c r="DS10" i="5"/>
  <c r="CA10" i="5"/>
  <c r="AI10" i="5"/>
  <c r="GZ54" i="4"/>
  <c r="CF54" i="4"/>
  <c r="DH10" i="5"/>
  <c r="BP10" i="5"/>
  <c r="X10" i="5"/>
  <c r="CW10" i="5"/>
  <c r="ED10" i="5"/>
  <c r="CL10" i="5"/>
  <c r="AT10" i="5"/>
  <c r="PZ79" i="4"/>
  <c r="LT54" i="4"/>
  <c r="LT31" i="4"/>
  <c r="JN79" i="4"/>
  <c r="GZ31" i="4"/>
  <c r="DB79" i="4"/>
  <c r="CF31" i="4"/>
  <c r="BE10" i="5"/>
  <c r="CZ32" i="4"/>
  <c r="KZ32" i="4"/>
  <c r="AR32" i="4"/>
  <c r="LT32" i="4"/>
  <c r="ER33" i="4"/>
  <c r="HT33" i="4"/>
  <c r="PT33" i="4"/>
  <c r="AR55" i="4"/>
  <c r="LT55" i="4"/>
  <c r="ER56" i="4"/>
  <c r="HT56" i="4"/>
  <c r="PT56" i="4"/>
  <c r="HL80" i="4"/>
  <c r="DB81" i="4"/>
  <c r="NX81" i="4"/>
  <c r="V10" i="5"/>
  <c r="AF10" i="5"/>
  <c r="AJ10" i="5"/>
  <c r="BD10" i="5"/>
  <c r="BN10" i="5"/>
  <c r="BX10" i="5"/>
  <c r="CB10" i="5"/>
  <c r="CV10" i="5"/>
  <c r="DF10" i="5"/>
  <c r="DP10" i="5"/>
  <c r="DT10" i="5"/>
  <c r="AH10" i="5"/>
  <c r="AR10" i="5"/>
  <c r="BB10" i="5"/>
  <c r="BF10" i="5"/>
  <c r="BZ10" i="5"/>
  <c r="CJ10" i="5"/>
  <c r="CT10" i="5"/>
  <c r="CX10" i="5"/>
  <c r="DR10" i="5"/>
  <c r="EB10" i="5"/>
  <c r="U11" i="5"/>
  <c r="U10" i="5"/>
  <c r="Y10" i="5"/>
  <c r="AS10" i="5"/>
  <c r="BC10" i="5"/>
  <c r="BM10" i="5"/>
  <c r="BQ10" i="5"/>
  <c r="CK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<sst xmlns="http://schemas.openxmlformats.org/spreadsheetml/2006/main" count="262" uniqueCount="107">
  <si>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</si>
  <si>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</si>
  <si>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</si>
  <si>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</si>
  <si>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</si>
  <si>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</si>
  <si>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</si>
  <si>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</si>
  <si>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</si>
  <si>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</si>
  <si>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</si>
  <si>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</si>
  <si>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</si>
  <si>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</si>
  <si>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</si>
  <si>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</si>
  <si>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</si>
  <si>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</si>
  <si>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</si>
  <si>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</si>
  <si>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</si>
  <si>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</si>
  <si>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</si>
  <si>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</si>
  <si>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</si>
  <si>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</si>
  <si>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</si>
  <si>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</si>
  <si>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</si>
  <si>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</si>
  <si>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</si>
  <si>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</si>
  <si>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</si>
  <si>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</si>
  <si>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</si>
  <si>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</si>
  <si>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</si>
  <si>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</si>
  <si>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</si>
  <si>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</si>
  <si>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</si>
  <si>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</si>
  <si>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</si>
  <si>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</si>
  <si>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</si>
  <si>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</si>
  <si>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</si>
  <si>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</si>
  <si>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</si>
  <si>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</si>
  <si>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</si>
  <si>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</si>
  <si>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</si>
  <si>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</si>
  <si>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</si>
  <si>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</si>
  <si>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</si>
  <si>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</si>
  <si>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</si>
  <si>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</si>
  <si>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</si>
  <si>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</si>
  <si>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</si>
  <si>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</si>
  <si>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</si>
  <si>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</si>
  <si>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</si>
  <si>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</si>
  <si>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</si>
  <si>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</si>
  <si>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</si>
  <si>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</si>
  <si>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</si>
  <si>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</si>
  <si>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</si>
  <si>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</si>
  <si>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</si>
  <si>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</si>
  <si>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</si>
  <si>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</si>
  <si>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</si>
  <si>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</si>
  <si>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</si>
  <si>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</si>
  <si>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</si>
  <si>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</si>
  <si>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</si>
  <si>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</si>
  <si>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350001</t>
  </si>
  <si>
    <t>46</t>
  </si>
  <si>
    <t>02</t>
  </si>
  <si>
    <t>0</t>
  </si>
  <si>
    <t>000</t>
  </si>
  <si>
    <t>山口県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</si>
  <si>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</si>
  <si>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</si>
  <si>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</si>
  <si>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</si>
  <si>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</si>
  <si>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</si>
  <si>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</si>
  <si>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</si>
  <si>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</si>
  <si>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</si>
  <si>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○経常収支比率は、１００％以上であり、前年度に比べ動力費の減等により増加しており、給水収益以外の収入への依存度も低く、経営の健全性は確保されている。　　　　　　　　　　　　　　　　　　　　　　　　　　　　　　　　　　　　　　　　　　　　　　　　　　　　　　　　　　　　　　○累積欠損金比率は、０％であり、経営の健全性は確保されている。　　　　　　　　　　　　　　　　　　　　　　　　　　　　　　　　　　　　　　　　　　　　　　　　　　　　　　　○流動比率は、１００％以上であり、前年度に比べ未払金の減に伴う流動負債の減少等により増加しており、経営の健全性は確保されている。
○企業債残高対給水収益比率は、減少しているが、全国平均より高い。これは、老朽化・耐震化対策の推進に合わせ企業債を発行しているためである。
○料金回収率は、１００％以上であり、給水原価の減少により増加しており、経営の健全性は確保されている。
○給水原価は、動力費や資産減耗費の減により減少しており、全国平均より低く、効率的な経営が行われている。　　　　　　　　　　　　　　　　　　　　　　　　　　　　　　　　　　　　　　　　　　　　　　　　○施設利用率は、前年度に比べ配水量の減により減少しているが、全国平均より高く、施設規模は適正である。
○契約率は、１００％に近く、また全国平均と比較しても高い水準であり、適切な規模の投資ができている。</t>
    <phoneticPr fontId="5"/>
  </si>
  <si>
    <t>○有形固定資産減価償却率は、全国平均より低いが、上昇傾向にあり、施設の老朽化に伴い、保有資産が法定耐用年数に近づきつつある。これについては、「施設整備計画【改定版】（2019～2028)」に基づき、計画的かつ効率的に施設の更新を行っていく。　　　　　　　　　　　　　　　　　　　　　　　　　　　　　　　　　　　　　　　　　　　　　　　　　　　　　　　　　　　　　　　　　　　　　　　　　　　　　　　　　　○管路経年化率（隧道を含む）は、全国平均を下回っているが、上昇傾向にある。これについては、「施設整備計画【改定版】（2019～2028)」に基づき、計画的かつ効率的に更新を行っていく。
○管路更新率（隧道を含む）は、全国平均を下回っているが、前年度に比べ上昇しており、既設管路については、引き続き「施設整備計画【改定版】（2019～2028)」に基づき、計画的かつ効率的に更新を行っていく。　※Ｒ２から、二条化等により新たに布設した管路延長についても計上している。</t>
    <phoneticPr fontId="5"/>
  </si>
  <si>
    <t>○指標の分析からは、これまでのところ、経営は堅調に推移している。　　　　　　　　　　　　　　　　　　　　　　　　　　　　　　　　　　　○「第４次経営計画【改定版】(2019～2028）」に基づき、安定供給体制の強化や工業用水道施設の強靱化対策を計画的かつ効率的に行っていく。　　　　　　　　　　　　　　　　　　　　　　　　　　　　　　　　　　　　　　　　　　　　　　　　　　　○企業債については、工業用水道施設の強靱化対策による支出の増加が見込まれるが、新規企業債発行の抑制と着実な償還により、計画的な企業債残高の増嵩の抑制を図っていく。　　　　　　　　　　　　　　　　　　　　　　　　　　　　　　　　　　　　　　　　　　　　　　　　　　　　　　　　　　　　　　　　　　　　　　　　　　　　　　　　　　　　　　　　　　　　　　　　　　　　　　　　　　　　　　　　　　　○「施設整備計画【改定版】（2019～2028)」に基づき、計画的かつ効果的な投資を行うとともに、新技術、新工法の導入や効率的な施工方法の採用等で工事コストを削減し、経費支出の抑制に努めていく。　　　　　</t>
    <rPh sb="77" eb="80">
      <t>カイテイバン</t>
    </rPh>
    <rPh sb="198" eb="203">
      <t>コウギョウヨウスイドウ</t>
    </rPh>
    <rPh sb="203" eb="205">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</si>
</sst>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55.25</c:v>
                </c:pt>
                <c:pt idx="1">
                  <c:v>54.09</c:v>
                </c:pt>
                <c:pt idx="2">
                  <c:v>55.25</c:v>
                </c:pt>
                <c:pt idx="3">
                  <c:v>55.94</c:v>
                </c:pt>
                <c:pt idx="4">
                  <c:v>56.82</c:v>
                </c:pt>
              </c:numCache>
            </c:numRef>
          </c:val>
          <c:extLst>
            <c:ext xmlns:c16="http://schemas.microsoft.com/office/drawing/2014/chart" uri="{C3380CC4-5D6E-409C-BE32-E72D297353CC}">
              <c16:uniqueId val="{00000000-E6E9-45B8-9DD5-FE71AEDA85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60.09</c:v>
                </c:pt>
                <c:pt idx="1">
                  <c:v>60.35</c:v>
                </c:pt>
                <c:pt idx="2">
                  <c:v>61.07</c:v>
                </c:pt>
                <c:pt idx="3">
                  <c:v>61.99</c:v>
                </c:pt>
                <c:pt idx="4">
                  <c:v>62.44</c:v>
                </c:pt>
              </c:numCache>
            </c:numRef>
          </c:val>
          <c:smooth val="0"/>
          <c:extLst>
            <c:ext xmlns:c16="http://schemas.microsoft.com/office/drawing/2014/chart" uri="{C3380CC4-5D6E-409C-BE32-E72D297353CC}">
              <c16:uniqueId val="{00000001-E6E9-45B8-9DD5-FE71AEDA85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EE-4AA1-964C-D26A33591F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16.670000000000002</c:v>
                </c:pt>
                <c:pt idx="1">
                  <c:v>9.4700000000000006</c:v>
                </c:pt>
                <c:pt idx="2">
                  <c:v>11.03</c:v>
                </c:pt>
                <c:pt idx="3">
                  <c:v>1.88</c:v>
                </c:pt>
                <c:pt idx="4">
                  <c:v>1.46</c:v>
                </c:pt>
              </c:numCache>
            </c:numRef>
          </c:val>
          <c:smooth val="0"/>
          <c:extLst>
            <c:ext xmlns:c16="http://schemas.microsoft.com/office/drawing/2014/chart" uri="{C3380CC4-5D6E-409C-BE32-E72D297353CC}">
              <c16:uniqueId val="{00000001-B7EE-4AA1-964C-D26A33591F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117.76</c:v>
                </c:pt>
                <c:pt idx="1">
                  <c:v>115.49</c:v>
                </c:pt>
                <c:pt idx="2">
                  <c:v>113.94</c:v>
                </c:pt>
                <c:pt idx="3">
                  <c:v>111.5</c:v>
                </c:pt>
                <c:pt idx="4">
                  <c:v>112.65</c:v>
                </c:pt>
              </c:numCache>
            </c:numRef>
          </c:val>
          <c:extLst>
            <c:ext xmlns:c16="http://schemas.microsoft.com/office/drawing/2014/chart" uri="{C3380CC4-5D6E-409C-BE32-E72D297353CC}">
              <c16:uniqueId val="{00000000-A124-4734-B509-FFBB64636E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119.89</c:v>
                </c:pt>
                <c:pt idx="1">
                  <c:v>119.93</c:v>
                </c:pt>
                <c:pt idx="2">
                  <c:v>118.4</c:v>
                </c:pt>
                <c:pt idx="3">
                  <c:v>113.04</c:v>
                </c:pt>
                <c:pt idx="4">
                  <c:v>115.02</c:v>
                </c:pt>
              </c:numCache>
            </c:numRef>
          </c:val>
          <c:smooth val="0"/>
          <c:extLst>
            <c:ext xmlns:c16="http://schemas.microsoft.com/office/drawing/2014/chart" uri="{C3380CC4-5D6E-409C-BE32-E72D297353CC}">
              <c16:uniqueId val="{00000001-A124-4734-B509-FFBB64636E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29.03</c:v>
                </c:pt>
                <c:pt idx="1">
                  <c:v>42.64</c:v>
                </c:pt>
                <c:pt idx="2">
                  <c:v>45.02</c:v>
                </c:pt>
                <c:pt idx="3">
                  <c:v>45.13</c:v>
                </c:pt>
                <c:pt idx="4">
                  <c:v>47.29</c:v>
                </c:pt>
              </c:numCache>
            </c:numRef>
          </c:val>
          <c:extLst>
            <c:ext xmlns:c16="http://schemas.microsoft.com/office/drawing/2014/chart" uri="{C3380CC4-5D6E-409C-BE32-E72D297353CC}">
              <c16:uniqueId val="{00000000-DDA7-4AD8-88A8-63F122266D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50.93</c:v>
                </c:pt>
                <c:pt idx="1">
                  <c:v>52.07</c:v>
                </c:pt>
                <c:pt idx="2">
                  <c:v>50.36</c:v>
                </c:pt>
                <c:pt idx="3">
                  <c:v>51.48</c:v>
                </c:pt>
                <c:pt idx="4">
                  <c:v>52.79</c:v>
                </c:pt>
              </c:numCache>
            </c:numRef>
          </c:val>
          <c:smooth val="0"/>
          <c:extLst>
            <c:ext xmlns:c16="http://schemas.microsoft.com/office/drawing/2014/chart" uri="{C3380CC4-5D6E-409C-BE32-E72D297353CC}">
              <c16:uniqueId val="{00000001-DDA7-4AD8-88A8-63F122266D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4.0599999999999996</c:v>
                </c:pt>
                <c:pt idx="2">
                  <c:v>0.1</c:v>
                </c:pt>
                <c:pt idx="3">
                  <c:v>0.1</c:v>
                </c:pt>
                <c:pt idx="4">
                  <c:v>0.21</c:v>
                </c:pt>
              </c:numCache>
            </c:numRef>
          </c:val>
          <c:extLst>
            <c:ext xmlns:c16="http://schemas.microsoft.com/office/drawing/2014/chart" uri="{C3380CC4-5D6E-409C-BE32-E72D297353CC}">
              <c16:uniqueId val="{00000000-D9F9-4CFC-89C1-FAA6727941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0.22</c:v>
                </c:pt>
                <c:pt idx="1">
                  <c:v>0.5</c:v>
                </c:pt>
                <c:pt idx="2">
                  <c:v>0.2</c:v>
                </c:pt>
                <c:pt idx="3">
                  <c:v>0.24</c:v>
                </c:pt>
                <c:pt idx="4">
                  <c:v>0.31</c:v>
                </c:pt>
              </c:numCache>
            </c:numRef>
          </c:val>
          <c:smooth val="0"/>
          <c:extLst>
            <c:ext xmlns:c16="http://schemas.microsoft.com/office/drawing/2014/chart" uri="{C3380CC4-5D6E-409C-BE32-E72D297353CC}">
              <c16:uniqueId val="{00000001-D9F9-4CFC-89C1-FAA6727941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190.7</c:v>
                </c:pt>
                <c:pt idx="1">
                  <c:v>271.23</c:v>
                </c:pt>
                <c:pt idx="2">
                  <c:v>400.3</c:v>
                </c:pt>
                <c:pt idx="3">
                  <c:v>349.49</c:v>
                </c:pt>
                <c:pt idx="4">
                  <c:v>391.67</c:v>
                </c:pt>
              </c:numCache>
            </c:numRef>
          </c:val>
          <c:extLst>
            <c:ext xmlns:c16="http://schemas.microsoft.com/office/drawing/2014/chart" uri="{C3380CC4-5D6E-409C-BE32-E72D297353CC}">
              <c16:uniqueId val="{00000000-36CC-4FDE-9E07-93E2DBC239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368.36</c:v>
                </c:pt>
                <c:pt idx="1">
                  <c:v>380.84</c:v>
                </c:pt>
                <c:pt idx="2">
                  <c:v>424.64</c:v>
                </c:pt>
                <c:pt idx="3">
                  <c:v>427.23</c:v>
                </c:pt>
                <c:pt idx="4">
                  <c:v>454.07</c:v>
                </c:pt>
              </c:numCache>
            </c:numRef>
          </c:val>
          <c:smooth val="0"/>
          <c:extLst>
            <c:ext xmlns:c16="http://schemas.microsoft.com/office/drawing/2014/chart" uri="{C3380CC4-5D6E-409C-BE32-E72D297353CC}">
              <c16:uniqueId val="{00000001-36CC-4FDE-9E07-93E2DBC2392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294.14999999999998</c:v>
                </c:pt>
                <c:pt idx="1">
                  <c:v>286.16000000000003</c:v>
                </c:pt>
                <c:pt idx="2">
                  <c:v>278.11</c:v>
                </c:pt>
                <c:pt idx="3">
                  <c:v>263.56</c:v>
                </c:pt>
                <c:pt idx="4">
                  <c:v>251.93</c:v>
                </c:pt>
              </c:numCache>
            </c:numRef>
          </c:val>
          <c:extLst>
            <c:ext xmlns:c16="http://schemas.microsoft.com/office/drawing/2014/chart" uri="{C3380CC4-5D6E-409C-BE32-E72D297353CC}">
              <c16:uniqueId val="{00000000-01A9-43A8-BD68-59241F9A97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227.51</c:v>
                </c:pt>
                <c:pt idx="1">
                  <c:v>225.72</c:v>
                </c:pt>
                <c:pt idx="2">
                  <c:v>217.8</c:v>
                </c:pt>
                <c:pt idx="3">
                  <c:v>216.05</c:v>
                </c:pt>
                <c:pt idx="4">
                  <c:v>213.13</c:v>
                </c:pt>
              </c:numCache>
            </c:numRef>
          </c:val>
          <c:smooth val="0"/>
          <c:extLst>
            <c:ext xmlns:c16="http://schemas.microsoft.com/office/drawing/2014/chart" uri="{C3380CC4-5D6E-409C-BE32-E72D297353CC}">
              <c16:uniqueId val="{00000001-01A9-43A8-BD68-59241F9A97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114.47</c:v>
                </c:pt>
                <c:pt idx="1">
                  <c:v>112.33</c:v>
                </c:pt>
                <c:pt idx="2">
                  <c:v>110.63</c:v>
                </c:pt>
                <c:pt idx="3">
                  <c:v>108.19</c:v>
                </c:pt>
                <c:pt idx="4">
                  <c:v>108.98</c:v>
                </c:pt>
              </c:numCache>
            </c:numRef>
          </c:val>
          <c:extLst>
            <c:ext xmlns:c16="http://schemas.microsoft.com/office/drawing/2014/chart" uri="{C3380CC4-5D6E-409C-BE32-E72D297353CC}">
              <c16:uniqueId val="{00000000-A591-4029-9DE4-97FD5350B4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117.69</c:v>
                </c:pt>
                <c:pt idx="1">
                  <c:v>116.75</c:v>
                </c:pt>
                <c:pt idx="2">
                  <c:v>115.48</c:v>
                </c:pt>
                <c:pt idx="3">
                  <c:v>109.91</c:v>
                </c:pt>
                <c:pt idx="4">
                  <c:v>111.83</c:v>
                </c:pt>
              </c:numCache>
            </c:numRef>
          </c:val>
          <c:smooth val="0"/>
          <c:extLst>
            <c:ext xmlns:c16="http://schemas.microsoft.com/office/drawing/2014/chart" uri="{C3380CC4-5D6E-409C-BE32-E72D297353CC}">
              <c16:uniqueId val="{00000001-A591-4029-9DE4-97FD5350B4E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8.6300000000000008</c:v>
                </c:pt>
                <c:pt idx="1">
                  <c:v>9.0299999999999994</c:v>
                </c:pt>
                <c:pt idx="2">
                  <c:v>9.31</c:v>
                </c:pt>
                <c:pt idx="3">
                  <c:v>9.4700000000000006</c:v>
                </c:pt>
                <c:pt idx="4">
                  <c:v>9.3000000000000007</c:v>
                </c:pt>
              </c:numCache>
            </c:numRef>
          </c:val>
          <c:extLst>
            <c:ext xmlns:c16="http://schemas.microsoft.com/office/drawing/2014/chart" uri="{C3380CC4-5D6E-409C-BE32-E72D297353CC}">
              <c16:uniqueId val="{00000000-C341-4016-A94C-93C930E3D9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17.07</c:v>
                </c:pt>
                <c:pt idx="1">
                  <c:v>17.22</c:v>
                </c:pt>
                <c:pt idx="2">
                  <c:v>17.440000000000001</c:v>
                </c:pt>
                <c:pt idx="3">
                  <c:v>18.62</c:v>
                </c:pt>
                <c:pt idx="4">
                  <c:v>18.36</c:v>
                </c:pt>
              </c:numCache>
            </c:numRef>
          </c:val>
          <c:smooth val="0"/>
          <c:extLst>
            <c:ext xmlns:c16="http://schemas.microsoft.com/office/drawing/2014/chart" uri="{C3380CC4-5D6E-409C-BE32-E72D297353CC}">
              <c16:uniqueId val="{00000001-C341-4016-A94C-93C930E3D94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61.49</c:v>
                </c:pt>
                <c:pt idx="1">
                  <c:v>59.56</c:v>
                </c:pt>
                <c:pt idx="2">
                  <c:v>59.35</c:v>
                </c:pt>
                <c:pt idx="3">
                  <c:v>58.27</c:v>
                </c:pt>
                <c:pt idx="4">
                  <c:v>56.73</c:v>
                </c:pt>
              </c:numCache>
            </c:numRef>
          </c:val>
          <c:extLst>
            <c:ext xmlns:c16="http://schemas.microsoft.com/office/drawing/2014/chart" uri="{C3380CC4-5D6E-409C-BE32-E72D297353CC}">
              <c16:uniqueId val="{00000000-BEBB-4996-AB72-E5765B8386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57.96</c:v>
                </c:pt>
                <c:pt idx="1">
                  <c:v>56</c:v>
                </c:pt>
                <c:pt idx="2">
                  <c:v>56.81</c:v>
                </c:pt>
                <c:pt idx="3">
                  <c:v>55.65</c:v>
                </c:pt>
                <c:pt idx="4">
                  <c:v>54.73</c:v>
                </c:pt>
              </c:numCache>
            </c:numRef>
          </c:val>
          <c:smooth val="0"/>
          <c:extLst>
            <c:ext xmlns:c16="http://schemas.microsoft.com/office/drawing/2014/chart" uri="{C3380CC4-5D6E-409C-BE32-E72D297353CC}">
              <c16:uniqueId val="{00000001-BEBB-4996-AB72-E5765B8386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91</c:v>
                </c:pt>
                <c:pt idx="1">
                  <c:v>90.78</c:v>
                </c:pt>
                <c:pt idx="2">
                  <c:v>91.13</c:v>
                </c:pt>
                <c:pt idx="3">
                  <c:v>90.6</c:v>
                </c:pt>
                <c:pt idx="4">
                  <c:v>90.49</c:v>
                </c:pt>
              </c:numCache>
            </c:numRef>
          </c:val>
          <c:extLst>
            <c:ext xmlns:c16="http://schemas.microsoft.com/office/drawing/2014/chart" uri="{C3380CC4-5D6E-409C-BE32-E72D297353CC}">
              <c16:uniqueId val="{00000000-E9CC-4D6E-B78A-5DF230A99E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80.540000000000006</c:v>
                </c:pt>
                <c:pt idx="1">
                  <c:v>80.08</c:v>
                </c:pt>
                <c:pt idx="2">
                  <c:v>79.69</c:v>
                </c:pt>
                <c:pt idx="3">
                  <c:v>78.66</c:v>
                </c:pt>
                <c:pt idx="4">
                  <c:v>80.2</c:v>
                </c:pt>
              </c:numCache>
            </c:numRef>
          </c:val>
          <c:smooth val="0"/>
          <c:extLst>
            <c:ext xmlns:c16="http://schemas.microsoft.com/office/drawing/2014/chart" uri="{C3380CC4-5D6E-409C-BE32-E72D297353CC}">
              <c16:uniqueId val="{00000001-E9CC-4D6E-B78A-5DF230A99E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5" zoomScaleNormal="85" workbookViewId="0">
      <selection activeCell="B5" sqref="B5:KT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山口県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4"/>
      <c r="KX6" s="54"/>
      <c r="KY6" s="54"/>
      <c r="KZ6" s="54"/>
      <c r="LA6" s="54"/>
      <c r="LB6" s="54"/>
      <c r="LC6" s="5"/>
      <c r="LD6" s="2"/>
      <c r="LE6" s="2"/>
      <c r="LF6" s="2"/>
      <c r="LG6" s="2"/>
      <c r="LH6" s="2"/>
      <c r="LI6" s="4"/>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4"/>
      <c r="SM7" s="56" t="s">
        <v>8</v>
      </c>
      <c r="SN7" s="57"/>
      <c r="SO7" s="57"/>
      <c r="SP7" s="57"/>
      <c r="SQ7" s="57"/>
      <c r="SR7" s="57"/>
      <c r="SS7" s="57"/>
      <c r="ST7" s="57"/>
      <c r="SU7" s="57"/>
      <c r="SV7" s="57"/>
      <c r="SW7" s="57"/>
      <c r="SX7" s="57"/>
      <c r="SY7" s="57"/>
      <c r="SZ7" s="58"/>
    </row>
    <row r="8" spans="1:521" ht="18.75" customHeight="1" x14ac:dyDescent="0.2">
      <c r="A8" s="7"/>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1726150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15</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979264</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4"/>
      <c r="SM8" s="65" t="s">
        <v>9</v>
      </c>
      <c r="SN8" s="66"/>
      <c r="SO8" s="67" t="s">
        <v>10</v>
      </c>
      <c r="SP8" s="67"/>
      <c r="SQ8" s="67"/>
      <c r="SR8" s="67"/>
      <c r="SS8" s="67"/>
      <c r="ST8" s="67"/>
      <c r="SU8" s="67"/>
      <c r="SV8" s="67"/>
      <c r="SW8" s="67"/>
      <c r="SX8" s="67"/>
      <c r="SY8" s="67"/>
      <c r="SZ8" s="68"/>
    </row>
    <row r="9" spans="1:521" ht="18.75" customHeight="1" x14ac:dyDescent="0.2">
      <c r="A9" s="7"/>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81" t="s">
        <v>16</v>
      </c>
      <c r="SN9" s="82"/>
      <c r="SO9" s="72" t="s">
        <v>17</v>
      </c>
      <c r="SP9" s="72"/>
      <c r="SQ9" s="72"/>
      <c r="SR9" s="72"/>
      <c r="SS9" s="72"/>
      <c r="ST9" s="72"/>
      <c r="SU9" s="72"/>
      <c r="SV9" s="72"/>
      <c r="SW9" s="72"/>
      <c r="SX9" s="72"/>
      <c r="SY9" s="72"/>
      <c r="SZ9" s="73"/>
    </row>
    <row r="10" spans="1:521" ht="18.75" customHeight="1" x14ac:dyDescent="0.2">
      <c r="A10" s="7"/>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75.599999999999994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131</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1562070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77" t="s">
        <v>18</v>
      </c>
      <c r="SN10" s="78"/>
      <c r="SO10" s="79" t="s">
        <v>19</v>
      </c>
      <c r="SP10" s="79"/>
      <c r="SQ10" s="79"/>
      <c r="SR10" s="79"/>
      <c r="SS10" s="79"/>
      <c r="ST10" s="79"/>
      <c r="SU10" s="79"/>
      <c r="SV10" s="79"/>
      <c r="SW10" s="79"/>
      <c r="SX10" s="79"/>
      <c r="SY10" s="79"/>
      <c r="SZ10" s="80"/>
    </row>
    <row r="11" spans="1:521" ht="9.7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117.76</v>
      </c>
      <c r="Y32" s="121"/>
      <c r="Z32" s="121"/>
      <c r="AA32" s="121"/>
      <c r="AB32" s="121"/>
      <c r="AC32" s="121"/>
      <c r="AD32" s="121"/>
      <c r="AE32" s="121"/>
      <c r="AF32" s="121"/>
      <c r="AG32" s="121"/>
      <c r="AH32" s="121"/>
      <c r="AI32" s="121"/>
      <c r="AJ32" s="121"/>
      <c r="AK32" s="121"/>
      <c r="AL32" s="121"/>
      <c r="AM32" s="121"/>
      <c r="AN32" s="121"/>
      <c r="AO32" s="121"/>
      <c r="AP32" s="121"/>
      <c r="AQ32" s="122"/>
      <c r="AR32" s="120">
        <f>データ!U6</f>
        <v>115.49</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113.94</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111.5</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112.65</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190.7</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271.23</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400.3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349.49</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391.67</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294.14999999999998</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286.16000000000003</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278.11</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263.56</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251.93</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119.89</v>
      </c>
      <c r="Y33" s="121"/>
      <c r="Z33" s="121"/>
      <c r="AA33" s="121"/>
      <c r="AB33" s="121"/>
      <c r="AC33" s="121"/>
      <c r="AD33" s="121"/>
      <c r="AE33" s="121"/>
      <c r="AF33" s="121"/>
      <c r="AG33" s="121"/>
      <c r="AH33" s="121"/>
      <c r="AI33" s="121"/>
      <c r="AJ33" s="121"/>
      <c r="AK33" s="121"/>
      <c r="AL33" s="121"/>
      <c r="AM33" s="121"/>
      <c r="AN33" s="121"/>
      <c r="AO33" s="121"/>
      <c r="AP33" s="121"/>
      <c r="AQ33" s="122"/>
      <c r="AR33" s="120">
        <f>データ!Z6</f>
        <v>119.93</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118.4</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113.04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115.02</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16.670000000000002</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9.4700000000000006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11.03</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1.88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1.46</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368.36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380.84</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424.64</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427.23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454.07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227.51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225.72</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217.8</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216.05</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213.13</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114.47</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112.33</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110.63</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108.19</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108.98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8.6300000000000008</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9.0299999999999994</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9.31</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9.4700000000000006</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9.3000000000000007</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61.49</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59.56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59.35</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58.27</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56.73</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91</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90.78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91.13</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90.6</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90.49</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117.69</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116.75</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115.48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109.91</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111.83</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17.07</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17.22</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17.440000000000001</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18.62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18.36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57.96</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56.81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55.65</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54.73</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80.540000000000006</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80.08</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79.69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78.66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80.2</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8"/>
      <c r="M79" s="138"/>
      <c r="N79" s="138"/>
      <c r="O79" s="138"/>
      <c r="P79" s="138"/>
      <c r="Q79" s="138"/>
      <c r="R79" s="138"/>
      <c r="S79" s="138"/>
      <c r="T79" s="138"/>
      <c r="U79" s="138"/>
      <c r="V79" s="138"/>
      <c r="W79" s="138"/>
      <c r="X79" s="139"/>
      <c r="Y79" s="135" t="str">
        <f>データ!$B$10</f>
        <v>R01</v>
      </c>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7"/>
      <c r="AZ79" s="135" t="str">
        <f>データ!$C$10</f>
        <v>R02</v>
      </c>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7"/>
      <c r="CA79" s="135" t="str">
        <f>データ!$D$10</f>
        <v>R03</v>
      </c>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7"/>
      <c r="DB79" s="135" t="str">
        <f>データ!$E$10</f>
        <v>R04</v>
      </c>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7"/>
      <c r="EC79" s="135" t="str">
        <f>データ!$F$10</f>
        <v>R05</v>
      </c>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7"/>
      <c r="FD79" s="2"/>
      <c r="FE79" s="18"/>
      <c r="FF79" s="2"/>
      <c r="FG79" s="2"/>
      <c r="FH79" s="2"/>
      <c r="FI79" s="2"/>
      <c r="FJ79" s="2"/>
      <c r="FK79" s="2"/>
      <c r="FL79" s="2"/>
      <c r="FM79" s="2"/>
      <c r="FN79" s="2"/>
      <c r="FO79" s="2"/>
      <c r="FP79" s="2"/>
      <c r="FQ79" s="2"/>
      <c r="FR79" s="2"/>
      <c r="FS79" s="2"/>
      <c r="FT79" s="2"/>
      <c r="FU79" s="2"/>
      <c r="FV79" s="15"/>
      <c r="FW79" s="2"/>
      <c r="FX79" s="138"/>
      <c r="FY79" s="138"/>
      <c r="FZ79" s="138"/>
      <c r="GA79" s="138"/>
      <c r="GB79" s="138"/>
      <c r="GC79" s="138"/>
      <c r="GD79" s="138"/>
      <c r="GE79" s="138"/>
      <c r="GF79" s="138"/>
      <c r="GG79" s="138"/>
      <c r="GH79" s="138"/>
      <c r="GI79" s="138"/>
      <c r="GJ79" s="139"/>
      <c r="GK79" s="135" t="str">
        <f>データ!$B$10</f>
        <v>R01</v>
      </c>
      <c r="GL79" s="136"/>
      <c r="GM79" s="136"/>
      <c r="GN79" s="136"/>
      <c r="GO79" s="136"/>
      <c r="GP79" s="136"/>
      <c r="GQ79" s="136"/>
      <c r="GR79" s="136"/>
      <c r="GS79" s="136"/>
      <c r="GT79" s="136"/>
      <c r="GU79" s="136"/>
      <c r="GV79" s="136"/>
      <c r="GW79" s="136"/>
      <c r="GX79" s="136"/>
      <c r="GY79" s="136"/>
      <c r="GZ79" s="136"/>
      <c r="HA79" s="136"/>
      <c r="HB79" s="136"/>
      <c r="HC79" s="136"/>
      <c r="HD79" s="136"/>
      <c r="HE79" s="136"/>
      <c r="HF79" s="136"/>
      <c r="HG79" s="136"/>
      <c r="HH79" s="136"/>
      <c r="HI79" s="136"/>
      <c r="HJ79" s="136"/>
      <c r="HK79" s="137"/>
      <c r="HL79" s="135" t="str">
        <f>データ!$C$10</f>
        <v>R02</v>
      </c>
      <c r="HM79" s="136"/>
      <c r="HN79" s="136"/>
      <c r="HO79" s="136"/>
      <c r="HP79" s="136"/>
      <c r="HQ79" s="136"/>
      <c r="HR79" s="136"/>
      <c r="HS79" s="136"/>
      <c r="HT79" s="136"/>
      <c r="HU79" s="136"/>
      <c r="HV79" s="136"/>
      <c r="HW79" s="136"/>
      <c r="HX79" s="136"/>
      <c r="HY79" s="136"/>
      <c r="HZ79" s="136"/>
      <c r="IA79" s="136"/>
      <c r="IB79" s="136"/>
      <c r="IC79" s="136"/>
      <c r="ID79" s="136"/>
      <c r="IE79" s="136"/>
      <c r="IF79" s="136"/>
      <c r="IG79" s="136"/>
      <c r="IH79" s="136"/>
      <c r="II79" s="136"/>
      <c r="IJ79" s="136"/>
      <c r="IK79" s="136"/>
      <c r="IL79" s="137"/>
      <c r="IM79" s="135" t="str">
        <f>データ!$D$10</f>
        <v>R03</v>
      </c>
      <c r="IN79" s="136"/>
      <c r="IO79" s="136"/>
      <c r="IP79" s="136"/>
      <c r="IQ79" s="136"/>
      <c r="IR79" s="136"/>
      <c r="IS79" s="136"/>
      <c r="IT79" s="136"/>
      <c r="IU79" s="136"/>
      <c r="IV79" s="136"/>
      <c r="IW79" s="136"/>
      <c r="IX79" s="136"/>
      <c r="IY79" s="136"/>
      <c r="IZ79" s="136"/>
      <c r="JA79" s="136"/>
      <c r="JB79" s="136"/>
      <c r="JC79" s="136"/>
      <c r="JD79" s="136"/>
      <c r="JE79" s="136"/>
      <c r="JF79" s="136"/>
      <c r="JG79" s="136"/>
      <c r="JH79" s="136"/>
      <c r="JI79" s="136"/>
      <c r="JJ79" s="136"/>
      <c r="JK79" s="136"/>
      <c r="JL79" s="136"/>
      <c r="JM79" s="137"/>
      <c r="JN79" s="135" t="str">
        <f>データ!$E$10</f>
        <v>R04</v>
      </c>
      <c r="JO79" s="136"/>
      <c r="JP79" s="136"/>
      <c r="JQ79" s="136"/>
      <c r="JR79" s="136"/>
      <c r="JS79" s="136"/>
      <c r="JT79" s="136"/>
      <c r="JU79" s="136"/>
      <c r="JV79" s="136"/>
      <c r="JW79" s="136"/>
      <c r="JX79" s="136"/>
      <c r="JY79" s="136"/>
      <c r="JZ79" s="136"/>
      <c r="KA79" s="136"/>
      <c r="KB79" s="136"/>
      <c r="KC79" s="136"/>
      <c r="KD79" s="136"/>
      <c r="KE79" s="136"/>
      <c r="KF79" s="136"/>
      <c r="KG79" s="136"/>
      <c r="KH79" s="136"/>
      <c r="KI79" s="136"/>
      <c r="KJ79" s="136"/>
      <c r="KK79" s="136"/>
      <c r="KL79" s="136"/>
      <c r="KM79" s="136"/>
      <c r="KN79" s="137"/>
      <c r="KO79" s="135" t="str">
        <f>データ!$F$10</f>
        <v>R05</v>
      </c>
      <c r="KP79" s="136"/>
      <c r="KQ79" s="136"/>
      <c r="KR79" s="136"/>
      <c r="KS79" s="136"/>
      <c r="KT79" s="136"/>
      <c r="KU79" s="136"/>
      <c r="KV79" s="136"/>
      <c r="KW79" s="136"/>
      <c r="KX79" s="136"/>
      <c r="KY79" s="136"/>
      <c r="KZ79" s="136"/>
      <c r="LA79" s="136"/>
      <c r="LB79" s="136"/>
      <c r="LC79" s="136"/>
      <c r="LD79" s="136"/>
      <c r="LE79" s="136"/>
      <c r="LF79" s="136"/>
      <c r="LG79" s="136"/>
      <c r="LH79" s="136"/>
      <c r="LI79" s="136"/>
      <c r="LJ79" s="136"/>
      <c r="LK79" s="136"/>
      <c r="LL79" s="136"/>
      <c r="LM79" s="136"/>
      <c r="LN79" s="136"/>
      <c r="LO79" s="137"/>
      <c r="LP79" s="2"/>
      <c r="LQ79" s="18"/>
      <c r="LR79" s="2"/>
      <c r="LS79" s="2"/>
      <c r="LT79" s="2"/>
      <c r="LU79" s="2"/>
      <c r="LV79" s="2"/>
      <c r="LW79" s="2"/>
      <c r="LX79" s="2"/>
      <c r="LY79" s="2"/>
      <c r="LZ79" s="2"/>
      <c r="MA79" s="2"/>
      <c r="MB79" s="2"/>
      <c r="MC79" s="2"/>
      <c r="MD79" s="2"/>
      <c r="ME79" s="2"/>
      <c r="MF79" s="2"/>
      <c r="MG79" s="2"/>
      <c r="MH79" s="15"/>
      <c r="MI79" s="2"/>
      <c r="MJ79" s="138"/>
      <c r="MK79" s="138"/>
      <c r="ML79" s="138"/>
      <c r="MM79" s="138"/>
      <c r="MN79" s="138"/>
      <c r="MO79" s="138"/>
      <c r="MP79" s="138"/>
      <c r="MQ79" s="138"/>
      <c r="MR79" s="138"/>
      <c r="MS79" s="138"/>
      <c r="MT79" s="138"/>
      <c r="MU79" s="138"/>
      <c r="MV79" s="139"/>
      <c r="MW79" s="135" t="str">
        <f>データ!$B$10</f>
        <v>R01</v>
      </c>
      <c r="MX79" s="136"/>
      <c r="MY79" s="136"/>
      <c r="MZ79" s="136"/>
      <c r="NA79" s="136"/>
      <c r="NB79" s="136"/>
      <c r="NC79" s="136"/>
      <c r="ND79" s="136"/>
      <c r="NE79" s="136"/>
      <c r="NF79" s="136"/>
      <c r="NG79" s="136"/>
      <c r="NH79" s="136"/>
      <c r="NI79" s="136"/>
      <c r="NJ79" s="136"/>
      <c r="NK79" s="136"/>
      <c r="NL79" s="136"/>
      <c r="NM79" s="136"/>
      <c r="NN79" s="136"/>
      <c r="NO79" s="136"/>
      <c r="NP79" s="136"/>
      <c r="NQ79" s="136"/>
      <c r="NR79" s="136"/>
      <c r="NS79" s="136"/>
      <c r="NT79" s="136"/>
      <c r="NU79" s="136"/>
      <c r="NV79" s="136"/>
      <c r="NW79" s="137"/>
      <c r="NX79" s="135" t="str">
        <f>データ!$C$10</f>
        <v>R02</v>
      </c>
      <c r="NY79" s="136"/>
      <c r="NZ79" s="136"/>
      <c r="OA79" s="136"/>
      <c r="OB79" s="136"/>
      <c r="OC79" s="136"/>
      <c r="OD79" s="136"/>
      <c r="OE79" s="136"/>
      <c r="OF79" s="136"/>
      <c r="OG79" s="136"/>
      <c r="OH79" s="136"/>
      <c r="OI79" s="136"/>
      <c r="OJ79" s="136"/>
      <c r="OK79" s="136"/>
      <c r="OL79" s="136"/>
      <c r="OM79" s="136"/>
      <c r="ON79" s="136"/>
      <c r="OO79" s="136"/>
      <c r="OP79" s="136"/>
      <c r="OQ79" s="136"/>
      <c r="OR79" s="136"/>
      <c r="OS79" s="136"/>
      <c r="OT79" s="136"/>
      <c r="OU79" s="136"/>
      <c r="OV79" s="136"/>
      <c r="OW79" s="136"/>
      <c r="OX79" s="137"/>
      <c r="OY79" s="135" t="str">
        <f>データ!$D$10</f>
        <v>R03</v>
      </c>
      <c r="OZ79" s="136"/>
      <c r="PA79" s="136"/>
      <c r="PB79" s="136"/>
      <c r="PC79" s="136"/>
      <c r="PD79" s="136"/>
      <c r="PE79" s="136"/>
      <c r="PF79" s="136"/>
      <c r="PG79" s="136"/>
      <c r="PH79" s="136"/>
      <c r="PI79" s="136"/>
      <c r="PJ79" s="136"/>
      <c r="PK79" s="136"/>
      <c r="PL79" s="136"/>
      <c r="PM79" s="136"/>
      <c r="PN79" s="136"/>
      <c r="PO79" s="136"/>
      <c r="PP79" s="136"/>
      <c r="PQ79" s="136"/>
      <c r="PR79" s="136"/>
      <c r="PS79" s="136"/>
      <c r="PT79" s="136"/>
      <c r="PU79" s="136"/>
      <c r="PV79" s="136"/>
      <c r="PW79" s="136"/>
      <c r="PX79" s="136"/>
      <c r="PY79" s="137"/>
      <c r="PZ79" s="135" t="str">
        <f>データ!$E$10</f>
        <v>R04</v>
      </c>
      <c r="QA79" s="136"/>
      <c r="QB79" s="136"/>
      <c r="QC79" s="136"/>
      <c r="QD79" s="136"/>
      <c r="QE79" s="136"/>
      <c r="QF79" s="136"/>
      <c r="QG79" s="136"/>
      <c r="QH79" s="136"/>
      <c r="QI79" s="136"/>
      <c r="QJ79" s="136"/>
      <c r="QK79" s="136"/>
      <c r="QL79" s="136"/>
      <c r="QM79" s="136"/>
      <c r="QN79" s="136"/>
      <c r="QO79" s="136"/>
      <c r="QP79" s="136"/>
      <c r="QQ79" s="136"/>
      <c r="QR79" s="136"/>
      <c r="QS79" s="136"/>
      <c r="QT79" s="136"/>
      <c r="QU79" s="136"/>
      <c r="QV79" s="136"/>
      <c r="QW79" s="136"/>
      <c r="QX79" s="136"/>
      <c r="QY79" s="136"/>
      <c r="QZ79" s="137"/>
      <c r="RA79" s="135" t="str">
        <f>データ!$F$10</f>
        <v>R05</v>
      </c>
      <c r="RB79" s="136"/>
      <c r="RC79" s="136"/>
      <c r="RD79" s="136"/>
      <c r="RE79" s="136"/>
      <c r="RF79" s="136"/>
      <c r="RG79" s="136"/>
      <c r="RH79" s="136"/>
      <c r="RI79" s="136"/>
      <c r="RJ79" s="136"/>
      <c r="RK79" s="136"/>
      <c r="RL79" s="136"/>
      <c r="RM79" s="136"/>
      <c r="RN79" s="136"/>
      <c r="RO79" s="136"/>
      <c r="RP79" s="136"/>
      <c r="RQ79" s="136"/>
      <c r="RR79" s="136"/>
      <c r="RS79" s="136"/>
      <c r="RT79" s="136"/>
      <c r="RU79" s="136"/>
      <c r="RV79" s="136"/>
      <c r="RW79" s="136"/>
      <c r="RX79" s="136"/>
      <c r="RY79" s="136"/>
      <c r="RZ79" s="136"/>
      <c r="SA79" s="137"/>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0">
        <f>データ!DD6</f>
        <v>55.25</v>
      </c>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f>データ!DE6</f>
        <v>54.09</v>
      </c>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f>データ!DF6</f>
        <v>55.25</v>
      </c>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f>データ!DG6</f>
        <v>55.94</v>
      </c>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A80" s="140"/>
      <c r="EB80" s="140"/>
      <c r="EC80" s="140">
        <f>データ!DH6</f>
        <v>56.82</v>
      </c>
      <c r="ED80" s="140"/>
      <c r="EE80" s="140"/>
      <c r="EF80" s="140"/>
      <c r="EG80" s="140"/>
      <c r="EH80" s="140"/>
      <c r="EI80" s="140"/>
      <c r="EJ80" s="140"/>
      <c r="EK80" s="140"/>
      <c r="EL80" s="140"/>
      <c r="EM80" s="140"/>
      <c r="EN80" s="140"/>
      <c r="EO80" s="140"/>
      <c r="EP80" s="140"/>
      <c r="EQ80" s="140"/>
      <c r="ER80" s="140"/>
      <c r="ES80" s="140"/>
      <c r="ET80" s="140"/>
      <c r="EU80" s="140"/>
      <c r="EV80" s="140"/>
      <c r="EW80" s="140"/>
      <c r="EX80" s="140"/>
      <c r="EY80" s="140"/>
      <c r="EZ80" s="140"/>
      <c r="FA80" s="140"/>
      <c r="FB80" s="140"/>
      <c r="FC80" s="140"/>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0">
        <f>データ!DO6</f>
        <v>29.03</v>
      </c>
      <c r="GL80" s="140"/>
      <c r="GM80" s="140"/>
      <c r="GN80" s="140"/>
      <c r="GO80" s="140"/>
      <c r="GP80" s="140"/>
      <c r="GQ80" s="140"/>
      <c r="GR80" s="140"/>
      <c r="GS80" s="140"/>
      <c r="GT80" s="140"/>
      <c r="GU80" s="140"/>
      <c r="GV80" s="140"/>
      <c r="GW80" s="140"/>
      <c r="GX80" s="140"/>
      <c r="GY80" s="140"/>
      <c r="GZ80" s="140"/>
      <c r="HA80" s="140"/>
      <c r="HB80" s="140"/>
      <c r="HC80" s="140"/>
      <c r="HD80" s="140"/>
      <c r="HE80" s="140"/>
      <c r="HF80" s="140"/>
      <c r="HG80" s="140"/>
      <c r="HH80" s="140"/>
      <c r="HI80" s="140"/>
      <c r="HJ80" s="140"/>
      <c r="HK80" s="140"/>
      <c r="HL80" s="140">
        <f>データ!DP6</f>
        <v>42.64</v>
      </c>
      <c r="HM80" s="140"/>
      <c r="HN80" s="140"/>
      <c r="HO80" s="140"/>
      <c r="HP80" s="140"/>
      <c r="HQ80" s="140"/>
      <c r="HR80" s="140"/>
      <c r="HS80" s="140"/>
      <c r="HT80" s="140"/>
      <c r="HU80" s="140"/>
      <c r="HV80" s="140"/>
      <c r="HW80" s="140"/>
      <c r="HX80" s="140"/>
      <c r="HY80" s="140"/>
      <c r="HZ80" s="140"/>
      <c r="IA80" s="140"/>
      <c r="IB80" s="140"/>
      <c r="IC80" s="140"/>
      <c r="ID80" s="140"/>
      <c r="IE80" s="140"/>
      <c r="IF80" s="140"/>
      <c r="IG80" s="140"/>
      <c r="IH80" s="140"/>
      <c r="II80" s="140"/>
      <c r="IJ80" s="140"/>
      <c r="IK80" s="140"/>
      <c r="IL80" s="140"/>
      <c r="IM80" s="140">
        <f>データ!DQ6</f>
        <v>45.02</v>
      </c>
      <c r="IN80" s="140"/>
      <c r="IO80" s="140"/>
      <c r="IP80" s="140"/>
      <c r="IQ80" s="140"/>
      <c r="IR80" s="140"/>
      <c r="IS80" s="140"/>
      <c r="IT80" s="140"/>
      <c r="IU80" s="140"/>
      <c r="IV80" s="140"/>
      <c r="IW80" s="140"/>
      <c r="IX80" s="140"/>
      <c r="IY80" s="140"/>
      <c r="IZ80" s="140"/>
      <c r="JA80" s="140"/>
      <c r="JB80" s="140"/>
      <c r="JC80" s="140"/>
      <c r="JD80" s="140"/>
      <c r="JE80" s="140"/>
      <c r="JF80" s="140"/>
      <c r="JG80" s="140"/>
      <c r="JH80" s="140"/>
      <c r="JI80" s="140"/>
      <c r="JJ80" s="140"/>
      <c r="JK80" s="140"/>
      <c r="JL80" s="140"/>
      <c r="JM80" s="140"/>
      <c r="JN80" s="140">
        <f>データ!DR6</f>
        <v>45.13</v>
      </c>
      <c r="JO80" s="140"/>
      <c r="JP80" s="140"/>
      <c r="JQ80" s="140"/>
      <c r="JR80" s="140"/>
      <c r="JS80" s="140"/>
      <c r="JT80" s="140"/>
      <c r="JU80" s="140"/>
      <c r="JV80" s="140"/>
      <c r="JW80" s="140"/>
      <c r="JX80" s="140"/>
      <c r="JY80" s="140"/>
      <c r="JZ80" s="140"/>
      <c r="KA80" s="140"/>
      <c r="KB80" s="140"/>
      <c r="KC80" s="140"/>
      <c r="KD80" s="140"/>
      <c r="KE80" s="140"/>
      <c r="KF80" s="140"/>
      <c r="KG80" s="140"/>
      <c r="KH80" s="140"/>
      <c r="KI80" s="140"/>
      <c r="KJ80" s="140"/>
      <c r="KK80" s="140"/>
      <c r="KL80" s="140"/>
      <c r="KM80" s="140"/>
      <c r="KN80" s="140"/>
      <c r="KO80" s="140">
        <f>データ!DS6</f>
        <v>47.29</v>
      </c>
      <c r="KP80" s="140"/>
      <c r="KQ80" s="140"/>
      <c r="KR80" s="140"/>
      <c r="KS80" s="140"/>
      <c r="KT80" s="140"/>
      <c r="KU80" s="140"/>
      <c r="KV80" s="140"/>
      <c r="KW80" s="140"/>
      <c r="KX80" s="140"/>
      <c r="KY80" s="140"/>
      <c r="KZ80" s="140"/>
      <c r="LA80" s="140"/>
      <c r="LB80" s="140"/>
      <c r="LC80" s="140"/>
      <c r="LD80" s="140"/>
      <c r="LE80" s="140"/>
      <c r="LF80" s="140"/>
      <c r="LG80" s="140"/>
      <c r="LH80" s="140"/>
      <c r="LI80" s="140"/>
      <c r="LJ80" s="140"/>
      <c r="LK80" s="140"/>
      <c r="LL80" s="140"/>
      <c r="LM80" s="140"/>
      <c r="LN80" s="140"/>
      <c r="LO80" s="140"/>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0">
        <f>データ!DZ6</f>
        <v>0</v>
      </c>
      <c r="MX80" s="140"/>
      <c r="MY80" s="140"/>
      <c r="MZ80" s="140"/>
      <c r="NA80" s="140"/>
      <c r="NB80" s="140"/>
      <c r="NC80" s="140"/>
      <c r="ND80" s="140"/>
      <c r="NE80" s="140"/>
      <c r="NF80" s="140"/>
      <c r="NG80" s="140"/>
      <c r="NH80" s="140"/>
      <c r="NI80" s="140"/>
      <c r="NJ80" s="140"/>
      <c r="NK80" s="140"/>
      <c r="NL80" s="140"/>
      <c r="NM80" s="140"/>
      <c r="NN80" s="140"/>
      <c r="NO80" s="140"/>
      <c r="NP80" s="140"/>
      <c r="NQ80" s="140"/>
      <c r="NR80" s="140"/>
      <c r="NS80" s="140"/>
      <c r="NT80" s="140"/>
      <c r="NU80" s="140"/>
      <c r="NV80" s="140"/>
      <c r="NW80" s="140"/>
      <c r="NX80" s="140">
        <f>データ!EA6</f>
        <v>4.0599999999999996</v>
      </c>
      <c r="NY80" s="140"/>
      <c r="NZ80" s="140"/>
      <c r="OA80" s="140"/>
      <c r="OB80" s="140"/>
      <c r="OC80" s="140"/>
      <c r="OD80" s="140"/>
      <c r="OE80" s="140"/>
      <c r="OF80" s="140"/>
      <c r="OG80" s="140"/>
      <c r="OH80" s="140"/>
      <c r="OI80" s="140"/>
      <c r="OJ80" s="140"/>
      <c r="OK80" s="140"/>
      <c r="OL80" s="140"/>
      <c r="OM80" s="140"/>
      <c r="ON80" s="140"/>
      <c r="OO80" s="140"/>
      <c r="OP80" s="140"/>
      <c r="OQ80" s="140"/>
      <c r="OR80" s="140"/>
      <c r="OS80" s="140"/>
      <c r="OT80" s="140"/>
      <c r="OU80" s="140"/>
      <c r="OV80" s="140"/>
      <c r="OW80" s="140"/>
      <c r="OX80" s="140"/>
      <c r="OY80" s="140">
        <f>データ!EB6</f>
        <v>0.1</v>
      </c>
      <c r="OZ80" s="140"/>
      <c r="PA80" s="140"/>
      <c r="PB80" s="140"/>
      <c r="PC80" s="140"/>
      <c r="PD80" s="140"/>
      <c r="PE80" s="140"/>
      <c r="PF80" s="140"/>
      <c r="PG80" s="140"/>
      <c r="PH80" s="140"/>
      <c r="PI80" s="140"/>
      <c r="PJ80" s="140"/>
      <c r="PK80" s="140"/>
      <c r="PL80" s="140"/>
      <c r="PM80" s="140"/>
      <c r="PN80" s="140"/>
      <c r="PO80" s="140"/>
      <c r="PP80" s="140"/>
      <c r="PQ80" s="140"/>
      <c r="PR80" s="140"/>
      <c r="PS80" s="140"/>
      <c r="PT80" s="140"/>
      <c r="PU80" s="140"/>
      <c r="PV80" s="140"/>
      <c r="PW80" s="140"/>
      <c r="PX80" s="140"/>
      <c r="PY80" s="140"/>
      <c r="PZ80" s="140">
        <f>データ!EC6</f>
        <v>0.1</v>
      </c>
      <c r="QA80" s="140"/>
      <c r="QB80" s="140"/>
      <c r="QC80" s="140"/>
      <c r="QD80" s="140"/>
      <c r="QE80" s="140"/>
      <c r="QF80" s="140"/>
      <c r="QG80" s="140"/>
      <c r="QH80" s="140"/>
      <c r="QI80" s="140"/>
      <c r="QJ80" s="140"/>
      <c r="QK80" s="140"/>
      <c r="QL80" s="140"/>
      <c r="QM80" s="140"/>
      <c r="QN80" s="140"/>
      <c r="QO80" s="140"/>
      <c r="QP80" s="140"/>
      <c r="QQ80" s="140"/>
      <c r="QR80" s="140"/>
      <c r="QS80" s="140"/>
      <c r="QT80" s="140"/>
      <c r="QU80" s="140"/>
      <c r="QV80" s="140"/>
      <c r="QW80" s="140"/>
      <c r="QX80" s="140"/>
      <c r="QY80" s="140"/>
      <c r="QZ80" s="140"/>
      <c r="RA80" s="140">
        <f>データ!ED6</f>
        <v>0.21</v>
      </c>
      <c r="RB80" s="140"/>
      <c r="RC80" s="140"/>
      <c r="RD80" s="140"/>
      <c r="RE80" s="140"/>
      <c r="RF80" s="140"/>
      <c r="RG80" s="140"/>
      <c r="RH80" s="140"/>
      <c r="RI80" s="140"/>
      <c r="RJ80" s="140"/>
      <c r="RK80" s="140"/>
      <c r="RL80" s="140"/>
      <c r="RM80" s="140"/>
      <c r="RN80" s="140"/>
      <c r="RO80" s="140"/>
      <c r="RP80" s="140"/>
      <c r="RQ80" s="140"/>
      <c r="RR80" s="140"/>
      <c r="RS80" s="140"/>
      <c r="RT80" s="140"/>
      <c r="RU80" s="140"/>
      <c r="RV80" s="140"/>
      <c r="RW80" s="140"/>
      <c r="RX80" s="140"/>
      <c r="RY80" s="140"/>
      <c r="RZ80" s="140"/>
      <c r="SA80" s="140"/>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0">
        <f>データ!DI6</f>
        <v>60.09</v>
      </c>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f>データ!DJ6</f>
        <v>60.35</v>
      </c>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f>データ!DK6</f>
        <v>61.07</v>
      </c>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f>データ!DL6</f>
        <v>61.99</v>
      </c>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f>データ!DM6</f>
        <v>62.44</v>
      </c>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0">
        <f>データ!DT6</f>
        <v>50.93</v>
      </c>
      <c r="GL81" s="140"/>
      <c r="GM81" s="140"/>
      <c r="GN81" s="140"/>
      <c r="GO81" s="140"/>
      <c r="GP81" s="140"/>
      <c r="GQ81" s="140"/>
      <c r="GR81" s="140"/>
      <c r="GS81" s="140"/>
      <c r="GT81" s="140"/>
      <c r="GU81" s="140"/>
      <c r="GV81" s="140"/>
      <c r="GW81" s="140"/>
      <c r="GX81" s="140"/>
      <c r="GY81" s="140"/>
      <c r="GZ81" s="140"/>
      <c r="HA81" s="140"/>
      <c r="HB81" s="140"/>
      <c r="HC81" s="140"/>
      <c r="HD81" s="140"/>
      <c r="HE81" s="140"/>
      <c r="HF81" s="140"/>
      <c r="HG81" s="140"/>
      <c r="HH81" s="140"/>
      <c r="HI81" s="140"/>
      <c r="HJ81" s="140"/>
      <c r="HK81" s="140"/>
      <c r="HL81" s="140">
        <f>データ!DU6</f>
        <v>52.07</v>
      </c>
      <c r="HM81" s="140"/>
      <c r="HN81" s="140"/>
      <c r="HO81" s="140"/>
      <c r="HP81" s="140"/>
      <c r="HQ81" s="140"/>
      <c r="HR81" s="140"/>
      <c r="HS81" s="140"/>
      <c r="HT81" s="140"/>
      <c r="HU81" s="140"/>
      <c r="HV81" s="140"/>
      <c r="HW81" s="140"/>
      <c r="HX81" s="140"/>
      <c r="HY81" s="140"/>
      <c r="HZ81" s="140"/>
      <c r="IA81" s="140"/>
      <c r="IB81" s="140"/>
      <c r="IC81" s="140"/>
      <c r="ID81" s="140"/>
      <c r="IE81" s="140"/>
      <c r="IF81" s="140"/>
      <c r="IG81" s="140"/>
      <c r="IH81" s="140"/>
      <c r="II81" s="140"/>
      <c r="IJ81" s="140"/>
      <c r="IK81" s="140"/>
      <c r="IL81" s="140"/>
      <c r="IM81" s="140">
        <f>データ!DV6</f>
        <v>50.36</v>
      </c>
      <c r="IN81" s="140"/>
      <c r="IO81" s="140"/>
      <c r="IP81" s="140"/>
      <c r="IQ81" s="140"/>
      <c r="IR81" s="140"/>
      <c r="IS81" s="140"/>
      <c r="IT81" s="140"/>
      <c r="IU81" s="140"/>
      <c r="IV81" s="140"/>
      <c r="IW81" s="140"/>
      <c r="IX81" s="140"/>
      <c r="IY81" s="140"/>
      <c r="IZ81" s="140"/>
      <c r="JA81" s="140"/>
      <c r="JB81" s="140"/>
      <c r="JC81" s="140"/>
      <c r="JD81" s="140"/>
      <c r="JE81" s="140"/>
      <c r="JF81" s="140"/>
      <c r="JG81" s="140"/>
      <c r="JH81" s="140"/>
      <c r="JI81" s="140"/>
      <c r="JJ81" s="140"/>
      <c r="JK81" s="140"/>
      <c r="JL81" s="140"/>
      <c r="JM81" s="140"/>
      <c r="JN81" s="140">
        <f>データ!DW6</f>
        <v>51.48</v>
      </c>
      <c r="JO81" s="140"/>
      <c r="JP81" s="140"/>
      <c r="JQ81" s="140"/>
      <c r="JR81" s="140"/>
      <c r="JS81" s="140"/>
      <c r="JT81" s="140"/>
      <c r="JU81" s="140"/>
      <c r="JV81" s="140"/>
      <c r="JW81" s="140"/>
      <c r="JX81" s="140"/>
      <c r="JY81" s="140"/>
      <c r="JZ81" s="140"/>
      <c r="KA81" s="140"/>
      <c r="KB81" s="140"/>
      <c r="KC81" s="140"/>
      <c r="KD81" s="140"/>
      <c r="KE81" s="140"/>
      <c r="KF81" s="140"/>
      <c r="KG81" s="140"/>
      <c r="KH81" s="140"/>
      <c r="KI81" s="140"/>
      <c r="KJ81" s="140"/>
      <c r="KK81" s="140"/>
      <c r="KL81" s="140"/>
      <c r="KM81" s="140"/>
      <c r="KN81" s="140"/>
      <c r="KO81" s="140">
        <f>データ!DX6</f>
        <v>52.79</v>
      </c>
      <c r="KP81" s="140"/>
      <c r="KQ81" s="140"/>
      <c r="KR81" s="140"/>
      <c r="KS81" s="140"/>
      <c r="KT81" s="140"/>
      <c r="KU81" s="140"/>
      <c r="KV81" s="140"/>
      <c r="KW81" s="140"/>
      <c r="KX81" s="140"/>
      <c r="KY81" s="140"/>
      <c r="KZ81" s="140"/>
      <c r="LA81" s="140"/>
      <c r="LB81" s="140"/>
      <c r="LC81" s="140"/>
      <c r="LD81" s="140"/>
      <c r="LE81" s="140"/>
      <c r="LF81" s="140"/>
      <c r="LG81" s="140"/>
      <c r="LH81" s="140"/>
      <c r="LI81" s="140"/>
      <c r="LJ81" s="140"/>
      <c r="LK81" s="140"/>
      <c r="LL81" s="140"/>
      <c r="LM81" s="140"/>
      <c r="LN81" s="140"/>
      <c r="LO81" s="140"/>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0">
        <f>データ!EE6</f>
        <v>0.22</v>
      </c>
      <c r="MX81" s="140"/>
      <c r="MY81" s="140"/>
      <c r="MZ81" s="140"/>
      <c r="NA81" s="140"/>
      <c r="NB81" s="140"/>
      <c r="NC81" s="140"/>
      <c r="ND81" s="140"/>
      <c r="NE81" s="140"/>
      <c r="NF81" s="140"/>
      <c r="NG81" s="140"/>
      <c r="NH81" s="140"/>
      <c r="NI81" s="140"/>
      <c r="NJ81" s="140"/>
      <c r="NK81" s="140"/>
      <c r="NL81" s="140"/>
      <c r="NM81" s="140"/>
      <c r="NN81" s="140"/>
      <c r="NO81" s="140"/>
      <c r="NP81" s="140"/>
      <c r="NQ81" s="140"/>
      <c r="NR81" s="140"/>
      <c r="NS81" s="140"/>
      <c r="NT81" s="140"/>
      <c r="NU81" s="140"/>
      <c r="NV81" s="140"/>
      <c r="NW81" s="140"/>
      <c r="NX81" s="140">
        <f>データ!EF6</f>
        <v>0.5</v>
      </c>
      <c r="NY81" s="140"/>
      <c r="NZ81" s="140"/>
      <c r="OA81" s="140"/>
      <c r="OB81" s="140"/>
      <c r="OC81" s="140"/>
      <c r="OD81" s="140"/>
      <c r="OE81" s="140"/>
      <c r="OF81" s="140"/>
      <c r="OG81" s="140"/>
      <c r="OH81" s="140"/>
      <c r="OI81" s="140"/>
      <c r="OJ81" s="140"/>
      <c r="OK81" s="140"/>
      <c r="OL81" s="140"/>
      <c r="OM81" s="140"/>
      <c r="ON81" s="140"/>
      <c r="OO81" s="140"/>
      <c r="OP81" s="140"/>
      <c r="OQ81" s="140"/>
      <c r="OR81" s="140"/>
      <c r="OS81" s="140"/>
      <c r="OT81" s="140"/>
      <c r="OU81" s="140"/>
      <c r="OV81" s="140"/>
      <c r="OW81" s="140"/>
      <c r="OX81" s="140"/>
      <c r="OY81" s="140">
        <f>データ!EG6</f>
        <v>0.2</v>
      </c>
      <c r="OZ81" s="140"/>
      <c r="PA81" s="140"/>
      <c r="PB81" s="140"/>
      <c r="PC81" s="140"/>
      <c r="PD81" s="140"/>
      <c r="PE81" s="140"/>
      <c r="PF81" s="140"/>
      <c r="PG81" s="140"/>
      <c r="PH81" s="140"/>
      <c r="PI81" s="140"/>
      <c r="PJ81" s="140"/>
      <c r="PK81" s="140"/>
      <c r="PL81" s="140"/>
      <c r="PM81" s="140"/>
      <c r="PN81" s="140"/>
      <c r="PO81" s="140"/>
      <c r="PP81" s="140"/>
      <c r="PQ81" s="140"/>
      <c r="PR81" s="140"/>
      <c r="PS81" s="140"/>
      <c r="PT81" s="140"/>
      <c r="PU81" s="140"/>
      <c r="PV81" s="140"/>
      <c r="PW81" s="140"/>
      <c r="PX81" s="140"/>
      <c r="PY81" s="140"/>
      <c r="PZ81" s="140">
        <f>データ!EH6</f>
        <v>0.24</v>
      </c>
      <c r="QA81" s="140"/>
      <c r="QB81" s="140"/>
      <c r="QC81" s="140"/>
      <c r="QD81" s="140"/>
      <c r="QE81" s="140"/>
      <c r="QF81" s="140"/>
      <c r="QG81" s="140"/>
      <c r="QH81" s="140"/>
      <c r="QI81" s="140"/>
      <c r="QJ81" s="140"/>
      <c r="QK81" s="140"/>
      <c r="QL81" s="140"/>
      <c r="QM81" s="140"/>
      <c r="QN81" s="140"/>
      <c r="QO81" s="140"/>
      <c r="QP81" s="140"/>
      <c r="QQ81" s="140"/>
      <c r="QR81" s="140"/>
      <c r="QS81" s="140"/>
      <c r="QT81" s="140"/>
      <c r="QU81" s="140"/>
      <c r="QV81" s="140"/>
      <c r="QW81" s="140"/>
      <c r="QX81" s="140"/>
      <c r="QY81" s="140"/>
      <c r="QZ81" s="140"/>
      <c r="RA81" s="140">
        <f>データ!EI6</f>
        <v>0.31</v>
      </c>
      <c r="RB81" s="140"/>
      <c r="RC81" s="140"/>
      <c r="RD81" s="140"/>
      <c r="RE81" s="140"/>
      <c r="RF81" s="140"/>
      <c r="RG81" s="140"/>
      <c r="RH81" s="140"/>
      <c r="RI81" s="140"/>
      <c r="RJ81" s="140"/>
      <c r="RK81" s="140"/>
      <c r="RL81" s="140"/>
      <c r="RM81" s="140"/>
      <c r="RN81" s="140"/>
      <c r="RO81" s="140"/>
      <c r="RP81" s="140"/>
      <c r="RQ81" s="140"/>
      <c r="RR81" s="140"/>
      <c r="RS81" s="140"/>
      <c r="RT81" s="140"/>
      <c r="RU81" s="140"/>
      <c r="RV81" s="140"/>
      <c r="RW81" s="140"/>
      <c r="RX81" s="140"/>
      <c r="RY81" s="140"/>
      <c r="RZ81" s="140"/>
      <c r="SA81" s="140"/>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【114.39】</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【23.61】</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【494.95】</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【229.84】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【110.13】</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【19.72】</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【52.61】</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【77.52】</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【61.16】</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【49.95】</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【0.32】</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AhOsbWNj7MOh6+9BEVOY+btusG8CNUQSE/C7dtXcJPy+l3EliXAzdELjBL8BJNo+9SrB4WIPNFS7+r8Xif5FzQ==" saltValue="h0VEG7PnZuoot2ecz8x8Nw=="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117.76</v>
      </c>
      <c r="U6" s="35">
        <f>U7</f>
        <v>115.49</v>
      </c>
      <c r="V6" s="35">
        <f>V7</f>
        <v>113.94</v>
      </c>
      <c r="W6" s="35">
        <f>W7</f>
        <v>111.5</v>
      </c>
      <c r="X6" s="35">
        <f t="shared" si="3"/>
        <v>112.65</v>
      </c>
      <c r="Y6" s="35">
        <f t="shared" si="3"/>
        <v>119.89</v>
      </c>
      <c r="Z6" s="35">
        <f t="shared" si="3"/>
        <v>119.93</v>
      </c>
      <c r="AA6" s="35">
        <f t="shared" si="3"/>
        <v>118.4</v>
      </c>
      <c r="AB6" s="35">
        <f t="shared" si="3"/>
        <v>113.04</v>
      </c>
      <c r="AC6" s="35">
        <f t="shared" si="3"/>
        <v>115.02</v>
      </c>
      <c r="AD6" s="33" t="str">
        <f>IF(AD7="-","【-】","【"&amp;SUBSTITUTE(TEXT(AD7,"#,##0.00"),"-","△")&amp;"】")</f>
        <v>【114.39】</v>
      </c>
      <c r="AE6" s="35">
        <f t="shared" si="3"/>
        <v>0</v>
      </c>
      <c r="AF6" s="35">
        <f>AF7</f>
        <v>0</v>
      </c>
      <c r="AG6" s="35">
        <f>AG7</f>
        <v>0</v>
      </c>
      <c r="AH6" s="35">
        <f>AH7</f>
        <v>0</v>
      </c>
      <c r="AI6" s="35">
        <f t="shared" si="3"/>
        <v>0</v>
      </c>
      <c r="AJ6" s="35">
        <f t="shared" si="3"/>
        <v>16.670000000000002</v>
      </c>
      <c r="AK6" s="35">
        <f t="shared" si="3"/>
        <v>9.4700000000000006</v>
      </c>
      <c r="AL6" s="35">
        <f t="shared" si="3"/>
        <v>11.03</v>
      </c>
      <c r="AM6" s="35">
        <f t="shared" si="3"/>
        <v>1.88</v>
      </c>
      <c r="AN6" s="35">
        <f t="shared" si="3"/>
        <v>1.46</v>
      </c>
      <c r="AO6" s="33" t="str">
        <f>IF(AO7="-","【-】","【"&amp;SUBSTITUTE(TEXT(AO7,"#,##0.00"),"-","△")&amp;"】")</f>
        <v>【23.61】</v>
      </c>
      <c r="AP6" s="35">
        <f t="shared" si="3"/>
        <v>190.7</v>
      </c>
      <c r="AQ6" s="35">
        <f>AQ7</f>
        <v>271.23</v>
      </c>
      <c r="AR6" s="35">
        <f>AR7</f>
        <v>400.3</v>
      </c>
      <c r="AS6" s="35">
        <f>AS7</f>
        <v>349.49</v>
      </c>
      <c r="AT6" s="35">
        <f t="shared" si="3"/>
        <v>391.67</v>
      </c>
      <c r="AU6" s="35">
        <f t="shared" si="3"/>
        <v>368.36</v>
      </c>
      <c r="AV6" s="35">
        <f t="shared" si="3"/>
        <v>380.84</v>
      </c>
      <c r="AW6" s="35">
        <f t="shared" si="3"/>
        <v>424.64</v>
      </c>
      <c r="AX6" s="35">
        <f t="shared" si="3"/>
        <v>427.23</v>
      </c>
      <c r="AY6" s="35">
        <f t="shared" si="3"/>
        <v>454.07</v>
      </c>
      <c r="AZ6" s="33" t="str">
        <f>IF(AZ7="-","【-】","【"&amp;SUBSTITUTE(TEXT(AZ7,"#,##0.00"),"-","△")&amp;"】")</f>
        <v>【494.95】</v>
      </c>
      <c r="BA6" s="35">
        <f t="shared" si="3"/>
        <v>294.14999999999998</v>
      </c>
      <c r="BB6" s="35">
        <f>BB7</f>
        <v>286.16000000000003</v>
      </c>
      <c r="BC6" s="35">
        <f>BC7</f>
        <v>278.11</v>
      </c>
      <c r="BD6" s="35">
        <f>BD7</f>
        <v>263.56</v>
      </c>
      <c r="BE6" s="35">
        <f t="shared" si="3"/>
        <v>251.93</v>
      </c>
      <c r="BF6" s="35">
        <f t="shared" si="3"/>
        <v>227.51</v>
      </c>
      <c r="BG6" s="35">
        <f t="shared" si="3"/>
        <v>225.72</v>
      </c>
      <c r="BH6" s="35">
        <f t="shared" si="3"/>
        <v>217.8</v>
      </c>
      <c r="BI6" s="35">
        <f t="shared" si="3"/>
        <v>216.05</v>
      </c>
      <c r="BJ6" s="35">
        <f t="shared" si="3"/>
        <v>213.13</v>
      </c>
      <c r="BK6" s="33" t="str">
        <f>IF(BK7="-","【-】","【"&amp;SUBSTITUTE(TEXT(BK7,"#,##0.00"),"-","△")&amp;"】")</f>
        <v>【229.84】</v>
      </c>
      <c r="BL6" s="35">
        <f t="shared" si="3"/>
        <v>114.47</v>
      </c>
      <c r="BM6" s="35">
        <f>BM7</f>
        <v>112.33</v>
      </c>
      <c r="BN6" s="35">
        <f>BN7</f>
        <v>110.63</v>
      </c>
      <c r="BO6" s="35">
        <f>BO7</f>
        <v>108.19</v>
      </c>
      <c r="BP6" s="35">
        <f t="shared" si="3"/>
        <v>108.98</v>
      </c>
      <c r="BQ6" s="35">
        <f t="shared" si="3"/>
        <v>117.69</v>
      </c>
      <c r="BR6" s="35">
        <f t="shared" si="3"/>
        <v>116.75</v>
      </c>
      <c r="BS6" s="35">
        <f t="shared" si="3"/>
        <v>115.48</v>
      </c>
      <c r="BT6" s="35">
        <f t="shared" si="3"/>
        <v>109.91</v>
      </c>
      <c r="BU6" s="35">
        <f t="shared" si="3"/>
        <v>111.83</v>
      </c>
      <c r="BV6" s="33" t="str">
        <f>IF(BV7="-","【-】","【"&amp;SUBSTITUTE(TEXT(BV7,"#,##0.00"),"-","△")&amp;"】")</f>
        <v>【110.13】</v>
      </c>
      <c r="BW6" s="35">
        <f t="shared" si="3"/>
        <v>8.6300000000000008</v>
      </c>
      <c r="BX6" s="35">
        <f>BX7</f>
        <v>9.0299999999999994</v>
      </c>
      <c r="BY6" s="35">
        <f>BY7</f>
        <v>9.31</v>
      </c>
      <c r="BZ6" s="35">
        <f>BZ7</f>
        <v>9.4700000000000006</v>
      </c>
      <c r="CA6" s="35">
        <f t="shared" si="3"/>
        <v>9.3000000000000007</v>
      </c>
      <c r="CB6" s="35">
        <f t="shared" si="3"/>
        <v>17.07</v>
      </c>
      <c r="CC6" s="35">
        <f t="shared" si="3"/>
        <v>17.22</v>
      </c>
      <c r="CD6" s="35">
        <f t="shared" si="3"/>
        <v>17.440000000000001</v>
      </c>
      <c r="CE6" s="35">
        <f t="shared" si="3"/>
        <v>18.62</v>
      </c>
      <c r="CF6" s="35">
        <f t="shared" ref="CF6" si="4">CF7</f>
        <v>18.36</v>
      </c>
      <c r="CG6" s="33" t="str">
        <f>IF(CG7="-","【-】","【"&amp;SUBSTITUTE(TEXT(CG7,"#,##0.00"),"-","△")&amp;"】")</f>
        <v>【19.72】</v>
      </c>
      <c r="CH6" s="35">
        <f t="shared" ref="CH6:CQ6" si="5">CH7</f>
        <v>61.49</v>
      </c>
      <c r="CI6" s="35">
        <f>CI7</f>
        <v>59.56</v>
      </c>
      <c r="CJ6" s="35">
        <f>CJ7</f>
        <v>59.35</v>
      </c>
      <c r="CK6" s="35">
        <f>CK7</f>
        <v>58.27</v>
      </c>
      <c r="CL6" s="35">
        <f t="shared" si="5"/>
        <v>56.73</v>
      </c>
      <c r="CM6" s="35">
        <f t="shared" si="5"/>
        <v>57.96</v>
      </c>
      <c r="CN6" s="35">
        <f t="shared" si="5"/>
        <v>56</v>
      </c>
      <c r="CO6" s="35">
        <f t="shared" si="5"/>
        <v>56.81</v>
      </c>
      <c r="CP6" s="35">
        <f t="shared" si="5"/>
        <v>55.65</v>
      </c>
      <c r="CQ6" s="35">
        <f t="shared" si="5"/>
        <v>54.73</v>
      </c>
      <c r="CR6" s="33" t="str">
        <f>IF(CR7="-","【-】","【"&amp;SUBSTITUTE(TEXT(CR7,"#,##0.00"),"-","△")&amp;"】")</f>
        <v>【52.61】</v>
      </c>
      <c r="CS6" s="35">
        <f t="shared" ref="CS6:DB6" si="6">CS7</f>
        <v>91</v>
      </c>
      <c r="CT6" s="35">
        <f>CT7</f>
        <v>90.78</v>
      </c>
      <c r="CU6" s="35">
        <f>CU7</f>
        <v>91.13</v>
      </c>
      <c r="CV6" s="35">
        <f>CV7</f>
        <v>90.6</v>
      </c>
      <c r="CW6" s="35">
        <f t="shared" si="6"/>
        <v>90.49</v>
      </c>
      <c r="CX6" s="35">
        <f t="shared" si="6"/>
        <v>80.540000000000006</v>
      </c>
      <c r="CY6" s="35">
        <f t="shared" si="6"/>
        <v>80.08</v>
      </c>
      <c r="CZ6" s="35">
        <f t="shared" si="6"/>
        <v>79.69</v>
      </c>
      <c r="DA6" s="35">
        <f t="shared" si="6"/>
        <v>78.66</v>
      </c>
      <c r="DB6" s="35">
        <f t="shared" si="6"/>
        <v>80.2</v>
      </c>
      <c r="DC6" s="33" t="str">
        <f>IF(DC7="-","【-】","【"&amp;SUBSTITUTE(TEXT(DC7,"#,##0.00"),"-","△")&amp;"】")</f>
        <v>【77.52】</v>
      </c>
      <c r="DD6" s="35">
        <f t="shared" ref="DD6:DM6" si="7">DD7</f>
        <v>55.25</v>
      </c>
      <c r="DE6" s="35">
        <f>DE7</f>
        <v>54.09</v>
      </c>
      <c r="DF6" s="35">
        <f>DF7</f>
        <v>55.25</v>
      </c>
      <c r="DG6" s="35">
        <f>DG7</f>
        <v>55.94</v>
      </c>
      <c r="DH6" s="35">
        <f t="shared" si="7"/>
        <v>56.82</v>
      </c>
      <c r="DI6" s="35">
        <f t="shared" si="7"/>
        <v>60.09</v>
      </c>
      <c r="DJ6" s="35">
        <f t="shared" si="7"/>
        <v>60.35</v>
      </c>
      <c r="DK6" s="35">
        <f t="shared" si="7"/>
        <v>61.07</v>
      </c>
      <c r="DL6" s="35">
        <f t="shared" si="7"/>
        <v>61.99</v>
      </c>
      <c r="DM6" s="35">
        <f t="shared" si="7"/>
        <v>62.44</v>
      </c>
      <c r="DN6" s="33" t="str">
        <f>IF(DN7="-","【-】","【"&amp;SUBSTITUTE(TEXT(DN7,"#,##0.00"),"-","△")&amp;"】")</f>
        <v>【61.16】</v>
      </c>
      <c r="DO6" s="35">
        <f t="shared" ref="DO6:DX6" si="8">DO7</f>
        <v>29.03</v>
      </c>
      <c r="DP6" s="35">
        <f>DP7</f>
        <v>42.64</v>
      </c>
      <c r="DQ6" s="35">
        <f>DQ7</f>
        <v>45.02</v>
      </c>
      <c r="DR6" s="35">
        <f>DR7</f>
        <v>45.13</v>
      </c>
      <c r="DS6" s="35">
        <f t="shared" si="8"/>
        <v>47.29</v>
      </c>
      <c r="DT6" s="35">
        <f t="shared" si="8"/>
        <v>50.93</v>
      </c>
      <c r="DU6" s="35">
        <f t="shared" si="8"/>
        <v>52.07</v>
      </c>
      <c r="DV6" s="35">
        <f t="shared" si="8"/>
        <v>50.36</v>
      </c>
      <c r="DW6" s="35">
        <f t="shared" si="8"/>
        <v>51.48</v>
      </c>
      <c r="DX6" s="35">
        <f t="shared" si="8"/>
        <v>52.79</v>
      </c>
      <c r="DY6" s="33" t="str">
        <f>IF(DY7="-","【-】","【"&amp;SUBSTITUTE(TEXT(DY7,"#,##0.00"),"-","△")&amp;"】")</f>
        <v>【49.95】</v>
      </c>
      <c r="DZ6" s="35">
        <f t="shared" ref="DZ6:EI6" si="9">DZ7</f>
        <v>0</v>
      </c>
      <c r="EA6" s="35">
        <f>EA7</f>
        <v>4.0599999999999996</v>
      </c>
      <c r="EB6" s="35">
        <f>EB7</f>
        <v>0.1</v>
      </c>
      <c r="EC6" s="35">
        <f>EC7</f>
        <v>0.1</v>
      </c>
      <c r="ED6" s="35">
        <f t="shared" si="9"/>
        <v>0.21</v>
      </c>
      <c r="EE6" s="35">
        <f t="shared" si="9"/>
        <v>0.22</v>
      </c>
      <c r="EF6" s="35">
        <f t="shared" si="9"/>
        <v>0.5</v>
      </c>
      <c r="EG6" s="35">
        <f t="shared" si="9"/>
        <v>0.2</v>
      </c>
      <c r="EH6" s="35">
        <f t="shared" si="9"/>
        <v>0.24</v>
      </c>
      <c r="EI6" s="35">
        <f t="shared" si="9"/>
        <v>0.31</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1726150</v>
      </c>
      <c r="L7" s="37" t="s">
        <v>96</v>
      </c>
      <c r="M7" s="38">
        <v>15</v>
      </c>
      <c r="N7" s="38">
        <v>979264</v>
      </c>
      <c r="O7" s="39" t="s">
        <v>97</v>
      </c>
      <c r="P7" s="39">
        <v>75.599999999999994</v>
      </c>
      <c r="Q7" s="38">
        <v>131</v>
      </c>
      <c r="R7" s="38">
        <v>1562070</v>
      </c>
      <c r="S7" s="37" t="s">
        <v>98</v>
      </c>
      <c r="T7" s="40">
        <v>117.76</v>
      </c>
      <c r="U7" s="40">
        <v>115.49</v>
      </c>
      <c r="V7" s="40">
        <v>113.94</v>
      </c>
      <c r="W7" s="40">
        <v>111.5</v>
      </c>
      <c r="X7" s="40">
        <v>112.65</v>
      </c>
      <c r="Y7" s="40">
        <v>119.89</v>
      </c>
      <c r="Z7" s="40">
        <v>119.93</v>
      </c>
      <c r="AA7" s="40">
        <v>118.4</v>
      </c>
      <c r="AB7" s="40">
        <v>113.04</v>
      </c>
      <c r="AC7" s="41">
        <v>115.02</v>
      </c>
      <c r="AD7" s="40">
        <v>114.39</v>
      </c>
      <c r="AE7" s="40">
        <v>0</v>
      </c>
      <c r="AF7" s="40">
        <v>0</v>
      </c>
      <c r="AG7" s="40">
        <v>0</v>
      </c>
      <c r="AH7" s="40">
        <v>0</v>
      </c>
      <c r="AI7" s="40">
        <v>0</v>
      </c>
      <c r="AJ7" s="40">
        <v>16.670000000000002</v>
      </c>
      <c r="AK7" s="40">
        <v>9.4700000000000006</v>
      </c>
      <c r="AL7" s="40">
        <v>11.03</v>
      </c>
      <c r="AM7" s="40">
        <v>1.88</v>
      </c>
      <c r="AN7" s="40">
        <v>1.46</v>
      </c>
      <c r="AO7" s="40">
        <v>23.61</v>
      </c>
      <c r="AP7" s="40">
        <v>190.7</v>
      </c>
      <c r="AQ7" s="40">
        <v>271.23</v>
      </c>
      <c r="AR7" s="40">
        <v>400.3</v>
      </c>
      <c r="AS7" s="40">
        <v>349.49</v>
      </c>
      <c r="AT7" s="40">
        <v>391.67</v>
      </c>
      <c r="AU7" s="40">
        <v>368.36</v>
      </c>
      <c r="AV7" s="40">
        <v>380.84</v>
      </c>
      <c r="AW7" s="40">
        <v>424.64</v>
      </c>
      <c r="AX7" s="40">
        <v>427.23</v>
      </c>
      <c r="AY7" s="40">
        <v>454.07</v>
      </c>
      <c r="AZ7" s="40">
        <v>494.95</v>
      </c>
      <c r="BA7" s="40">
        <v>294.14999999999998</v>
      </c>
      <c r="BB7" s="40">
        <v>286.16000000000003</v>
      </c>
      <c r="BC7" s="40">
        <v>278.11</v>
      </c>
      <c r="BD7" s="40">
        <v>263.56</v>
      </c>
      <c r="BE7" s="40">
        <v>251.93</v>
      </c>
      <c r="BF7" s="40">
        <v>227.51</v>
      </c>
      <c r="BG7" s="40">
        <v>225.72</v>
      </c>
      <c r="BH7" s="40">
        <v>217.8</v>
      </c>
      <c r="BI7" s="40">
        <v>216.05</v>
      </c>
      <c r="BJ7" s="40">
        <v>213.13</v>
      </c>
      <c r="BK7" s="40">
        <v>229.84</v>
      </c>
      <c r="BL7" s="40">
        <v>114.47</v>
      </c>
      <c r="BM7" s="40">
        <v>112.33</v>
      </c>
      <c r="BN7" s="40">
        <v>110.63</v>
      </c>
      <c r="BO7" s="40">
        <v>108.19</v>
      </c>
      <c r="BP7" s="40">
        <v>108.98</v>
      </c>
      <c r="BQ7" s="40">
        <v>117.69</v>
      </c>
      <c r="BR7" s="40">
        <v>116.75</v>
      </c>
      <c r="BS7" s="40">
        <v>115.48</v>
      </c>
      <c r="BT7" s="40">
        <v>109.91</v>
      </c>
      <c r="BU7" s="40">
        <v>111.83</v>
      </c>
      <c r="BV7" s="40">
        <v>110.13</v>
      </c>
      <c r="BW7" s="40">
        <v>8.6300000000000008</v>
      </c>
      <c r="BX7" s="40">
        <v>9.0299999999999994</v>
      </c>
      <c r="BY7" s="40">
        <v>9.31</v>
      </c>
      <c r="BZ7" s="40">
        <v>9.4700000000000006</v>
      </c>
      <c r="CA7" s="40">
        <v>9.3000000000000007</v>
      </c>
      <c r="CB7" s="40">
        <v>17.07</v>
      </c>
      <c r="CC7" s="40">
        <v>17.22</v>
      </c>
      <c r="CD7" s="40">
        <v>17.440000000000001</v>
      </c>
      <c r="CE7" s="40">
        <v>18.62</v>
      </c>
      <c r="CF7" s="40">
        <v>18.36</v>
      </c>
      <c r="CG7" s="40">
        <v>19.72</v>
      </c>
      <c r="CH7" s="40">
        <v>61.49</v>
      </c>
      <c r="CI7" s="40">
        <v>59.56</v>
      </c>
      <c r="CJ7" s="40">
        <v>59.35</v>
      </c>
      <c r="CK7" s="40">
        <v>58.27</v>
      </c>
      <c r="CL7" s="40">
        <v>56.73</v>
      </c>
      <c r="CM7" s="40">
        <v>57.96</v>
      </c>
      <c r="CN7" s="40">
        <v>56</v>
      </c>
      <c r="CO7" s="40">
        <v>56.81</v>
      </c>
      <c r="CP7" s="40">
        <v>55.65</v>
      </c>
      <c r="CQ7" s="40">
        <v>54.73</v>
      </c>
      <c r="CR7" s="40">
        <v>52.61</v>
      </c>
      <c r="CS7" s="40">
        <v>91</v>
      </c>
      <c r="CT7" s="40">
        <v>90.78</v>
      </c>
      <c r="CU7" s="40">
        <v>91.13</v>
      </c>
      <c r="CV7" s="40">
        <v>90.6</v>
      </c>
      <c r="CW7" s="40">
        <v>90.49</v>
      </c>
      <c r="CX7" s="40">
        <v>80.540000000000006</v>
      </c>
      <c r="CY7" s="40">
        <v>80.08</v>
      </c>
      <c r="CZ7" s="40">
        <v>79.69</v>
      </c>
      <c r="DA7" s="40">
        <v>78.66</v>
      </c>
      <c r="DB7" s="40">
        <v>80.2</v>
      </c>
      <c r="DC7" s="40">
        <v>77.52</v>
      </c>
      <c r="DD7" s="40">
        <v>55.25</v>
      </c>
      <c r="DE7" s="40">
        <v>54.09</v>
      </c>
      <c r="DF7" s="40">
        <v>55.25</v>
      </c>
      <c r="DG7" s="40">
        <v>55.94</v>
      </c>
      <c r="DH7" s="40">
        <v>56.82</v>
      </c>
      <c r="DI7" s="40">
        <v>60.09</v>
      </c>
      <c r="DJ7" s="40">
        <v>60.35</v>
      </c>
      <c r="DK7" s="40">
        <v>61.07</v>
      </c>
      <c r="DL7" s="40">
        <v>61.99</v>
      </c>
      <c r="DM7" s="40">
        <v>62.44</v>
      </c>
      <c r="DN7" s="40">
        <v>61.16</v>
      </c>
      <c r="DO7" s="40">
        <v>29.03</v>
      </c>
      <c r="DP7" s="40">
        <v>42.64</v>
      </c>
      <c r="DQ7" s="40">
        <v>45.02</v>
      </c>
      <c r="DR7" s="40">
        <v>45.13</v>
      </c>
      <c r="DS7" s="40">
        <v>47.29</v>
      </c>
      <c r="DT7" s="40">
        <v>50.93</v>
      </c>
      <c r="DU7" s="40">
        <v>52.07</v>
      </c>
      <c r="DV7" s="40">
        <v>50.36</v>
      </c>
      <c r="DW7" s="40">
        <v>51.48</v>
      </c>
      <c r="DX7" s="40">
        <v>52.79</v>
      </c>
      <c r="DY7" s="40">
        <v>49.95</v>
      </c>
      <c r="DZ7" s="40">
        <v>0</v>
      </c>
      <c r="EA7" s="40">
        <v>4.0599999999999996</v>
      </c>
      <c r="EB7" s="40">
        <v>0.1</v>
      </c>
      <c r="EC7" s="40">
        <v>0.1</v>
      </c>
      <c r="ED7" s="40">
        <v>0.21</v>
      </c>
      <c r="EE7" s="40">
        <v>0.22</v>
      </c>
      <c r="EF7" s="40">
        <v>0.5</v>
      </c>
      <c r="EG7" s="40">
        <v>0.2</v>
      </c>
      <c r="EH7" s="40">
        <v>0.24</v>
      </c>
      <c r="EI7" s="40">
        <v>0.31</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117.76</v>
      </c>
      <c r="V11" s="48">
        <f>IF(U6="-",NA(),U6)</f>
        <v>115.49</v>
      </c>
      <c r="W11" s="48">
        <f>IF(V6="-",NA(),V6)</f>
        <v>113.94</v>
      </c>
      <c r="X11" s="48">
        <f>IF(W6="-",NA(),W6)</f>
        <v>111.5</v>
      </c>
      <c r="Y11" s="48">
        <f>IF(X6="-",NA(),X6)</f>
        <v>112.65</v>
      </c>
      <c r="AE11" s="47" t="s">
        <v>23</v>
      </c>
      <c r="AF11" s="48">
        <f>IF(AE6="-",NA(),AE6)</f>
        <v>0</v>
      </c>
      <c r="AG11" s="48">
        <f>IF(AF6="-",NA(),AF6)</f>
        <v>0</v>
      </c>
      <c r="AH11" s="48">
        <f>IF(AG6="-",NA(),AG6)</f>
        <v>0</v>
      </c>
      <c r="AI11" s="48">
        <f>IF(AH6="-",NA(),AH6)</f>
        <v>0</v>
      </c>
      <c r="AJ11" s="48">
        <f>IF(AI6="-",NA(),AI6)</f>
        <v>0</v>
      </c>
      <c r="AP11" s="47" t="s">
        <v>23</v>
      </c>
      <c r="AQ11" s="48">
        <f>IF(AP6="-",NA(),AP6)</f>
        <v>190.7</v>
      </c>
      <c r="AR11" s="48">
        <f>IF(AQ6="-",NA(),AQ6)</f>
        <v>271.23</v>
      </c>
      <c r="AS11" s="48">
        <f>IF(AR6="-",NA(),AR6)</f>
        <v>400.3</v>
      </c>
      <c r="AT11" s="48">
        <f>IF(AS6="-",NA(),AS6)</f>
        <v>349.49</v>
      </c>
      <c r="AU11" s="48">
        <f>IF(AT6="-",NA(),AT6)</f>
        <v>391.67</v>
      </c>
      <c r="BA11" s="47" t="s">
        <v>23</v>
      </c>
      <c r="BB11" s="48">
        <f>IF(BA6="-",NA(),BA6)</f>
        <v>294.14999999999998</v>
      </c>
      <c r="BC11" s="48">
        <f>IF(BB6="-",NA(),BB6)</f>
        <v>286.16000000000003</v>
      </c>
      <c r="BD11" s="48">
        <f>IF(BC6="-",NA(),BC6)</f>
        <v>278.11</v>
      </c>
      <c r="BE11" s="48">
        <f>IF(BD6="-",NA(),BD6)</f>
        <v>263.56</v>
      </c>
      <c r="BF11" s="48">
        <f>IF(BE6="-",NA(),BE6)</f>
        <v>251.93</v>
      </c>
      <c r="BL11" s="47" t="s">
        <v>23</v>
      </c>
      <c r="BM11" s="48">
        <f>IF(BL6="-",NA(),BL6)</f>
        <v>114.47</v>
      </c>
      <c r="BN11" s="48">
        <f>IF(BM6="-",NA(),BM6)</f>
        <v>112.33</v>
      </c>
      <c r="BO11" s="48">
        <f>IF(BN6="-",NA(),BN6)</f>
        <v>110.63</v>
      </c>
      <c r="BP11" s="48">
        <f>IF(BO6="-",NA(),BO6)</f>
        <v>108.19</v>
      </c>
      <c r="BQ11" s="48">
        <f>IF(BP6="-",NA(),BP6)</f>
        <v>108.98</v>
      </c>
      <c r="BW11" s="47" t="s">
        <v>23</v>
      </c>
      <c r="BX11" s="48">
        <f>IF(BW6="-",NA(),BW6)</f>
        <v>8.6300000000000008</v>
      </c>
      <c r="BY11" s="48">
        <f>IF(BX6="-",NA(),BX6)</f>
        <v>9.0299999999999994</v>
      </c>
      <c r="BZ11" s="48">
        <f>IF(BY6="-",NA(),BY6)</f>
        <v>9.31</v>
      </c>
      <c r="CA11" s="48">
        <f>IF(BZ6="-",NA(),BZ6)</f>
        <v>9.4700000000000006</v>
      </c>
      <c r="CB11" s="48">
        <f>IF(CA6="-",NA(),CA6)</f>
        <v>9.3000000000000007</v>
      </c>
      <c r="CH11" s="47" t="s">
        <v>23</v>
      </c>
      <c r="CI11" s="48">
        <f>IF(CH6="-",NA(),CH6)</f>
        <v>61.49</v>
      </c>
      <c r="CJ11" s="48">
        <f>IF(CI6="-",NA(),CI6)</f>
        <v>59.56</v>
      </c>
      <c r="CK11" s="48">
        <f>IF(CJ6="-",NA(),CJ6)</f>
        <v>59.35</v>
      </c>
      <c r="CL11" s="48">
        <f>IF(CK6="-",NA(),CK6)</f>
        <v>58.27</v>
      </c>
      <c r="CM11" s="48">
        <f>IF(CL6="-",NA(),CL6)</f>
        <v>56.73</v>
      </c>
      <c r="CS11" s="47" t="s">
        <v>23</v>
      </c>
      <c r="CT11" s="48">
        <f>IF(CS6="-",NA(),CS6)</f>
        <v>91</v>
      </c>
      <c r="CU11" s="48">
        <f>IF(CT6="-",NA(),CT6)</f>
        <v>90.78</v>
      </c>
      <c r="CV11" s="48">
        <f>IF(CU6="-",NA(),CU6)</f>
        <v>91.13</v>
      </c>
      <c r="CW11" s="48">
        <f>IF(CV6="-",NA(),CV6)</f>
        <v>90.6</v>
      </c>
      <c r="CX11" s="48">
        <f>IF(CW6="-",NA(),CW6)</f>
        <v>90.49</v>
      </c>
      <c r="DD11" s="47" t="s">
        <v>23</v>
      </c>
      <c r="DE11" s="48">
        <f>IF(DD6="-",NA(),DD6)</f>
        <v>55.25</v>
      </c>
      <c r="DF11" s="48">
        <f>IF(DE6="-",NA(),DE6)</f>
        <v>54.09</v>
      </c>
      <c r="DG11" s="48">
        <f>IF(DF6="-",NA(),DF6)</f>
        <v>55.25</v>
      </c>
      <c r="DH11" s="48">
        <f>IF(DG6="-",NA(),DG6)</f>
        <v>55.94</v>
      </c>
      <c r="DI11" s="48">
        <f>IF(DH6="-",NA(),DH6)</f>
        <v>56.82</v>
      </c>
      <c r="DO11" s="47" t="s">
        <v>23</v>
      </c>
      <c r="DP11" s="48">
        <f>IF(DO6="-",NA(),DO6)</f>
        <v>29.03</v>
      </c>
      <c r="DQ11" s="48">
        <f>IF(DP6="-",NA(),DP6)</f>
        <v>42.64</v>
      </c>
      <c r="DR11" s="48">
        <f>IF(DQ6="-",NA(),DQ6)</f>
        <v>45.02</v>
      </c>
      <c r="DS11" s="48">
        <f>IF(DR6="-",NA(),DR6)</f>
        <v>45.13</v>
      </c>
      <c r="DT11" s="48">
        <f>IF(DS6="-",NA(),DS6)</f>
        <v>47.29</v>
      </c>
      <c r="DZ11" s="47" t="s">
        <v>23</v>
      </c>
      <c r="EA11" s="48">
        <f>IF(DZ6="-",NA(),DZ6)</f>
        <v>0</v>
      </c>
      <c r="EB11" s="48">
        <f>IF(EA6="-",NA(),EA6)</f>
        <v>4.0599999999999996</v>
      </c>
      <c r="EC11" s="48">
        <f>IF(EB6="-",NA(),EB6)</f>
        <v>0.1</v>
      </c>
      <c r="ED11" s="48">
        <f>IF(EC6="-",NA(),EC6)</f>
        <v>0.1</v>
      </c>
      <c r="EE11" s="48">
        <f>IF(ED6="-",NA(),ED6)</f>
        <v>0.21</v>
      </c>
    </row>
    <row r="12" spans="1:140" x14ac:dyDescent="0.2">
      <c r="T12" s="47" t="s">
        <v>24</v>
      </c>
      <c r="U12" s="48">
        <f>IF(Y6="-",NA(),Y6)</f>
        <v>119.89</v>
      </c>
      <c r="V12" s="48">
        <f>IF(Z6="-",NA(),Z6)</f>
        <v>119.93</v>
      </c>
      <c r="W12" s="48">
        <f>IF(AA6="-",NA(),AA6)</f>
        <v>118.4</v>
      </c>
      <c r="X12" s="48">
        <f>IF(AB6="-",NA(),AB6)</f>
        <v>113.04</v>
      </c>
      <c r="Y12" s="48">
        <f>IF(AC6="-",NA(),AC6)</f>
        <v>115.02</v>
      </c>
      <c r="AE12" s="47" t="s">
        <v>24</v>
      </c>
      <c r="AF12" s="48">
        <f>IF(AJ6="-",NA(),AJ6)</f>
        <v>16.670000000000002</v>
      </c>
      <c r="AG12" s="48">
        <f t="shared" ref="AG12:AJ12" si="10">IF(AK6="-",NA(),AK6)</f>
        <v>9.4700000000000006</v>
      </c>
      <c r="AH12" s="48">
        <f t="shared" si="10"/>
        <v>11.03</v>
      </c>
      <c r="AI12" s="48">
        <f t="shared" si="10"/>
        <v>1.88</v>
      </c>
      <c r="AJ12" s="48">
        <f t="shared" si="10"/>
        <v>1.46</v>
      </c>
      <c r="AP12" s="47" t="s">
        <v>24</v>
      </c>
      <c r="AQ12" s="48">
        <f>IF(AU6="-",NA(),AU6)</f>
        <v>368.36</v>
      </c>
      <c r="AR12" s="48">
        <f t="shared" ref="AR12:AU12" si="11">IF(AV6="-",NA(),AV6)</f>
        <v>380.84</v>
      </c>
      <c r="AS12" s="48">
        <f t="shared" si="11"/>
        <v>424.64</v>
      </c>
      <c r="AT12" s="48">
        <f t="shared" si="11"/>
        <v>427.23</v>
      </c>
      <c r="AU12" s="48">
        <f t="shared" si="11"/>
        <v>454.07</v>
      </c>
      <c r="BA12" s="47" t="s">
        <v>24</v>
      </c>
      <c r="BB12" s="48">
        <f>IF(BF6="-",NA(),BF6)</f>
        <v>227.51</v>
      </c>
      <c r="BC12" s="48">
        <f t="shared" ref="BC12:BF12" si="12">IF(BG6="-",NA(),BG6)</f>
        <v>225.72</v>
      </c>
      <c r="BD12" s="48">
        <f t="shared" si="12"/>
        <v>217.8</v>
      </c>
      <c r="BE12" s="48">
        <f t="shared" si="12"/>
        <v>216.05</v>
      </c>
      <c r="BF12" s="48">
        <f t="shared" si="12"/>
        <v>213.13</v>
      </c>
      <c r="BL12" s="47" t="s">
        <v>24</v>
      </c>
      <c r="BM12" s="48">
        <f>IF(BQ6="-",NA(),BQ6)</f>
        <v>117.69</v>
      </c>
      <c r="BN12" s="48">
        <f t="shared" ref="BN12:BQ12" si="13">IF(BR6="-",NA(),BR6)</f>
        <v>116.75</v>
      </c>
      <c r="BO12" s="48">
        <f t="shared" si="13"/>
        <v>115.48</v>
      </c>
      <c r="BP12" s="48">
        <f t="shared" si="13"/>
        <v>109.91</v>
      </c>
      <c r="BQ12" s="48">
        <f t="shared" si="13"/>
        <v>111.83</v>
      </c>
      <c r="BW12" s="47" t="s">
        <v>24</v>
      </c>
      <c r="BX12" s="48">
        <f>IF(CB6="-",NA(),CB6)</f>
        <v>17.07</v>
      </c>
      <c r="BY12" s="48">
        <f t="shared" ref="BY12:CB12" si="14">IF(CC6="-",NA(),CC6)</f>
        <v>17.22</v>
      </c>
      <c r="BZ12" s="48">
        <f t="shared" si="14"/>
        <v>17.440000000000001</v>
      </c>
      <c r="CA12" s="48">
        <f t="shared" si="14"/>
        <v>18.62</v>
      </c>
      <c r="CB12" s="48">
        <f t="shared" si="14"/>
        <v>18.36</v>
      </c>
      <c r="CH12" s="47" t="s">
        <v>24</v>
      </c>
      <c r="CI12" s="48">
        <f>IF(CM6="-",NA(),CM6)</f>
        <v>57.96</v>
      </c>
      <c r="CJ12" s="48">
        <f t="shared" ref="CJ12:CM12" si="15">IF(CN6="-",NA(),CN6)</f>
        <v>56</v>
      </c>
      <c r="CK12" s="48">
        <f t="shared" si="15"/>
        <v>56.81</v>
      </c>
      <c r="CL12" s="48">
        <f t="shared" si="15"/>
        <v>55.65</v>
      </c>
      <c r="CM12" s="48">
        <f t="shared" si="15"/>
        <v>54.73</v>
      </c>
      <c r="CS12" s="47" t="s">
        <v>24</v>
      </c>
      <c r="CT12" s="48">
        <f>IF(CX6="-",NA(),CX6)</f>
        <v>80.540000000000006</v>
      </c>
      <c r="CU12" s="48">
        <f t="shared" ref="CU12:CX12" si="16">IF(CY6="-",NA(),CY6)</f>
        <v>80.08</v>
      </c>
      <c r="CV12" s="48">
        <f t="shared" si="16"/>
        <v>79.69</v>
      </c>
      <c r="CW12" s="48">
        <f t="shared" si="16"/>
        <v>78.66</v>
      </c>
      <c r="CX12" s="48">
        <f t="shared" si="16"/>
        <v>80.2</v>
      </c>
      <c r="DD12" s="47" t="s">
        <v>24</v>
      </c>
      <c r="DE12" s="48">
        <f>IF(DI6="-",NA(),DI6)</f>
        <v>60.09</v>
      </c>
      <c r="DF12" s="48">
        <f t="shared" ref="DF12:DI12" si="17">IF(DJ6="-",NA(),DJ6)</f>
        <v>60.35</v>
      </c>
      <c r="DG12" s="48">
        <f t="shared" si="17"/>
        <v>61.07</v>
      </c>
      <c r="DH12" s="48">
        <f t="shared" si="17"/>
        <v>61.99</v>
      </c>
      <c r="DI12" s="48">
        <f t="shared" si="17"/>
        <v>62.44</v>
      </c>
      <c r="DO12" s="47" t="s">
        <v>24</v>
      </c>
      <c r="DP12" s="48">
        <f>IF(DT6="-",NA(),DT6)</f>
        <v>50.93</v>
      </c>
      <c r="DQ12" s="48">
        <f t="shared" ref="DQ12:DT12" si="18">IF(DU6="-",NA(),DU6)</f>
        <v>52.07</v>
      </c>
      <c r="DR12" s="48">
        <f t="shared" si="18"/>
        <v>50.36</v>
      </c>
      <c r="DS12" s="48">
        <f t="shared" si="18"/>
        <v>51.48</v>
      </c>
      <c r="DT12" s="48">
        <f t="shared" si="18"/>
        <v>52.79</v>
      </c>
      <c r="DZ12" s="47" t="s">
        <v>24</v>
      </c>
      <c r="EA12" s="48">
        <f>IF(EE6="-",NA(),EE6)</f>
        <v>0.22</v>
      </c>
      <c r="EB12" s="48">
        <f t="shared" ref="EB12:EE12" si="19">IF(EF6="-",NA(),EF6)</f>
        <v>0.5</v>
      </c>
      <c r="EC12" s="48">
        <f t="shared" si="19"/>
        <v>0.2</v>
      </c>
      <c r="ED12" s="48">
        <f t="shared" si="19"/>
        <v>0.24</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E81421F2-5B66-4A2F-83BC-750666E0E170}"/>
</file>

<file path=customXml/itemProps2.xml><?xml version="1.0" encoding="utf-8"?>
<ds:datastoreItem xmlns:ds="http://schemas.openxmlformats.org/officeDocument/2006/customXml" ds:itemID="{879F746F-38A0-4387-8CEC-D452B898C254}"/>
</file>

<file path=customXml/itemProps3.xml><?xml version="1.0" encoding="utf-8"?>
<ds:datastoreItem xmlns:ds="http://schemas.openxmlformats.org/officeDocument/2006/customXml" ds:itemID="{4A448AD0-35B1-4693-A209-F54F8559FA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2025-02-13T05:55:07Z</dcterms:created>
  <dcterms:modified xsi:type="dcterms:W3CDTF">2025-02-13T05:55:17Z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