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11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5.xml" ContentType="application/vnd.openxmlformats-officedocument.drawingml.chartshapes+xml"/>
  <Override PartName="/xl/drawings/drawing8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12.xml" ContentType="application/vnd.openxmlformats-officedocument.drawingml.chartshapes+xml"/>
  <Override PartName="/xl/drawings/drawing13.xml" ContentType="application/vnd.openxmlformats-officedocument.drawingml.chartshapes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worksheets/sheet1.xml" ContentType="application/vnd.openxmlformats-officedocument.spreadsheetml.worksheet+xml"/>
  <Override PartName="/xl/charts/chart12.xml" ContentType="application/vnd.openxmlformats-officedocument.drawingml.char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3_ncr:1_{CC3CC78A-A705-45E7-9E65-155EFDC25331}" xr6:coauthVersionLast="47" xr6:coauthVersionMax="47" xr10:uidLastSave="{C42D9C68-C3E1-431C-AF1C-AD3F3C4FBDFB}"/>
  <workbookProtection workbookAlgorithmName="SHA-512" workbookHashValue="w/k9bew2tryZtxZ4hMrUIngX8ess/LcL3Be/mwy7jkrDbs6uAN1FHMrb94kyqr78ZKAq00uO6DrI8qh0cCDszA==" workbookSaltValue="zmCgua8+3IYiA8XxRAprww==" workbookSpinCount="100000" lockStructure="1"/>
  <bookViews>
    <workbookView xWindow="28680" yWindow="-120" windowWidth="29040" windowHeight="1572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FE7" i="5"/>
  <c r="FD7" i="5"/>
  <c r="FC7" i="5"/>
  <c r="FB7" i="5"/>
  <c r="FA7" i="5"/>
  <c r="EZ7" i="5"/>
  <c r="EX7" i="5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Z79" i="4" s="1"/>
  <c r="EF7" i="5"/>
  <c r="EE7" i="5"/>
  <c r="ED7" i="5"/>
  <c r="EB7" i="5"/>
  <c r="BX80" i="4" s="1"/>
  <c r="EA7" i="5"/>
  <c r="DZ7" i="5"/>
  <c r="DY7" i="5"/>
  <c r="DX7" i="5"/>
  <c r="P80" i="4" s="1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EW55" i="4" s="1"/>
  <c r="CN7" i="5"/>
  <c r="CM7" i="5"/>
  <c r="CL7" i="5"/>
  <c r="CJ7" i="5"/>
  <c r="BX56" i="4" s="1"/>
  <c r="CI7" i="5"/>
  <c r="CH7" i="5"/>
  <c r="CG7" i="5"/>
  <c r="CF7" i="5"/>
  <c r="P56" i="4" s="1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EW33" i="4" s="1"/>
  <c r="AV7" i="5"/>
  <c r="AU7" i="5"/>
  <c r="AT7" i="5"/>
  <c r="AR7" i="5"/>
  <c r="BX34" i="4" s="1"/>
  <c r="AQ7" i="5"/>
  <c r="AP7" i="5"/>
  <c r="AO7" i="5"/>
  <c r="AN7" i="5"/>
  <c r="P34" i="4" s="1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M90" i="4" s="1"/>
  <c r="FI6" i="5"/>
  <c r="FH6" i="5"/>
  <c r="FG6" i="5"/>
  <c r="FF6" i="5"/>
  <c r="FE6" i="5"/>
  <c r="FD6" i="5"/>
  <c r="FC6" i="5"/>
  <c r="FB6" i="5"/>
  <c r="FA6" i="5"/>
  <c r="EZ6" i="5"/>
  <c r="EY6" i="5"/>
  <c r="L90" i="4" s="1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J90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G90" i="4" s="1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E90" i="4" s="1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JW10" i="4" s="1"/>
  <c r="AC6" i="5"/>
  <c r="AB6" i="5"/>
  <c r="LP8" i="4" s="1"/>
  <c r="AA6" i="5"/>
  <c r="JW8" i="4" s="1"/>
  <c r="Z6" i="5"/>
  <c r="Y6" i="5"/>
  <c r="FZ12" i="4" s="1"/>
  <c r="X6" i="5"/>
  <c r="EG12" i="4" s="1"/>
  <c r="W6" i="5"/>
  <c r="V6" i="5"/>
  <c r="AU12" i="4" s="1"/>
  <c r="U6" i="5"/>
  <c r="B12" i="4" s="1"/>
  <c r="T6" i="5"/>
  <c r="FZ10" i="4" s="1"/>
  <c r="S6" i="5"/>
  <c r="EG10" i="4" s="1"/>
  <c r="R6" i="5"/>
  <c r="Q6" i="5"/>
  <c r="P6" i="5"/>
  <c r="B10" i="4" s="1"/>
  <c r="O6" i="5"/>
  <c r="N6" i="5"/>
  <c r="EG8" i="4" s="1"/>
  <c r="M6" i="5"/>
  <c r="CN8" i="4" s="1"/>
  <c r="L6" i="5"/>
  <c r="AU8" i="4" s="1"/>
  <c r="K6" i="5"/>
  <c r="B8" i="4" s="1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90" i="4"/>
  <c r="I90" i="4"/>
  <c r="H90" i="4"/>
  <c r="C90" i="4"/>
  <c r="MO80" i="4"/>
  <c r="LZ80" i="4"/>
  <c r="LK80" i="4"/>
  <c r="KV80" i="4"/>
  <c r="KG80" i="4"/>
  <c r="JB80" i="4"/>
  <c r="IM80" i="4"/>
  <c r="HX80" i="4"/>
  <c r="HI80" i="4"/>
  <c r="GT80" i="4"/>
  <c r="FO80" i="4"/>
  <c r="EZ80" i="4"/>
  <c r="EK80" i="4"/>
  <c r="DV80" i="4"/>
  <c r="DG80" i="4"/>
  <c r="BI80" i="4"/>
  <c r="AT80" i="4"/>
  <c r="AE80" i="4"/>
  <c r="MO79" i="4"/>
  <c r="LZ79" i="4"/>
  <c r="LK79" i="4"/>
  <c r="KV79" i="4"/>
  <c r="KG79" i="4"/>
  <c r="JB79" i="4"/>
  <c r="IM79" i="4"/>
  <c r="HX79" i="4"/>
  <c r="HI79" i="4"/>
  <c r="GT79" i="4"/>
  <c r="FO79" i="4"/>
  <c r="EK79" i="4"/>
  <c r="DV79" i="4"/>
  <c r="DG79" i="4"/>
  <c r="BX79" i="4"/>
  <c r="BI79" i="4"/>
  <c r="AT79" i="4"/>
  <c r="AE79" i="4"/>
  <c r="P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I56" i="4"/>
  <c r="AT56" i="4"/>
  <c r="AE56" i="4"/>
  <c r="MN55" i="4"/>
  <c r="LY55" i="4"/>
  <c r="LJ55" i="4"/>
  <c r="KU55" i="4"/>
  <c r="KF55" i="4"/>
  <c r="IZ55" i="4"/>
  <c r="IK55" i="4"/>
  <c r="HV55" i="4"/>
  <c r="HG55" i="4"/>
  <c r="GR55" i="4"/>
  <c r="FL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I34" i="4"/>
  <c r="AT34" i="4"/>
  <c r="AE34" i="4"/>
  <c r="MN33" i="4"/>
  <c r="LY33" i="4"/>
  <c r="LJ33" i="4"/>
  <c r="KU33" i="4"/>
  <c r="KF33" i="4"/>
  <c r="IZ33" i="4"/>
  <c r="IK33" i="4"/>
  <c r="HV33" i="4"/>
  <c r="HG33" i="4"/>
  <c r="GR33" i="4"/>
  <c r="FL33" i="4"/>
  <c r="EH33" i="4"/>
  <c r="DS33" i="4"/>
  <c r="DD33" i="4"/>
  <c r="BX33" i="4"/>
  <c r="BI33" i="4"/>
  <c r="AT33" i="4"/>
  <c r="AE33" i="4"/>
  <c r="P33" i="4"/>
  <c r="LP12" i="4"/>
  <c r="JW12" i="4"/>
  <c r="ID12" i="4"/>
  <c r="CN12" i="4"/>
  <c r="LP10" i="4"/>
  <c r="ID10" i="4"/>
  <c r="CN10" i="4"/>
  <c r="AU10" i="4"/>
  <c r="ID8" i="4"/>
  <c r="FZ8" i="4"/>
  <c r="B6" i="4"/>
  <c r="JB78" i="4" l="1"/>
  <c r="IZ54" i="4"/>
  <c r="IZ32" i="4"/>
  <c r="FO78" i="4"/>
  <c r="FL54" i="4"/>
  <c r="FL32" i="4"/>
  <c r="BX78" i="4"/>
  <c r="BX54" i="4"/>
  <c r="BX32" i="4"/>
  <c r="MO78" i="4"/>
  <c r="MN54" i="4"/>
  <c r="MN32" i="4"/>
  <c r="C11" i="5"/>
  <c r="D11" i="5"/>
  <c r="E11" i="5"/>
  <c r="B11" i="5"/>
  <c r="LZ78" i="4" l="1"/>
  <c r="LY54" i="4"/>
  <c r="LY32" i="4"/>
  <c r="IM78" i="4"/>
  <c r="IK54" i="4"/>
  <c r="IK32" i="4"/>
  <c r="EZ78" i="4"/>
  <c r="EW54" i="4"/>
  <c r="EW32" i="4"/>
  <c r="BI78" i="4"/>
  <c r="BI54" i="4"/>
  <c r="BI32" i="4"/>
  <c r="GT78" i="4"/>
  <c r="GR54" i="4"/>
  <c r="GR32" i="4"/>
  <c r="DG78" i="4"/>
  <c r="DD54" i="4"/>
  <c r="DD32" i="4"/>
  <c r="P78" i="4"/>
  <c r="P54" i="4"/>
  <c r="P32" i="4"/>
  <c r="KG78" i="4"/>
  <c r="KF54" i="4"/>
  <c r="KF32" i="4"/>
  <c r="AT78" i="4"/>
  <c r="AT54" i="4"/>
  <c r="AT32" i="4"/>
  <c r="LK78" i="4"/>
  <c r="LJ54" i="4"/>
  <c r="LJ32" i="4"/>
  <c r="HX78" i="4"/>
  <c r="HV54" i="4"/>
  <c r="HV32" i="4"/>
  <c r="EK78" i="4"/>
  <c r="EH54" i="4"/>
  <c r="EH32" i="4"/>
  <c r="DV78" i="4"/>
  <c r="DS54" i="4"/>
  <c r="DS32" i="4"/>
  <c r="AE78" i="4"/>
  <c r="AE54" i="4"/>
  <c r="AE32" i="4"/>
  <c r="KV78" i="4"/>
  <c r="KU54" i="4"/>
  <c r="KU32" i="4"/>
  <c r="HI78" i="4"/>
  <c r="HG54" i="4"/>
  <c r="HG32" i="4"/>
</calcChain>
</file>

<file path=xl/sharedStrings.xml><?xml version="1.0" encoding="utf-8"?>
<sst xmlns="http://schemas.openxmlformats.org/spreadsheetml/2006/main" count="347" uniqueCount="189">
  <si>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</si>
  <si>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</si>
  <si>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</si>
  <si>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</si>
  <si>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</si>
  <si>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</si>
  <si>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</si>
  <si>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</si>
  <si>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</si>
  <si>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</si>
  <si>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</si>
  <si>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</si>
  <si>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</si>
  <si>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</si>
  <si>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</si>
  <si>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</si>
  <si>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</si>
  <si>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</si>
  <si>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</si>
  <si>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</si>
  <si>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</si>
  <si>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</si>
  <si>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</si>
  <si>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</si>
  <si>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</si>
  <si>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</si>
  <si>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</si>
  <si>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</si>
  <si>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</si>
  <si>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</si>
  <si>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</si>
  <si>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</si>
  <si>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</si>
  <si>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</si>
  <si>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経営強化に係る主な取組（直近の実施時期）</t>
    <rPh sb="0" eb="2">
      <t>ケイエイ</t>
    </rPh>
    <rPh sb="2" eb="4">
      <t>キョウカ</t>
    </rPh>
    <rPh sb="5" eb="6">
      <t>カカ</t>
    </rPh>
    <rPh sb="7" eb="8">
      <t>オモ</t>
    </rPh>
    <rPh sb="9" eb="11">
      <t>トリクミ</t>
    </rPh>
    <rPh sb="12" eb="14">
      <t>チョッキン</t>
    </rPh>
    <rPh sb="15" eb="17">
      <t>ジッシ</t>
    </rPh>
    <rPh sb="17" eb="19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</si>
  <si>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</si>
  <si>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</si>
  <si>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</si>
  <si>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</si>
  <si>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</si>
  <si>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</si>
  <si>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</si>
  <si>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</si>
  <si>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</si>
  <si>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</si>
  <si>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</si>
  <si>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</si>
  <si>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</si>
  <si>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</si>
  <si>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</si>
  <si>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</si>
  <si>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</si>
  <si>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</si>
  <si>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</si>
  <si>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</si>
  <si>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</si>
  <si>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</si>
  <si>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</si>
  <si>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</si>
  <si>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</si>
  <si>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</si>
  <si>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</si>
  <si>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</si>
  <si>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</si>
  <si>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</si>
  <si>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</si>
  <si>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</si>
  <si>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</si>
  <si>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</si>
  <si>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</si>
  <si>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</si>
  <si>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</si>
  <si>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</si>
  <si>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</si>
  <si>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</si>
  <si>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</si>
  <si>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</si>
  <si>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</si>
  <si>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</si>
  <si>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</si>
  <si>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</si>
  <si>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</si>
  <si>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</si>
  <si>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</si>
  <si>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</si>
  <si>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</si>
  <si>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令和7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</si>
  <si>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</si>
  <si>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</si>
  <si>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</si>
  <si>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</si>
  <si>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</si>
  <si>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</si>
  <si>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</si>
  <si>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</si>
  <si>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</si>
  <si>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</si>
  <si>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</si>
  <si>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</si>
  <si>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</si>
  <si>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</si>
  <si>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</si>
  <si>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</si>
  <si>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</si>
  <si>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</si>
  <si>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</si>
  <si>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</si>
  <si>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</si>
  <si>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</si>
  <si>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</si>
  <si>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</si>
  <si>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</si>
  <si>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</si>
  <si>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</si>
  <si>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</si>
  <si>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</si>
  <si>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</si>
  <si>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</si>
  <si>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</si>
  <si>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</si>
  <si>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</si>
  <si>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</si>
  <si>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</si>
  <si>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</si>
  <si>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</si>
  <si>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</si>
  <si>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</si>
  <si>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</si>
  <si>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</si>
  <si>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</si>
  <si>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</si>
  <si>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</si>
  <si>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</si>
  <si>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</si>
  <si>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</si>
  <si>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</si>
  <si>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</si>
  <si>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</si>
  <si>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</si>
  <si>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</si>
  <si>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</si>
  <si>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</si>
  <si>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</si>
  <si>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</si>
  <si>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</si>
  <si>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</si>
  <si>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</si>
  <si>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</si>
  <si>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</si>
  <si>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</si>
  <si>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</si>
  <si>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</si>
  <si>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</si>
  <si>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</si>
  <si>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</si>
  <si>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</si>
  <si>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</si>
  <si>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</si>
  <si>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</si>
  <si>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</si>
  <si>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</si>
  <si>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</si>
  <si>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</si>
  <si>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</si>
  <si>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</si>
  <si>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</si>
  <si>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</si>
  <si>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</si>
  <si>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山口県</t>
  </si>
  <si>
    <t>地方独立行政法人山口県立病院機構</t>
  </si>
  <si>
    <t>県立こころの医療センター</t>
  </si>
  <si>
    <t>地方独立行政法人</t>
  </si>
  <si>
    <t>病院事業</t>
  </si>
  <si>
    <t>精神科病院</t>
  </si>
  <si>
    <t>精神病院</t>
  </si>
  <si>
    <t>非設置</t>
  </si>
  <si>
    <t>直営</t>
  </si>
  <si>
    <t>臨</t>
  </si>
  <si>
    <t>非該当</t>
  </si>
  <si>
    <t>１５：１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</si>
  <si>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</si>
  <si>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</si>
  <si>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</si>
  <si>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</si>
  <si>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</si>
  <si>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○県民のこころの健康を支える県の基幹病院として、精神科における救急・急性期医療や難治性・重症患者への専門医療等の充実を図り、質の高い医療を提供する。</t>
    <phoneticPr fontId="5"/>
  </si>
  <si>
    <t>〇経常収支比率は、平均値を下回る傾向にあるが、入院収益の増加等により、改善傾向にある。
○医業収支比率は、平均値を上回っている。
○病床利用率は、平均値を大きく上回っている。
○入院患者1人1日当たり収益、外来患者1人1日当たり収益ともに平均値を下回っている。
○職員給与費対医業収益比率、材料費対医業収益比率ともに平均値を下回っている。今後も、収入の確保、費用の節減・適正化に努める。</t>
    <rPh sb="23" eb="25">
      <t>ニュウイン</t>
    </rPh>
    <rPh sb="25" eb="27">
      <t>シュウエキ</t>
    </rPh>
    <rPh sb="28" eb="30">
      <t>ゾウカ</t>
    </rPh>
    <rPh sb="30" eb="31">
      <t>トウ</t>
    </rPh>
    <rPh sb="35" eb="37">
      <t>カイゼン</t>
    </rPh>
    <rPh sb="37" eb="39">
      <t>ケイコウ</t>
    </rPh>
    <phoneticPr fontId="5"/>
  </si>
  <si>
    <t>○有形固定資産減価償却率及び器械備品減価償却率は、平均値を上回っている一方で、1床当たり有形固定資産は、平均値を下回っている。引き続き、高度な診断、診療に必要な機器等を、計画的に整備する。</t>
    <rPh sb="12" eb="13">
      <t>オヨ</t>
    </rPh>
    <phoneticPr fontId="5"/>
  </si>
  <si>
    <t>○医業収支比率及び病床利用率は平均値を上回っている一方で、経常収支比率は令和5年度に100％を下回る結果となっている。
○引き続き、第4期中期計画（令和5年度～令和8年度）に基づき、効率的で効果的な業務運営に努める。
○施設設備については、施設整備計画及び機器整備計画に基づき、計画的な整備に努める。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</si>
</sst>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20" fillId="0" borderId="8" xfId="0" applyFont="1" applyBorder="1" applyAlignment="1" applyProtection="1">
      <alignment horizontal="left" vertical="top" wrapText="1" shrinkToFit="1"/>
      <protection locked="0"/>
    </xf>
    <xf numFmtId="0" fontId="20" fillId="0" borderId="0" xfId="0" applyFont="1" applyAlignment="1" applyProtection="1">
      <alignment horizontal="left" vertical="top" wrapText="1" shrinkToFit="1"/>
      <protection locked="0"/>
    </xf>
    <xf numFmtId="0" fontId="20" fillId="0" borderId="9" xfId="0" applyFont="1" applyBorder="1" applyAlignment="1" applyProtection="1">
      <alignment horizontal="left" vertical="top" wrapText="1" shrinkToFit="1"/>
      <protection locked="0"/>
    </xf>
    <xf numFmtId="0" fontId="20" fillId="0" borderId="10" xfId="0" applyFont="1" applyBorder="1" applyAlignment="1" applyProtection="1">
      <alignment horizontal="left" vertical="top" wrapText="1" shrinkToFit="1"/>
      <protection locked="0"/>
    </xf>
    <xf numFmtId="0" fontId="20" fillId="0" borderId="1" xfId="0" applyFont="1" applyBorder="1" applyAlignment="1" applyProtection="1">
      <alignment horizontal="left" vertical="top" wrapText="1" shrinkToFit="1"/>
      <protection locked="0"/>
    </xf>
    <xf numFmtId="0" fontId="20" fillId="0" borderId="11" xfId="0" applyFont="1" applyBorder="1" applyAlignment="1" applyProtection="1">
      <alignment horizontal="left" vertical="top" wrapText="1" shrinkToFit="1"/>
      <protection locked="0"/>
    </xf>
    <xf numFmtId="0" fontId="8" fillId="0" borderId="0" xfId="0" applyFont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20" fillId="0" borderId="8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0" fontId="21" fillId="0" borderId="5" xfId="0" applyFont="1" applyBorder="1" applyAlignment="1">
      <alignment horizontal="left" vertical="center" shrinkToFit="1"/>
    </xf>
    <xf numFmtId="0" fontId="21" fillId="0" borderId="6" xfId="0" applyFont="1" applyBorder="1" applyAlignment="1">
      <alignment horizontal="left" vertical="center" shrinkToFit="1"/>
    </xf>
    <xf numFmtId="0" fontId="21" fillId="0" borderId="7" xfId="0" applyFont="1" applyBorder="1" applyAlignment="1">
      <alignment horizontal="left" vertical="center" shrinkToFit="1"/>
    </xf>
    <xf numFmtId="0" fontId="21" fillId="0" borderId="8" xfId="0" applyFont="1" applyBorder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21" fillId="0" borderId="9" xfId="0" applyFont="1" applyBorder="1" applyAlignment="1">
      <alignment horizontal="left" vertical="center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vertical="center" shrinkToFi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91.6</c:v>
                </c:pt>
                <c:pt idx="1">
                  <c:v>89</c:v>
                </c:pt>
                <c:pt idx="2">
                  <c:v>84.2</c:v>
                </c:pt>
                <c:pt idx="3">
                  <c:v>91.2</c:v>
                </c:pt>
                <c:pt idx="4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A-4730-8ACA-DC7284929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69.8</c:v>
                </c:pt>
                <c:pt idx="1">
                  <c:v>65.3</c:v>
                </c:pt>
                <c:pt idx="2">
                  <c:v>63.1</c:v>
                </c:pt>
                <c:pt idx="3">
                  <c:v>62.3</c:v>
                </c:pt>
                <c:pt idx="4">
                  <c:v>62.4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3A-4730-8ACA-DC7284929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79.3</c:v>
                </c:pt>
                <c:pt idx="1">
                  <c:v>75</c:v>
                </c:pt>
                <c:pt idx="2">
                  <c:v>73.7</c:v>
                </c:pt>
                <c:pt idx="3">
                  <c:v>75</c:v>
                </c:pt>
                <c:pt idx="4">
                  <c:v>76.099999999999994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F0-4097-A1F7-7C2949664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64.5</c:v>
                </c:pt>
                <c:pt idx="1">
                  <c:v>61.9</c:v>
                </c:pt>
                <c:pt idx="2">
                  <c:v>61.7</c:v>
                </c:pt>
                <c:pt idx="3">
                  <c:v>61.5</c:v>
                </c:pt>
                <c:pt idx="4">
                  <c:v>61.1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F0-4097-A1F7-7C2949664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80.599999999999994</c:v>
                </c:pt>
                <c:pt idx="1">
                  <c:v>76.3</c:v>
                </c:pt>
                <c:pt idx="2">
                  <c:v>74.900000000000006</c:v>
                </c:pt>
                <c:pt idx="3">
                  <c:v>76.2</c:v>
                </c:pt>
                <c:pt idx="4">
                  <c:v>77.400000000000006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7-4B81-8C82-59A1412FF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66.900000000000006</c:v>
                </c:pt>
                <c:pt idx="1">
                  <c:v>64.8</c:v>
                </c:pt>
                <c:pt idx="2">
                  <c:v>64.099999999999994</c:v>
                </c:pt>
                <c:pt idx="3">
                  <c:v>64.099999999999994</c:v>
                </c:pt>
                <c:pt idx="4">
                  <c:v>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37-4B81-8C82-59A1412FF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100.6</c:v>
                </c:pt>
                <c:pt idx="1">
                  <c:v>100.1</c:v>
                </c:pt>
                <c:pt idx="2">
                  <c:v>96.7</c:v>
                </c:pt>
                <c:pt idx="3">
                  <c:v>97.4</c:v>
                </c:pt>
                <c:pt idx="4">
                  <c:v>99.6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5-4510-9AEA-557D0EAED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99.7</c:v>
                </c:pt>
                <c:pt idx="1">
                  <c:v>102.3</c:v>
                </c:pt>
                <c:pt idx="2">
                  <c:v>103.5</c:v>
                </c:pt>
                <c:pt idx="3">
                  <c:v>102.5</c:v>
                </c:pt>
                <c:pt idx="4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A5-4510-9AEA-557D0EAED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41.9</c:v>
                </c:pt>
                <c:pt idx="1">
                  <c:v>45.6</c:v>
                </c:pt>
                <c:pt idx="2">
                  <c:v>49.2</c:v>
                </c:pt>
                <c:pt idx="3">
                  <c:v>53.4</c:v>
                </c:pt>
                <c:pt idx="4">
                  <c:v>55.4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9-40FF-958E-8B90D973D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52.3</c:v>
                </c:pt>
                <c:pt idx="1">
                  <c:v>54</c:v>
                </c:pt>
                <c:pt idx="2">
                  <c:v>55.1</c:v>
                </c:pt>
                <c:pt idx="3">
                  <c:v>52.2</c:v>
                </c:pt>
                <c:pt idx="4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59-40FF-958E-8B90D973D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80.400000000000006</c:v>
                </c:pt>
                <c:pt idx="1">
                  <c:v>64.900000000000006</c:v>
                </c:pt>
                <c:pt idx="2">
                  <c:v>58.8</c:v>
                </c:pt>
                <c:pt idx="3">
                  <c:v>66.3</c:v>
                </c:pt>
                <c:pt idx="4">
                  <c:v>70.3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17-48AF-9CE0-4D2CF9303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69.5</c:v>
                </c:pt>
                <c:pt idx="1">
                  <c:v>67.5</c:v>
                </c:pt>
                <c:pt idx="2">
                  <c:v>68.7</c:v>
                </c:pt>
                <c:pt idx="3">
                  <c:v>68</c:v>
                </c:pt>
                <c:pt idx="4">
                  <c:v>69.3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17-48AF-9CE0-4D2CF9303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24314956</c:v>
                </c:pt>
                <c:pt idx="1">
                  <c:v>24727456</c:v>
                </c:pt>
                <c:pt idx="2">
                  <c:v>24627622</c:v>
                </c:pt>
                <c:pt idx="3">
                  <c:v>24638556</c:v>
                </c:pt>
                <c:pt idx="4">
                  <c:v>24963367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2-4252-B743-142667D12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27879712</c:v>
                </c:pt>
                <c:pt idx="1">
                  <c:v>28287536</c:v>
                </c:pt>
                <c:pt idx="2">
                  <c:v>28070344</c:v>
                </c:pt>
                <c:pt idx="3">
                  <c:v>28458752</c:v>
                </c:pt>
                <c:pt idx="4">
                  <c:v>26802274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2-4252-B743-142667D12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4.4000000000000004</c:v>
                </c:pt>
                <c:pt idx="1">
                  <c:v>4.2</c:v>
                </c:pt>
                <c:pt idx="2">
                  <c:v>4.5</c:v>
                </c:pt>
                <c:pt idx="3">
                  <c:v>4.5999999999999996</c:v>
                </c:pt>
                <c:pt idx="4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1-485A-A4FC-A473BEA92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8.1</c:v>
                </c:pt>
                <c:pt idx="1">
                  <c:v>7.9</c:v>
                </c:pt>
                <c:pt idx="2">
                  <c:v>7.7</c:v>
                </c:pt>
                <c:pt idx="3">
                  <c:v>7.3</c:v>
                </c:pt>
                <c:pt idx="4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1-485A-A4FC-A473BEA92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69.7</c:v>
                </c:pt>
                <c:pt idx="1">
                  <c:v>70.099999999999994</c:v>
                </c:pt>
                <c:pt idx="2">
                  <c:v>71.7</c:v>
                </c:pt>
                <c:pt idx="3">
                  <c:v>71.2</c:v>
                </c:pt>
                <c:pt idx="4">
                  <c:v>70.900000000000006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2-41E3-9D11-20B0F1C56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89.7</c:v>
                </c:pt>
                <c:pt idx="1">
                  <c:v>92.2</c:v>
                </c:pt>
                <c:pt idx="2">
                  <c:v>91.4</c:v>
                </c:pt>
                <c:pt idx="3">
                  <c:v>84</c:v>
                </c:pt>
                <c:pt idx="4">
                  <c:v>82.9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C2-41E3-9D11-20B0F1C56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7232</c:v>
                </c:pt>
                <c:pt idx="1">
                  <c:v>7114</c:v>
                </c:pt>
                <c:pt idx="2">
                  <c:v>7089</c:v>
                </c:pt>
                <c:pt idx="3">
                  <c:v>7220</c:v>
                </c:pt>
                <c:pt idx="4">
                  <c:v>7440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D9-489F-A549-A48FA246D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7891</c:v>
                </c:pt>
                <c:pt idx="1">
                  <c:v>8706</c:v>
                </c:pt>
                <c:pt idx="2">
                  <c:v>8691</c:v>
                </c:pt>
                <c:pt idx="3">
                  <c:v>8761</c:v>
                </c:pt>
                <c:pt idx="4">
                  <c:v>8739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D9-489F-A549-A48FA246D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22384</c:v>
                </c:pt>
                <c:pt idx="1">
                  <c:v>22303</c:v>
                </c:pt>
                <c:pt idx="2">
                  <c:v>23203</c:v>
                </c:pt>
                <c:pt idx="3">
                  <c:v>22850</c:v>
                </c:pt>
                <c:pt idx="4">
                  <c:v>23161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D-4880-B691-F816DCCC6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21604</c:v>
                </c:pt>
                <c:pt idx="1">
                  <c:v>22234</c:v>
                </c:pt>
                <c:pt idx="2">
                  <c:v>22875</c:v>
                </c:pt>
                <c:pt idx="3">
                  <c:v>23419</c:v>
                </c:pt>
                <c:pt idx="4">
                  <c:v>23411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DD-4880-B691-F816DCCC6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3.7</c:v>
                </c:pt>
                <c:pt idx="3">
                  <c:v>2.6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A-4148-9145-F31C9D269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177.9</c:v>
                </c:pt>
                <c:pt idx="1">
                  <c:v>197.8</c:v>
                </c:pt>
                <c:pt idx="2">
                  <c:v>171</c:v>
                </c:pt>
                <c:pt idx="3">
                  <c:v>160.5</c:v>
                </c:pt>
                <c:pt idx="4">
                  <c:v>167.7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2A-4148-9145-F31C9D269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【70.4】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【50,999,060】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【18,236】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【62,428】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EH1" zoomScaleNormal="100" zoomScaleSheetLayoutView="70" workbookViewId="0">
      <selection activeCell="NJ70" sqref="NJ70:NX84"/>
    </sheetView>
  </sheetViews>
  <sheetFormatPr defaultColWidth="2.6328125" defaultRowHeight="13" x14ac:dyDescent="0.2"/>
  <cols>
    <col min="1" max="1" width="2" customWidth="1"/>
    <col min="2" max="2" width="0.90625" customWidth="1"/>
    <col min="3" max="372" width="0.6328125" customWidth="1"/>
    <col min="373" max="373" width="2.26953125" customWidth="1"/>
    <col min="374" max="388" width="4.08984375" customWidth="1"/>
    <col min="393" max="393" width="6" hidden="1" customWidth="1"/>
  </cols>
  <sheetData>
    <row r="1" spans="1:38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2">
      <c r="A2" s="2"/>
      <c r="B2" s="154" t="s">
        <v>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4"/>
      <c r="IM2" s="154"/>
      <c r="IN2" s="154"/>
      <c r="IO2" s="154"/>
      <c r="IP2" s="154"/>
      <c r="IQ2" s="154"/>
      <c r="IR2" s="154"/>
      <c r="IS2" s="154"/>
      <c r="IT2" s="154"/>
      <c r="IU2" s="154"/>
      <c r="IV2" s="154"/>
      <c r="IW2" s="154"/>
      <c r="IX2" s="154"/>
      <c r="IY2" s="154"/>
      <c r="IZ2" s="154"/>
      <c r="JA2" s="154"/>
      <c r="JB2" s="154"/>
      <c r="JC2" s="154"/>
      <c r="JD2" s="154"/>
      <c r="JE2" s="154"/>
      <c r="JF2" s="154"/>
      <c r="JG2" s="154"/>
      <c r="JH2" s="154"/>
      <c r="JI2" s="154"/>
      <c r="JJ2" s="154"/>
      <c r="JK2" s="154"/>
      <c r="JL2" s="154"/>
      <c r="JM2" s="154"/>
      <c r="JN2" s="154"/>
      <c r="JO2" s="154"/>
      <c r="JP2" s="154"/>
      <c r="JQ2" s="154"/>
      <c r="JR2" s="154"/>
      <c r="JS2" s="154"/>
      <c r="JT2" s="154"/>
      <c r="JU2" s="154"/>
      <c r="JV2" s="154"/>
      <c r="JW2" s="154"/>
      <c r="JX2" s="154"/>
      <c r="JY2" s="154"/>
      <c r="JZ2" s="154"/>
      <c r="KA2" s="154"/>
      <c r="KB2" s="154"/>
      <c r="KC2" s="154"/>
      <c r="KD2" s="154"/>
      <c r="KE2" s="154"/>
      <c r="KF2" s="154"/>
      <c r="KG2" s="154"/>
      <c r="KH2" s="154"/>
      <c r="KI2" s="154"/>
      <c r="KJ2" s="154"/>
      <c r="KK2" s="154"/>
      <c r="KL2" s="154"/>
      <c r="KM2" s="154"/>
      <c r="KN2" s="154"/>
      <c r="KO2" s="154"/>
      <c r="KP2" s="154"/>
      <c r="KQ2" s="154"/>
      <c r="KR2" s="154"/>
      <c r="KS2" s="154"/>
      <c r="KT2" s="154"/>
      <c r="KU2" s="154"/>
      <c r="KV2" s="154"/>
      <c r="KW2" s="154"/>
      <c r="KX2" s="154"/>
      <c r="KY2" s="154"/>
      <c r="KZ2" s="154"/>
      <c r="LA2" s="154"/>
      <c r="LB2" s="154"/>
      <c r="LC2" s="154"/>
      <c r="LD2" s="154"/>
      <c r="LE2" s="154"/>
      <c r="LF2" s="154"/>
      <c r="LG2" s="154"/>
      <c r="LH2" s="154"/>
      <c r="LI2" s="154"/>
      <c r="LJ2" s="154"/>
      <c r="LK2" s="154"/>
      <c r="LL2" s="154"/>
      <c r="LM2" s="154"/>
      <c r="LN2" s="154"/>
      <c r="LO2" s="154"/>
      <c r="LP2" s="154"/>
      <c r="LQ2" s="154"/>
      <c r="LR2" s="154"/>
      <c r="LS2" s="154"/>
      <c r="LT2" s="154"/>
      <c r="LU2" s="154"/>
      <c r="LV2" s="154"/>
      <c r="LW2" s="154"/>
      <c r="LX2" s="154"/>
      <c r="LY2" s="154"/>
      <c r="LZ2" s="154"/>
      <c r="MA2" s="154"/>
      <c r="MB2" s="154"/>
      <c r="MC2" s="154"/>
      <c r="MD2" s="154"/>
      <c r="ME2" s="154"/>
      <c r="MF2" s="154"/>
      <c r="MG2" s="154"/>
      <c r="MH2" s="154"/>
      <c r="MI2" s="154"/>
      <c r="MJ2" s="154"/>
      <c r="MK2" s="154"/>
      <c r="ML2" s="154"/>
      <c r="MM2" s="154"/>
      <c r="MN2" s="154"/>
      <c r="MO2" s="154"/>
      <c r="MP2" s="154"/>
      <c r="MQ2" s="154"/>
      <c r="MR2" s="154"/>
      <c r="MS2" s="154"/>
      <c r="MT2" s="154"/>
      <c r="MU2" s="154"/>
      <c r="MV2" s="154"/>
      <c r="MW2" s="154"/>
      <c r="MX2" s="154"/>
      <c r="MY2" s="154"/>
      <c r="MZ2" s="154"/>
      <c r="NA2" s="154"/>
      <c r="NB2" s="154"/>
      <c r="NC2" s="154"/>
      <c r="ND2" s="154"/>
      <c r="NE2" s="154"/>
      <c r="NF2" s="154"/>
      <c r="NG2" s="154"/>
      <c r="NH2" s="154"/>
      <c r="NI2" s="154"/>
      <c r="NJ2" s="154"/>
      <c r="NK2" s="154"/>
      <c r="NL2" s="154"/>
      <c r="NM2" s="154"/>
      <c r="NN2" s="154"/>
      <c r="NO2" s="154"/>
      <c r="NP2" s="154"/>
      <c r="NQ2" s="154"/>
      <c r="NR2" s="154"/>
      <c r="NS2" s="154"/>
      <c r="NT2" s="154"/>
      <c r="NU2" s="154"/>
      <c r="NV2" s="154"/>
      <c r="NW2" s="154"/>
      <c r="NX2" s="154"/>
    </row>
    <row r="3" spans="1:388" ht="9.75" customHeight="1" x14ac:dyDescent="0.2">
      <c r="A3" s="2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  <c r="IW3" s="154"/>
      <c r="IX3" s="154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154"/>
      <c r="JX3" s="154"/>
      <c r="JY3" s="154"/>
      <c r="JZ3" s="154"/>
      <c r="KA3" s="154"/>
      <c r="KB3" s="154"/>
      <c r="KC3" s="154"/>
      <c r="KD3" s="154"/>
      <c r="KE3" s="154"/>
      <c r="KF3" s="154"/>
      <c r="KG3" s="154"/>
      <c r="KH3" s="154"/>
      <c r="KI3" s="154"/>
      <c r="KJ3" s="154"/>
      <c r="KK3" s="154"/>
      <c r="KL3" s="154"/>
      <c r="KM3" s="154"/>
      <c r="KN3" s="154"/>
      <c r="KO3" s="154"/>
      <c r="KP3" s="154"/>
      <c r="KQ3" s="154"/>
      <c r="KR3" s="154"/>
      <c r="KS3" s="154"/>
      <c r="KT3" s="154"/>
      <c r="KU3" s="154"/>
      <c r="KV3" s="154"/>
      <c r="KW3" s="154"/>
      <c r="KX3" s="154"/>
      <c r="KY3" s="154"/>
      <c r="KZ3" s="154"/>
      <c r="LA3" s="154"/>
      <c r="LB3" s="154"/>
      <c r="LC3" s="154"/>
      <c r="LD3" s="154"/>
      <c r="LE3" s="154"/>
      <c r="LF3" s="154"/>
      <c r="LG3" s="154"/>
      <c r="LH3" s="154"/>
      <c r="LI3" s="154"/>
      <c r="LJ3" s="154"/>
      <c r="LK3" s="154"/>
      <c r="LL3" s="154"/>
      <c r="LM3" s="154"/>
      <c r="LN3" s="154"/>
      <c r="LO3" s="154"/>
      <c r="LP3" s="154"/>
      <c r="LQ3" s="154"/>
      <c r="LR3" s="154"/>
      <c r="LS3" s="154"/>
      <c r="LT3" s="154"/>
      <c r="LU3" s="154"/>
      <c r="LV3" s="154"/>
      <c r="LW3" s="154"/>
      <c r="LX3" s="154"/>
      <c r="LY3" s="154"/>
      <c r="LZ3" s="154"/>
      <c r="MA3" s="154"/>
      <c r="MB3" s="154"/>
      <c r="MC3" s="154"/>
      <c r="MD3" s="154"/>
      <c r="ME3" s="154"/>
      <c r="MF3" s="154"/>
      <c r="MG3" s="154"/>
      <c r="MH3" s="154"/>
      <c r="MI3" s="154"/>
      <c r="MJ3" s="154"/>
      <c r="MK3" s="154"/>
      <c r="ML3" s="154"/>
      <c r="MM3" s="154"/>
      <c r="MN3" s="154"/>
      <c r="MO3" s="154"/>
      <c r="MP3" s="154"/>
      <c r="MQ3" s="154"/>
      <c r="MR3" s="154"/>
      <c r="MS3" s="154"/>
      <c r="MT3" s="154"/>
      <c r="MU3" s="154"/>
      <c r="MV3" s="154"/>
      <c r="MW3" s="154"/>
      <c r="MX3" s="154"/>
      <c r="MY3" s="154"/>
      <c r="MZ3" s="154"/>
      <c r="NA3" s="154"/>
      <c r="NB3" s="154"/>
      <c r="NC3" s="154"/>
      <c r="ND3" s="154"/>
      <c r="NE3" s="154"/>
      <c r="NF3" s="154"/>
      <c r="NG3" s="154"/>
      <c r="NH3" s="154"/>
      <c r="NI3" s="154"/>
      <c r="NJ3" s="154"/>
      <c r="NK3" s="154"/>
      <c r="NL3" s="154"/>
      <c r="NM3" s="154"/>
      <c r="NN3" s="154"/>
      <c r="NO3" s="154"/>
      <c r="NP3" s="154"/>
      <c r="NQ3" s="154"/>
      <c r="NR3" s="154"/>
      <c r="NS3" s="154"/>
      <c r="NT3" s="154"/>
      <c r="NU3" s="154"/>
      <c r="NV3" s="154"/>
      <c r="NW3" s="154"/>
      <c r="NX3" s="154"/>
    </row>
    <row r="4" spans="1:388" ht="9.75" customHeight="1" x14ac:dyDescent="0.2">
      <c r="A4" s="2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54"/>
      <c r="IQ4" s="154"/>
      <c r="IR4" s="154"/>
      <c r="IS4" s="154"/>
      <c r="IT4" s="154"/>
      <c r="IU4" s="154"/>
      <c r="IV4" s="154"/>
      <c r="IW4" s="154"/>
      <c r="IX4" s="154"/>
      <c r="IY4" s="154"/>
      <c r="IZ4" s="154"/>
      <c r="JA4" s="154"/>
      <c r="JB4" s="154"/>
      <c r="JC4" s="154"/>
      <c r="JD4" s="154"/>
      <c r="JE4" s="154"/>
      <c r="JF4" s="154"/>
      <c r="JG4" s="154"/>
      <c r="JH4" s="154"/>
      <c r="JI4" s="154"/>
      <c r="JJ4" s="154"/>
      <c r="JK4" s="154"/>
      <c r="JL4" s="154"/>
      <c r="JM4" s="154"/>
      <c r="JN4" s="154"/>
      <c r="JO4" s="154"/>
      <c r="JP4" s="154"/>
      <c r="JQ4" s="154"/>
      <c r="JR4" s="154"/>
      <c r="JS4" s="154"/>
      <c r="JT4" s="154"/>
      <c r="JU4" s="154"/>
      <c r="JV4" s="154"/>
      <c r="JW4" s="154"/>
      <c r="JX4" s="154"/>
      <c r="JY4" s="154"/>
      <c r="JZ4" s="154"/>
      <c r="KA4" s="154"/>
      <c r="KB4" s="154"/>
      <c r="KC4" s="154"/>
      <c r="KD4" s="154"/>
      <c r="KE4" s="154"/>
      <c r="KF4" s="154"/>
      <c r="KG4" s="154"/>
      <c r="KH4" s="154"/>
      <c r="KI4" s="154"/>
      <c r="KJ4" s="154"/>
      <c r="KK4" s="154"/>
      <c r="KL4" s="154"/>
      <c r="KM4" s="154"/>
      <c r="KN4" s="154"/>
      <c r="KO4" s="154"/>
      <c r="KP4" s="154"/>
      <c r="KQ4" s="154"/>
      <c r="KR4" s="154"/>
      <c r="KS4" s="154"/>
      <c r="KT4" s="154"/>
      <c r="KU4" s="154"/>
      <c r="KV4" s="154"/>
      <c r="KW4" s="154"/>
      <c r="KX4" s="154"/>
      <c r="KY4" s="154"/>
      <c r="KZ4" s="154"/>
      <c r="LA4" s="154"/>
      <c r="LB4" s="154"/>
      <c r="LC4" s="154"/>
      <c r="LD4" s="154"/>
      <c r="LE4" s="154"/>
      <c r="LF4" s="154"/>
      <c r="LG4" s="154"/>
      <c r="LH4" s="154"/>
      <c r="LI4" s="154"/>
      <c r="LJ4" s="154"/>
      <c r="LK4" s="154"/>
      <c r="LL4" s="154"/>
      <c r="LM4" s="154"/>
      <c r="LN4" s="154"/>
      <c r="LO4" s="154"/>
      <c r="LP4" s="154"/>
      <c r="LQ4" s="154"/>
      <c r="LR4" s="154"/>
      <c r="LS4" s="154"/>
      <c r="LT4" s="154"/>
      <c r="LU4" s="154"/>
      <c r="LV4" s="154"/>
      <c r="LW4" s="154"/>
      <c r="LX4" s="154"/>
      <c r="LY4" s="154"/>
      <c r="LZ4" s="154"/>
      <c r="MA4" s="154"/>
      <c r="MB4" s="154"/>
      <c r="MC4" s="154"/>
      <c r="MD4" s="154"/>
      <c r="ME4" s="154"/>
      <c r="MF4" s="154"/>
      <c r="MG4" s="154"/>
      <c r="MH4" s="154"/>
      <c r="MI4" s="154"/>
      <c r="MJ4" s="154"/>
      <c r="MK4" s="154"/>
      <c r="ML4" s="154"/>
      <c r="MM4" s="154"/>
      <c r="MN4" s="154"/>
      <c r="MO4" s="154"/>
      <c r="MP4" s="154"/>
      <c r="MQ4" s="154"/>
      <c r="MR4" s="154"/>
      <c r="MS4" s="154"/>
      <c r="MT4" s="154"/>
      <c r="MU4" s="154"/>
      <c r="MV4" s="154"/>
      <c r="MW4" s="154"/>
      <c r="MX4" s="154"/>
      <c r="MY4" s="154"/>
      <c r="MZ4" s="154"/>
      <c r="NA4" s="154"/>
      <c r="NB4" s="154"/>
      <c r="NC4" s="154"/>
      <c r="ND4" s="154"/>
      <c r="NE4" s="154"/>
      <c r="NF4" s="154"/>
      <c r="NG4" s="154"/>
      <c r="NH4" s="154"/>
      <c r="NI4" s="154"/>
      <c r="NJ4" s="154"/>
      <c r="NK4" s="154"/>
      <c r="NL4" s="154"/>
      <c r="NM4" s="154"/>
      <c r="NN4" s="154"/>
      <c r="NO4" s="154"/>
      <c r="NP4" s="154"/>
      <c r="NQ4" s="154"/>
      <c r="NR4" s="154"/>
      <c r="NS4" s="154"/>
      <c r="NT4" s="154"/>
      <c r="NU4" s="154"/>
      <c r="NV4" s="154"/>
      <c r="NW4" s="154"/>
      <c r="NX4" s="154"/>
    </row>
    <row r="5" spans="1:38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2">
      <c r="A6" s="2"/>
      <c r="B6" s="155" t="str">
        <f>データ!H6</f>
        <v>山口県地方独立行政法人山口県立病院機構　県立こころの医療センター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5"/>
      <c r="FO6" s="155"/>
      <c r="FP6" s="155"/>
      <c r="FQ6" s="155"/>
      <c r="FR6" s="155"/>
      <c r="FS6" s="155"/>
      <c r="FT6" s="155"/>
      <c r="FU6" s="155"/>
      <c r="FV6" s="155"/>
      <c r="FW6" s="155"/>
      <c r="FX6" s="155"/>
      <c r="FY6" s="155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2">
      <c r="A7" s="2"/>
      <c r="B7" s="141" t="s">
        <v>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3"/>
      <c r="AU7" s="141" t="s">
        <v>2</v>
      </c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3"/>
      <c r="CN7" s="141" t="s">
        <v>3</v>
      </c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3"/>
      <c r="EG7" s="141" t="s">
        <v>4</v>
      </c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2"/>
      <c r="FN7" s="142"/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3"/>
      <c r="FZ7" s="141" t="s">
        <v>5</v>
      </c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3"/>
      <c r="ID7" s="141" t="s">
        <v>6</v>
      </c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  <c r="IR7" s="142"/>
      <c r="IS7" s="142"/>
      <c r="IT7" s="142"/>
      <c r="IU7" s="142"/>
      <c r="IV7" s="142"/>
      <c r="IW7" s="142"/>
      <c r="IX7" s="142"/>
      <c r="IY7" s="142"/>
      <c r="IZ7" s="142"/>
      <c r="JA7" s="142"/>
      <c r="JB7" s="142"/>
      <c r="JC7" s="142"/>
      <c r="JD7" s="142"/>
      <c r="JE7" s="142"/>
      <c r="JF7" s="142"/>
      <c r="JG7" s="142"/>
      <c r="JH7" s="142"/>
      <c r="JI7" s="142"/>
      <c r="JJ7" s="142"/>
      <c r="JK7" s="142"/>
      <c r="JL7" s="142"/>
      <c r="JM7" s="142"/>
      <c r="JN7" s="142"/>
      <c r="JO7" s="142"/>
      <c r="JP7" s="142"/>
      <c r="JQ7" s="142"/>
      <c r="JR7" s="142"/>
      <c r="JS7" s="142"/>
      <c r="JT7" s="142"/>
      <c r="JU7" s="142"/>
      <c r="JV7" s="143"/>
      <c r="JW7" s="141" t="s">
        <v>7</v>
      </c>
      <c r="JX7" s="142"/>
      <c r="JY7" s="142"/>
      <c r="JZ7" s="142"/>
      <c r="KA7" s="142"/>
      <c r="KB7" s="142"/>
      <c r="KC7" s="142"/>
      <c r="KD7" s="142"/>
      <c r="KE7" s="142"/>
      <c r="KF7" s="142"/>
      <c r="KG7" s="142"/>
      <c r="KH7" s="142"/>
      <c r="KI7" s="142"/>
      <c r="KJ7" s="142"/>
      <c r="KK7" s="142"/>
      <c r="KL7" s="142"/>
      <c r="KM7" s="142"/>
      <c r="KN7" s="142"/>
      <c r="KO7" s="142"/>
      <c r="KP7" s="142"/>
      <c r="KQ7" s="142"/>
      <c r="KR7" s="142"/>
      <c r="KS7" s="142"/>
      <c r="KT7" s="142"/>
      <c r="KU7" s="142"/>
      <c r="KV7" s="142"/>
      <c r="KW7" s="142"/>
      <c r="KX7" s="142"/>
      <c r="KY7" s="142"/>
      <c r="KZ7" s="142"/>
      <c r="LA7" s="142"/>
      <c r="LB7" s="142"/>
      <c r="LC7" s="142"/>
      <c r="LD7" s="142"/>
      <c r="LE7" s="142"/>
      <c r="LF7" s="142"/>
      <c r="LG7" s="142"/>
      <c r="LH7" s="142"/>
      <c r="LI7" s="142"/>
      <c r="LJ7" s="142"/>
      <c r="LK7" s="142"/>
      <c r="LL7" s="142"/>
      <c r="LM7" s="142"/>
      <c r="LN7" s="142"/>
      <c r="LO7" s="143"/>
      <c r="LP7" s="141" t="s">
        <v>8</v>
      </c>
      <c r="LQ7" s="142"/>
      <c r="LR7" s="142"/>
      <c r="LS7" s="142"/>
      <c r="LT7" s="142"/>
      <c r="LU7" s="142"/>
      <c r="LV7" s="142"/>
      <c r="LW7" s="142"/>
      <c r="LX7" s="142"/>
      <c r="LY7" s="142"/>
      <c r="LZ7" s="142"/>
      <c r="MA7" s="142"/>
      <c r="MB7" s="142"/>
      <c r="MC7" s="142"/>
      <c r="MD7" s="142"/>
      <c r="ME7" s="142"/>
      <c r="MF7" s="142"/>
      <c r="MG7" s="142"/>
      <c r="MH7" s="142"/>
      <c r="MI7" s="142"/>
      <c r="MJ7" s="142"/>
      <c r="MK7" s="142"/>
      <c r="ML7" s="142"/>
      <c r="MM7" s="142"/>
      <c r="MN7" s="142"/>
      <c r="MO7" s="142"/>
      <c r="MP7" s="142"/>
      <c r="MQ7" s="142"/>
      <c r="MR7" s="142"/>
      <c r="MS7" s="142"/>
      <c r="MT7" s="142"/>
      <c r="MU7" s="142"/>
      <c r="MV7" s="142"/>
      <c r="MW7" s="142"/>
      <c r="MX7" s="142"/>
      <c r="MY7" s="142"/>
      <c r="MZ7" s="142"/>
      <c r="NA7" s="142"/>
      <c r="NB7" s="142"/>
      <c r="NC7" s="142"/>
      <c r="ND7" s="142"/>
      <c r="NE7" s="142"/>
      <c r="NF7" s="142"/>
      <c r="NG7" s="142"/>
      <c r="NH7" s="143"/>
      <c r="NI7" s="3"/>
      <c r="NJ7" s="156" t="s">
        <v>9</v>
      </c>
      <c r="NK7" s="157"/>
      <c r="NL7" s="157"/>
      <c r="NM7" s="157"/>
      <c r="NN7" s="157"/>
      <c r="NO7" s="157"/>
      <c r="NP7" s="157"/>
      <c r="NQ7" s="157"/>
      <c r="NR7" s="157"/>
      <c r="NS7" s="157"/>
      <c r="NT7" s="157"/>
      <c r="NU7" s="157"/>
      <c r="NV7" s="157"/>
      <c r="NW7" s="158"/>
      <c r="NX7" s="3"/>
    </row>
    <row r="8" spans="1:388" ht="18.75" customHeight="1" x14ac:dyDescent="0.2">
      <c r="A8" s="2"/>
      <c r="B8" s="136" t="str">
        <f>データ!K6</f>
        <v>地方独立行政法人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8"/>
      <c r="AU8" s="136" t="str">
        <f>データ!L6</f>
        <v>病院事業</v>
      </c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8"/>
      <c r="CN8" s="136" t="str">
        <f>データ!M6</f>
        <v>精神科病院</v>
      </c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8"/>
      <c r="EG8" s="136" t="str">
        <f>データ!N6</f>
        <v>精神病院</v>
      </c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8"/>
      <c r="FZ8" s="136" t="str">
        <f>データ!O7</f>
        <v>非設置</v>
      </c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8"/>
      <c r="ID8" s="120" t="str">
        <f>データ!Z6</f>
        <v>-</v>
      </c>
      <c r="IE8" s="121"/>
      <c r="IF8" s="121"/>
      <c r="IG8" s="121"/>
      <c r="IH8" s="121"/>
      <c r="II8" s="121"/>
      <c r="IJ8" s="121"/>
      <c r="IK8" s="121"/>
      <c r="IL8" s="121"/>
      <c r="IM8" s="121"/>
      <c r="IN8" s="121"/>
      <c r="IO8" s="121"/>
      <c r="IP8" s="121"/>
      <c r="IQ8" s="121"/>
      <c r="IR8" s="121"/>
      <c r="IS8" s="121"/>
      <c r="IT8" s="121"/>
      <c r="IU8" s="121"/>
      <c r="IV8" s="121"/>
      <c r="IW8" s="121"/>
      <c r="IX8" s="121"/>
      <c r="IY8" s="121"/>
      <c r="IZ8" s="121"/>
      <c r="JA8" s="121"/>
      <c r="JB8" s="121"/>
      <c r="JC8" s="121"/>
      <c r="JD8" s="121"/>
      <c r="JE8" s="121"/>
      <c r="JF8" s="121"/>
      <c r="JG8" s="121"/>
      <c r="JH8" s="121"/>
      <c r="JI8" s="121"/>
      <c r="JJ8" s="121"/>
      <c r="JK8" s="121"/>
      <c r="JL8" s="121"/>
      <c r="JM8" s="121"/>
      <c r="JN8" s="121"/>
      <c r="JO8" s="121"/>
      <c r="JP8" s="121"/>
      <c r="JQ8" s="121"/>
      <c r="JR8" s="121"/>
      <c r="JS8" s="121"/>
      <c r="JT8" s="121"/>
      <c r="JU8" s="121"/>
      <c r="JV8" s="122"/>
      <c r="JW8" s="120" t="str">
        <f>データ!AA6</f>
        <v>-</v>
      </c>
      <c r="JX8" s="121"/>
      <c r="JY8" s="121"/>
      <c r="JZ8" s="121"/>
      <c r="KA8" s="121"/>
      <c r="KB8" s="121"/>
      <c r="KC8" s="121"/>
      <c r="KD8" s="121"/>
      <c r="KE8" s="121"/>
      <c r="KF8" s="121"/>
      <c r="KG8" s="121"/>
      <c r="KH8" s="121"/>
      <c r="KI8" s="121"/>
      <c r="KJ8" s="121"/>
      <c r="KK8" s="121"/>
      <c r="KL8" s="121"/>
      <c r="KM8" s="121"/>
      <c r="KN8" s="121"/>
      <c r="KO8" s="121"/>
      <c r="KP8" s="121"/>
      <c r="KQ8" s="121"/>
      <c r="KR8" s="121"/>
      <c r="KS8" s="121"/>
      <c r="KT8" s="121"/>
      <c r="KU8" s="121"/>
      <c r="KV8" s="121"/>
      <c r="KW8" s="121"/>
      <c r="KX8" s="121"/>
      <c r="KY8" s="121"/>
      <c r="KZ8" s="121"/>
      <c r="LA8" s="121"/>
      <c r="LB8" s="121"/>
      <c r="LC8" s="121"/>
      <c r="LD8" s="121"/>
      <c r="LE8" s="121"/>
      <c r="LF8" s="121"/>
      <c r="LG8" s="121"/>
      <c r="LH8" s="121"/>
      <c r="LI8" s="121"/>
      <c r="LJ8" s="121"/>
      <c r="LK8" s="121"/>
      <c r="LL8" s="121"/>
      <c r="LM8" s="121"/>
      <c r="LN8" s="121"/>
      <c r="LO8" s="122"/>
      <c r="LP8" s="120" t="str">
        <f>データ!AB6</f>
        <v>-</v>
      </c>
      <c r="LQ8" s="121"/>
      <c r="LR8" s="121"/>
      <c r="LS8" s="121"/>
      <c r="LT8" s="121"/>
      <c r="LU8" s="121"/>
      <c r="LV8" s="121"/>
      <c r="LW8" s="121"/>
      <c r="LX8" s="121"/>
      <c r="LY8" s="121"/>
      <c r="LZ8" s="121"/>
      <c r="MA8" s="121"/>
      <c r="MB8" s="121"/>
      <c r="MC8" s="121"/>
      <c r="MD8" s="121"/>
      <c r="ME8" s="121"/>
      <c r="MF8" s="121"/>
      <c r="MG8" s="121"/>
      <c r="MH8" s="121"/>
      <c r="MI8" s="121"/>
      <c r="MJ8" s="121"/>
      <c r="MK8" s="121"/>
      <c r="ML8" s="121"/>
      <c r="MM8" s="121"/>
      <c r="MN8" s="121"/>
      <c r="MO8" s="121"/>
      <c r="MP8" s="121"/>
      <c r="MQ8" s="121"/>
      <c r="MR8" s="121"/>
      <c r="MS8" s="121"/>
      <c r="MT8" s="121"/>
      <c r="MU8" s="121"/>
      <c r="MV8" s="121"/>
      <c r="MW8" s="121"/>
      <c r="MX8" s="121"/>
      <c r="MY8" s="121"/>
      <c r="MZ8" s="121"/>
      <c r="NA8" s="121"/>
      <c r="NB8" s="121"/>
      <c r="NC8" s="121"/>
      <c r="ND8" s="121"/>
      <c r="NE8" s="121"/>
      <c r="NF8" s="121"/>
      <c r="NG8" s="121"/>
      <c r="NH8" s="122"/>
      <c r="NI8" s="3"/>
      <c r="NJ8" s="152" t="s">
        <v>10</v>
      </c>
      <c r="NK8" s="153"/>
      <c r="NL8" s="146" t="s">
        <v>11</v>
      </c>
      <c r="NM8" s="146"/>
      <c r="NN8" s="146"/>
      <c r="NO8" s="146"/>
      <c r="NP8" s="146"/>
      <c r="NQ8" s="146"/>
      <c r="NR8" s="146"/>
      <c r="NS8" s="146"/>
      <c r="NT8" s="146"/>
      <c r="NU8" s="146"/>
      <c r="NV8" s="146"/>
      <c r="NW8" s="147"/>
      <c r="NX8" s="3"/>
    </row>
    <row r="9" spans="1:388" ht="18.75" customHeight="1" x14ac:dyDescent="0.2">
      <c r="A9" s="2"/>
      <c r="B9" s="141" t="s">
        <v>12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3"/>
      <c r="AU9" s="141" t="s">
        <v>13</v>
      </c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3"/>
      <c r="CN9" s="141" t="s">
        <v>14</v>
      </c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3"/>
      <c r="EG9" s="141" t="s">
        <v>15</v>
      </c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2"/>
      <c r="FN9" s="142"/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3"/>
      <c r="FZ9" s="141" t="s">
        <v>16</v>
      </c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3"/>
      <c r="ID9" s="141" t="s">
        <v>17</v>
      </c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  <c r="IR9" s="142"/>
      <c r="IS9" s="142"/>
      <c r="IT9" s="142"/>
      <c r="IU9" s="142"/>
      <c r="IV9" s="142"/>
      <c r="IW9" s="142"/>
      <c r="IX9" s="142"/>
      <c r="IY9" s="142"/>
      <c r="IZ9" s="142"/>
      <c r="JA9" s="142"/>
      <c r="JB9" s="142"/>
      <c r="JC9" s="142"/>
      <c r="JD9" s="142"/>
      <c r="JE9" s="142"/>
      <c r="JF9" s="142"/>
      <c r="JG9" s="142"/>
      <c r="JH9" s="142"/>
      <c r="JI9" s="142"/>
      <c r="JJ9" s="142"/>
      <c r="JK9" s="142"/>
      <c r="JL9" s="142"/>
      <c r="JM9" s="142"/>
      <c r="JN9" s="142"/>
      <c r="JO9" s="142"/>
      <c r="JP9" s="142"/>
      <c r="JQ9" s="142"/>
      <c r="JR9" s="142"/>
      <c r="JS9" s="142"/>
      <c r="JT9" s="142"/>
      <c r="JU9" s="142"/>
      <c r="JV9" s="143"/>
      <c r="JW9" s="141" t="s">
        <v>18</v>
      </c>
      <c r="JX9" s="142"/>
      <c r="JY9" s="142"/>
      <c r="JZ9" s="142"/>
      <c r="KA9" s="142"/>
      <c r="KB9" s="142"/>
      <c r="KC9" s="142"/>
      <c r="KD9" s="142"/>
      <c r="KE9" s="142"/>
      <c r="KF9" s="142"/>
      <c r="KG9" s="142"/>
      <c r="KH9" s="142"/>
      <c r="KI9" s="142"/>
      <c r="KJ9" s="142"/>
      <c r="KK9" s="142"/>
      <c r="KL9" s="142"/>
      <c r="KM9" s="142"/>
      <c r="KN9" s="142"/>
      <c r="KO9" s="142"/>
      <c r="KP9" s="142"/>
      <c r="KQ9" s="142"/>
      <c r="KR9" s="142"/>
      <c r="KS9" s="142"/>
      <c r="KT9" s="142"/>
      <c r="KU9" s="142"/>
      <c r="KV9" s="142"/>
      <c r="KW9" s="142"/>
      <c r="KX9" s="142"/>
      <c r="KY9" s="142"/>
      <c r="KZ9" s="142"/>
      <c r="LA9" s="142"/>
      <c r="LB9" s="142"/>
      <c r="LC9" s="142"/>
      <c r="LD9" s="142"/>
      <c r="LE9" s="142"/>
      <c r="LF9" s="142"/>
      <c r="LG9" s="142"/>
      <c r="LH9" s="142"/>
      <c r="LI9" s="142"/>
      <c r="LJ9" s="142"/>
      <c r="LK9" s="142"/>
      <c r="LL9" s="142"/>
      <c r="LM9" s="142"/>
      <c r="LN9" s="142"/>
      <c r="LO9" s="143"/>
      <c r="LP9" s="141" t="s">
        <v>19</v>
      </c>
      <c r="LQ9" s="142"/>
      <c r="LR9" s="142"/>
      <c r="LS9" s="142"/>
      <c r="LT9" s="142"/>
      <c r="LU9" s="142"/>
      <c r="LV9" s="142"/>
      <c r="LW9" s="142"/>
      <c r="LX9" s="142"/>
      <c r="LY9" s="142"/>
      <c r="LZ9" s="142"/>
      <c r="MA9" s="142"/>
      <c r="MB9" s="142"/>
      <c r="MC9" s="142"/>
      <c r="MD9" s="142"/>
      <c r="ME9" s="142"/>
      <c r="MF9" s="142"/>
      <c r="MG9" s="142"/>
      <c r="MH9" s="142"/>
      <c r="MI9" s="142"/>
      <c r="MJ9" s="142"/>
      <c r="MK9" s="142"/>
      <c r="ML9" s="142"/>
      <c r="MM9" s="142"/>
      <c r="MN9" s="142"/>
      <c r="MO9" s="142"/>
      <c r="MP9" s="142"/>
      <c r="MQ9" s="142"/>
      <c r="MR9" s="142"/>
      <c r="MS9" s="142"/>
      <c r="MT9" s="142"/>
      <c r="MU9" s="142"/>
      <c r="MV9" s="142"/>
      <c r="MW9" s="142"/>
      <c r="MX9" s="142"/>
      <c r="MY9" s="142"/>
      <c r="MZ9" s="142"/>
      <c r="NA9" s="142"/>
      <c r="NB9" s="142"/>
      <c r="NC9" s="142"/>
      <c r="ND9" s="142"/>
      <c r="NE9" s="142"/>
      <c r="NF9" s="142"/>
      <c r="NG9" s="142"/>
      <c r="NH9" s="143"/>
      <c r="NI9" s="3"/>
      <c r="NJ9" s="148" t="s">
        <v>20</v>
      </c>
      <c r="NK9" s="149"/>
      <c r="NL9" s="150" t="s">
        <v>21</v>
      </c>
      <c r="NM9" s="150"/>
      <c r="NN9" s="150"/>
      <c r="NO9" s="150"/>
      <c r="NP9" s="150"/>
      <c r="NQ9" s="150"/>
      <c r="NR9" s="150"/>
      <c r="NS9" s="150"/>
      <c r="NT9" s="150"/>
      <c r="NU9" s="150"/>
      <c r="NV9" s="150"/>
      <c r="NW9" s="151"/>
      <c r="NX9" s="3"/>
    </row>
    <row r="10" spans="1:388" ht="18.75" customHeight="1" x14ac:dyDescent="0.2">
      <c r="A10" s="2"/>
      <c r="B10" s="136" t="str">
        <f>データ!P6</f>
        <v>直営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8"/>
      <c r="AU10" s="120">
        <f>データ!Q6</f>
        <v>1</v>
      </c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2"/>
      <c r="CN10" s="136" t="str">
        <f>データ!R6</f>
        <v>-</v>
      </c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  <c r="EA10" s="137"/>
      <c r="EB10" s="137"/>
      <c r="EC10" s="137"/>
      <c r="ED10" s="137"/>
      <c r="EE10" s="137"/>
      <c r="EF10" s="138"/>
      <c r="EG10" s="136" t="str">
        <f>データ!S6</f>
        <v>-</v>
      </c>
      <c r="EH10" s="137"/>
      <c r="EI10" s="137"/>
      <c r="EJ10" s="137"/>
      <c r="EK10" s="137"/>
      <c r="EL10" s="137"/>
      <c r="EM10" s="137"/>
      <c r="EN10" s="137"/>
      <c r="EO10" s="137"/>
      <c r="EP10" s="137"/>
      <c r="EQ10" s="137"/>
      <c r="ER10" s="137"/>
      <c r="ES10" s="137"/>
      <c r="ET10" s="137"/>
      <c r="EU10" s="137"/>
      <c r="EV10" s="137"/>
      <c r="EW10" s="137"/>
      <c r="EX10" s="137"/>
      <c r="EY10" s="137"/>
      <c r="EZ10" s="137"/>
      <c r="FA10" s="137"/>
      <c r="FB10" s="137"/>
      <c r="FC10" s="137"/>
      <c r="FD10" s="137"/>
      <c r="FE10" s="137"/>
      <c r="FF10" s="137"/>
      <c r="FG10" s="137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  <c r="FT10" s="137"/>
      <c r="FU10" s="137"/>
      <c r="FV10" s="137"/>
      <c r="FW10" s="137"/>
      <c r="FX10" s="137"/>
      <c r="FY10" s="138"/>
      <c r="FZ10" s="136" t="str">
        <f>データ!T6</f>
        <v>臨</v>
      </c>
      <c r="GA10" s="137"/>
      <c r="GB10" s="137"/>
      <c r="GC10" s="137"/>
      <c r="GD10" s="137"/>
      <c r="GE10" s="137"/>
      <c r="GF10" s="137"/>
      <c r="GG10" s="137"/>
      <c r="GH10" s="137"/>
      <c r="GI10" s="137"/>
      <c r="GJ10" s="137"/>
      <c r="GK10" s="137"/>
      <c r="GL10" s="137"/>
      <c r="GM10" s="137"/>
      <c r="GN10" s="137"/>
      <c r="GO10" s="137"/>
      <c r="GP10" s="137"/>
      <c r="GQ10" s="137"/>
      <c r="GR10" s="137"/>
      <c r="GS10" s="137"/>
      <c r="GT10" s="137"/>
      <c r="GU10" s="137"/>
      <c r="GV10" s="137"/>
      <c r="GW10" s="137"/>
      <c r="GX10" s="137"/>
      <c r="GY10" s="137"/>
      <c r="GZ10" s="137"/>
      <c r="HA10" s="137"/>
      <c r="HB10" s="137"/>
      <c r="HC10" s="137"/>
      <c r="HD10" s="137"/>
      <c r="HE10" s="137"/>
      <c r="HF10" s="137"/>
      <c r="HG10" s="137"/>
      <c r="HH10" s="137"/>
      <c r="HI10" s="137"/>
      <c r="HJ10" s="137"/>
      <c r="HK10" s="137"/>
      <c r="HL10" s="137"/>
      <c r="HM10" s="137"/>
      <c r="HN10" s="137"/>
      <c r="HO10" s="137"/>
      <c r="HP10" s="137"/>
      <c r="HQ10" s="137"/>
      <c r="HR10" s="138"/>
      <c r="ID10" s="120">
        <f>データ!AC6</f>
        <v>180</v>
      </c>
      <c r="IE10" s="121"/>
      <c r="IF10" s="121"/>
      <c r="IG10" s="121"/>
      <c r="IH10" s="121"/>
      <c r="II10" s="121"/>
      <c r="IJ10" s="121"/>
      <c r="IK10" s="121"/>
      <c r="IL10" s="121"/>
      <c r="IM10" s="121"/>
      <c r="IN10" s="121"/>
      <c r="IO10" s="121"/>
      <c r="IP10" s="121"/>
      <c r="IQ10" s="121"/>
      <c r="IR10" s="121"/>
      <c r="IS10" s="121"/>
      <c r="IT10" s="121"/>
      <c r="IU10" s="121"/>
      <c r="IV10" s="121"/>
      <c r="IW10" s="121"/>
      <c r="IX10" s="121"/>
      <c r="IY10" s="121"/>
      <c r="IZ10" s="121"/>
      <c r="JA10" s="121"/>
      <c r="JB10" s="121"/>
      <c r="JC10" s="121"/>
      <c r="JD10" s="121"/>
      <c r="JE10" s="121"/>
      <c r="JF10" s="121"/>
      <c r="JG10" s="121"/>
      <c r="JH10" s="121"/>
      <c r="JI10" s="121"/>
      <c r="JJ10" s="121"/>
      <c r="JK10" s="121"/>
      <c r="JL10" s="121"/>
      <c r="JM10" s="121"/>
      <c r="JN10" s="121"/>
      <c r="JO10" s="121"/>
      <c r="JP10" s="121"/>
      <c r="JQ10" s="121"/>
      <c r="JR10" s="121"/>
      <c r="JS10" s="121"/>
      <c r="JT10" s="121"/>
      <c r="JU10" s="121"/>
      <c r="JV10" s="122"/>
      <c r="JW10" s="120" t="str">
        <f>データ!AD6</f>
        <v>-</v>
      </c>
      <c r="JX10" s="121"/>
      <c r="JY10" s="121"/>
      <c r="JZ10" s="121"/>
      <c r="KA10" s="121"/>
      <c r="KB10" s="121"/>
      <c r="KC10" s="121"/>
      <c r="KD10" s="121"/>
      <c r="KE10" s="121"/>
      <c r="KF10" s="121"/>
      <c r="KG10" s="121"/>
      <c r="KH10" s="121"/>
      <c r="KI10" s="121"/>
      <c r="KJ10" s="121"/>
      <c r="KK10" s="121"/>
      <c r="KL10" s="121"/>
      <c r="KM10" s="121"/>
      <c r="KN10" s="121"/>
      <c r="KO10" s="121"/>
      <c r="KP10" s="121"/>
      <c r="KQ10" s="121"/>
      <c r="KR10" s="121"/>
      <c r="KS10" s="121"/>
      <c r="KT10" s="121"/>
      <c r="KU10" s="121"/>
      <c r="KV10" s="121"/>
      <c r="KW10" s="121"/>
      <c r="KX10" s="121"/>
      <c r="KY10" s="121"/>
      <c r="KZ10" s="121"/>
      <c r="LA10" s="121"/>
      <c r="LB10" s="121"/>
      <c r="LC10" s="121"/>
      <c r="LD10" s="121"/>
      <c r="LE10" s="121"/>
      <c r="LF10" s="121"/>
      <c r="LG10" s="121"/>
      <c r="LH10" s="121"/>
      <c r="LI10" s="121"/>
      <c r="LJ10" s="121"/>
      <c r="LK10" s="121"/>
      <c r="LL10" s="121"/>
      <c r="LM10" s="121"/>
      <c r="LN10" s="121"/>
      <c r="LO10" s="122"/>
      <c r="LP10" s="120">
        <f>データ!AE6</f>
        <v>180</v>
      </c>
      <c r="LQ10" s="121"/>
      <c r="LR10" s="121"/>
      <c r="LS10" s="121"/>
      <c r="LT10" s="121"/>
      <c r="LU10" s="121"/>
      <c r="LV10" s="121"/>
      <c r="LW10" s="121"/>
      <c r="LX10" s="121"/>
      <c r="LY10" s="121"/>
      <c r="LZ10" s="121"/>
      <c r="MA10" s="121"/>
      <c r="MB10" s="121"/>
      <c r="MC10" s="121"/>
      <c r="MD10" s="121"/>
      <c r="ME10" s="121"/>
      <c r="MF10" s="121"/>
      <c r="MG10" s="121"/>
      <c r="MH10" s="121"/>
      <c r="MI10" s="121"/>
      <c r="MJ10" s="121"/>
      <c r="MK10" s="121"/>
      <c r="ML10" s="121"/>
      <c r="MM10" s="121"/>
      <c r="MN10" s="121"/>
      <c r="MO10" s="121"/>
      <c r="MP10" s="121"/>
      <c r="MQ10" s="121"/>
      <c r="MR10" s="121"/>
      <c r="MS10" s="121"/>
      <c r="MT10" s="121"/>
      <c r="MU10" s="121"/>
      <c r="MV10" s="121"/>
      <c r="MW10" s="121"/>
      <c r="MX10" s="121"/>
      <c r="MY10" s="121"/>
      <c r="MZ10" s="121"/>
      <c r="NA10" s="121"/>
      <c r="NB10" s="121"/>
      <c r="NC10" s="121"/>
      <c r="ND10" s="121"/>
      <c r="NE10" s="121"/>
      <c r="NF10" s="121"/>
      <c r="NG10" s="121"/>
      <c r="NH10" s="122"/>
      <c r="NI10" s="2"/>
      <c r="NJ10" s="144" t="s">
        <v>22</v>
      </c>
      <c r="NK10" s="145"/>
      <c r="NL10" s="139" t="s">
        <v>23</v>
      </c>
      <c r="NM10" s="139"/>
      <c r="NN10" s="139"/>
      <c r="NO10" s="139"/>
      <c r="NP10" s="139"/>
      <c r="NQ10" s="139"/>
      <c r="NR10" s="139"/>
      <c r="NS10" s="139"/>
      <c r="NT10" s="139"/>
      <c r="NU10" s="139"/>
      <c r="NV10" s="139"/>
      <c r="NW10" s="140"/>
      <c r="NX10" s="3"/>
    </row>
    <row r="11" spans="1:388" ht="18.75" customHeight="1" x14ac:dyDescent="0.2">
      <c r="A11" s="2"/>
      <c r="B11" s="141" t="s">
        <v>24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3"/>
      <c r="AU11" s="141" t="s">
        <v>25</v>
      </c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3"/>
      <c r="CN11" s="141" t="s">
        <v>26</v>
      </c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142"/>
      <c r="EB11" s="142"/>
      <c r="EC11" s="142"/>
      <c r="ED11" s="142"/>
      <c r="EE11" s="142"/>
      <c r="EF11" s="143"/>
      <c r="EG11" s="141" t="s">
        <v>27</v>
      </c>
      <c r="EH11" s="142"/>
      <c r="EI11" s="142"/>
      <c r="EJ11" s="142"/>
      <c r="EK11" s="142"/>
      <c r="EL11" s="142"/>
      <c r="EM11" s="142"/>
      <c r="EN11" s="142"/>
      <c r="EO11" s="142"/>
      <c r="EP11" s="142"/>
      <c r="EQ11" s="142"/>
      <c r="ER11" s="142"/>
      <c r="ES11" s="142"/>
      <c r="ET11" s="142"/>
      <c r="EU11" s="142"/>
      <c r="EV11" s="142"/>
      <c r="EW11" s="142"/>
      <c r="EX11" s="142"/>
      <c r="EY11" s="142"/>
      <c r="EZ11" s="142"/>
      <c r="FA11" s="142"/>
      <c r="FB11" s="142"/>
      <c r="FC11" s="142"/>
      <c r="FD11" s="142"/>
      <c r="FE11" s="142"/>
      <c r="FF11" s="142"/>
      <c r="FG11" s="142"/>
      <c r="FH11" s="142"/>
      <c r="FI11" s="142"/>
      <c r="FJ11" s="142"/>
      <c r="FK11" s="142"/>
      <c r="FL11" s="142"/>
      <c r="FM11" s="142"/>
      <c r="FN11" s="142"/>
      <c r="FO11" s="142"/>
      <c r="FP11" s="142"/>
      <c r="FQ11" s="142"/>
      <c r="FR11" s="142"/>
      <c r="FS11" s="142"/>
      <c r="FT11" s="142"/>
      <c r="FU11" s="142"/>
      <c r="FV11" s="142"/>
      <c r="FW11" s="142"/>
      <c r="FX11" s="142"/>
      <c r="FY11" s="143"/>
      <c r="FZ11" s="141" t="s">
        <v>28</v>
      </c>
      <c r="GA11" s="142"/>
      <c r="GB11" s="142"/>
      <c r="GC11" s="142"/>
      <c r="GD11" s="142"/>
      <c r="GE11" s="142"/>
      <c r="GF11" s="142"/>
      <c r="GG11" s="142"/>
      <c r="GH11" s="142"/>
      <c r="GI11" s="142"/>
      <c r="GJ11" s="142"/>
      <c r="GK11" s="142"/>
      <c r="GL11" s="142"/>
      <c r="GM11" s="142"/>
      <c r="GN11" s="142"/>
      <c r="GO11" s="142"/>
      <c r="GP11" s="142"/>
      <c r="GQ11" s="142"/>
      <c r="GR11" s="142"/>
      <c r="GS11" s="142"/>
      <c r="GT11" s="142"/>
      <c r="GU11" s="142"/>
      <c r="GV11" s="142"/>
      <c r="GW11" s="142"/>
      <c r="GX11" s="142"/>
      <c r="GY11" s="142"/>
      <c r="GZ11" s="142"/>
      <c r="HA11" s="142"/>
      <c r="HB11" s="142"/>
      <c r="HC11" s="142"/>
      <c r="HD11" s="142"/>
      <c r="HE11" s="142"/>
      <c r="HF11" s="142"/>
      <c r="HG11" s="142"/>
      <c r="HH11" s="142"/>
      <c r="HI11" s="142"/>
      <c r="HJ11" s="142"/>
      <c r="HK11" s="142"/>
      <c r="HL11" s="142"/>
      <c r="HM11" s="142"/>
      <c r="HN11" s="142"/>
      <c r="HO11" s="142"/>
      <c r="HP11" s="142"/>
      <c r="HQ11" s="142"/>
      <c r="HR11" s="143"/>
      <c r="ID11" s="141" t="s">
        <v>29</v>
      </c>
      <c r="IE11" s="142"/>
      <c r="IF11" s="142"/>
      <c r="IG11" s="142"/>
      <c r="IH11" s="142"/>
      <c r="II11" s="142"/>
      <c r="IJ11" s="142"/>
      <c r="IK11" s="142"/>
      <c r="IL11" s="142"/>
      <c r="IM11" s="142"/>
      <c r="IN11" s="142"/>
      <c r="IO11" s="142"/>
      <c r="IP11" s="142"/>
      <c r="IQ11" s="142"/>
      <c r="IR11" s="142"/>
      <c r="IS11" s="142"/>
      <c r="IT11" s="142"/>
      <c r="IU11" s="142"/>
      <c r="IV11" s="142"/>
      <c r="IW11" s="142"/>
      <c r="IX11" s="142"/>
      <c r="IY11" s="142"/>
      <c r="IZ11" s="142"/>
      <c r="JA11" s="142"/>
      <c r="JB11" s="142"/>
      <c r="JC11" s="142"/>
      <c r="JD11" s="142"/>
      <c r="JE11" s="142"/>
      <c r="JF11" s="142"/>
      <c r="JG11" s="142"/>
      <c r="JH11" s="142"/>
      <c r="JI11" s="142"/>
      <c r="JJ11" s="142"/>
      <c r="JK11" s="142"/>
      <c r="JL11" s="142"/>
      <c r="JM11" s="142"/>
      <c r="JN11" s="142"/>
      <c r="JO11" s="142"/>
      <c r="JP11" s="142"/>
      <c r="JQ11" s="142"/>
      <c r="JR11" s="142"/>
      <c r="JS11" s="142"/>
      <c r="JT11" s="142"/>
      <c r="JU11" s="142"/>
      <c r="JV11" s="143"/>
      <c r="JW11" s="141" t="s">
        <v>30</v>
      </c>
      <c r="JX11" s="142"/>
      <c r="JY11" s="142"/>
      <c r="JZ11" s="142"/>
      <c r="KA11" s="142"/>
      <c r="KB11" s="142"/>
      <c r="KC11" s="142"/>
      <c r="KD11" s="142"/>
      <c r="KE11" s="142"/>
      <c r="KF11" s="142"/>
      <c r="KG11" s="142"/>
      <c r="KH11" s="142"/>
      <c r="KI11" s="142"/>
      <c r="KJ11" s="142"/>
      <c r="KK11" s="142"/>
      <c r="KL11" s="142"/>
      <c r="KM11" s="142"/>
      <c r="KN11" s="142"/>
      <c r="KO11" s="142"/>
      <c r="KP11" s="142"/>
      <c r="KQ11" s="142"/>
      <c r="KR11" s="142"/>
      <c r="KS11" s="142"/>
      <c r="KT11" s="142"/>
      <c r="KU11" s="142"/>
      <c r="KV11" s="142"/>
      <c r="KW11" s="142"/>
      <c r="KX11" s="142"/>
      <c r="KY11" s="142"/>
      <c r="KZ11" s="142"/>
      <c r="LA11" s="142"/>
      <c r="LB11" s="142"/>
      <c r="LC11" s="142"/>
      <c r="LD11" s="142"/>
      <c r="LE11" s="142"/>
      <c r="LF11" s="142"/>
      <c r="LG11" s="142"/>
      <c r="LH11" s="142"/>
      <c r="LI11" s="142"/>
      <c r="LJ11" s="142"/>
      <c r="LK11" s="142"/>
      <c r="LL11" s="142"/>
      <c r="LM11" s="142"/>
      <c r="LN11" s="142"/>
      <c r="LO11" s="143"/>
      <c r="LP11" s="141" t="s">
        <v>31</v>
      </c>
      <c r="LQ11" s="142"/>
      <c r="LR11" s="142"/>
      <c r="LS11" s="142"/>
      <c r="LT11" s="142"/>
      <c r="LU11" s="142"/>
      <c r="LV11" s="142"/>
      <c r="LW11" s="142"/>
      <c r="LX11" s="142"/>
      <c r="LY11" s="142"/>
      <c r="LZ11" s="142"/>
      <c r="MA11" s="142"/>
      <c r="MB11" s="142"/>
      <c r="MC11" s="142"/>
      <c r="MD11" s="142"/>
      <c r="ME11" s="142"/>
      <c r="MF11" s="142"/>
      <c r="MG11" s="142"/>
      <c r="MH11" s="142"/>
      <c r="MI11" s="142"/>
      <c r="MJ11" s="142"/>
      <c r="MK11" s="142"/>
      <c r="ML11" s="142"/>
      <c r="MM11" s="142"/>
      <c r="MN11" s="142"/>
      <c r="MO11" s="142"/>
      <c r="MP11" s="142"/>
      <c r="MQ11" s="142"/>
      <c r="MR11" s="142"/>
      <c r="MS11" s="142"/>
      <c r="MT11" s="142"/>
      <c r="MU11" s="142"/>
      <c r="MV11" s="142"/>
      <c r="MW11" s="142"/>
      <c r="MX11" s="142"/>
      <c r="MY11" s="142"/>
      <c r="MZ11" s="142"/>
      <c r="NA11" s="142"/>
      <c r="NB11" s="142"/>
      <c r="NC11" s="142"/>
      <c r="ND11" s="142"/>
      <c r="NE11" s="142"/>
      <c r="NF11" s="142"/>
      <c r="NG11" s="142"/>
      <c r="NH11" s="143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2">
      <c r="A12" s="2"/>
      <c r="B12" s="120" t="str">
        <f>データ!U6</f>
        <v>-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2"/>
      <c r="AU12" s="120">
        <f>データ!V6</f>
        <v>13216</v>
      </c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2"/>
      <c r="CN12" s="136" t="str">
        <f>データ!W6</f>
        <v>非該当</v>
      </c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  <c r="EF12" s="138"/>
      <c r="EG12" s="136" t="str">
        <f>データ!X6</f>
        <v>非該当</v>
      </c>
      <c r="EH12" s="137"/>
      <c r="EI12" s="137"/>
      <c r="EJ12" s="137"/>
      <c r="EK12" s="137"/>
      <c r="EL12" s="137"/>
      <c r="EM12" s="137"/>
      <c r="EN12" s="137"/>
      <c r="EO12" s="137"/>
      <c r="EP12" s="137"/>
      <c r="EQ12" s="137"/>
      <c r="ER12" s="137"/>
      <c r="ES12" s="137"/>
      <c r="ET12" s="137"/>
      <c r="EU12" s="137"/>
      <c r="EV12" s="137"/>
      <c r="EW12" s="137"/>
      <c r="EX12" s="137"/>
      <c r="EY12" s="137"/>
      <c r="EZ12" s="137"/>
      <c r="FA12" s="137"/>
      <c r="FB12" s="137"/>
      <c r="FC12" s="137"/>
      <c r="FD12" s="137"/>
      <c r="FE12" s="137"/>
      <c r="FF12" s="137"/>
      <c r="FG12" s="137"/>
      <c r="FH12" s="137"/>
      <c r="FI12" s="137"/>
      <c r="FJ12" s="137"/>
      <c r="FK12" s="137"/>
      <c r="FL12" s="137"/>
      <c r="FM12" s="137"/>
      <c r="FN12" s="137"/>
      <c r="FO12" s="137"/>
      <c r="FP12" s="137"/>
      <c r="FQ12" s="137"/>
      <c r="FR12" s="137"/>
      <c r="FS12" s="137"/>
      <c r="FT12" s="137"/>
      <c r="FU12" s="137"/>
      <c r="FV12" s="137"/>
      <c r="FW12" s="137"/>
      <c r="FX12" s="137"/>
      <c r="FY12" s="138"/>
      <c r="FZ12" s="136" t="str">
        <f>データ!Y6</f>
        <v>１５：１</v>
      </c>
      <c r="GA12" s="137"/>
      <c r="GB12" s="137"/>
      <c r="GC12" s="137"/>
      <c r="GD12" s="137"/>
      <c r="GE12" s="137"/>
      <c r="GF12" s="137"/>
      <c r="GG12" s="137"/>
      <c r="GH12" s="137"/>
      <c r="GI12" s="137"/>
      <c r="GJ12" s="137"/>
      <c r="GK12" s="137"/>
      <c r="GL12" s="137"/>
      <c r="GM12" s="137"/>
      <c r="GN12" s="137"/>
      <c r="GO12" s="137"/>
      <c r="GP12" s="137"/>
      <c r="GQ12" s="137"/>
      <c r="GR12" s="137"/>
      <c r="GS12" s="137"/>
      <c r="GT12" s="137"/>
      <c r="GU12" s="137"/>
      <c r="GV12" s="137"/>
      <c r="GW12" s="137"/>
      <c r="GX12" s="137"/>
      <c r="GY12" s="137"/>
      <c r="GZ12" s="137"/>
      <c r="HA12" s="137"/>
      <c r="HB12" s="137"/>
      <c r="HC12" s="137"/>
      <c r="HD12" s="137"/>
      <c r="HE12" s="137"/>
      <c r="HF12" s="137"/>
      <c r="HG12" s="137"/>
      <c r="HH12" s="137"/>
      <c r="HI12" s="137"/>
      <c r="HJ12" s="137"/>
      <c r="HK12" s="137"/>
      <c r="HL12" s="137"/>
      <c r="HM12" s="137"/>
      <c r="HN12" s="137"/>
      <c r="HO12" s="137"/>
      <c r="HP12" s="137"/>
      <c r="HQ12" s="137"/>
      <c r="HR12" s="138"/>
      <c r="ID12" s="120" t="str">
        <f>データ!AF6</f>
        <v>-</v>
      </c>
      <c r="IE12" s="121"/>
      <c r="IF12" s="121"/>
      <c r="IG12" s="121"/>
      <c r="IH12" s="121"/>
      <c r="II12" s="121"/>
      <c r="IJ12" s="121"/>
      <c r="IK12" s="121"/>
      <c r="IL12" s="121"/>
      <c r="IM12" s="121"/>
      <c r="IN12" s="121"/>
      <c r="IO12" s="121"/>
      <c r="IP12" s="121"/>
      <c r="IQ12" s="121"/>
      <c r="IR12" s="121"/>
      <c r="IS12" s="121"/>
      <c r="IT12" s="121"/>
      <c r="IU12" s="121"/>
      <c r="IV12" s="121"/>
      <c r="IW12" s="121"/>
      <c r="IX12" s="121"/>
      <c r="IY12" s="121"/>
      <c r="IZ12" s="121"/>
      <c r="JA12" s="121"/>
      <c r="JB12" s="121"/>
      <c r="JC12" s="121"/>
      <c r="JD12" s="121"/>
      <c r="JE12" s="121"/>
      <c r="JF12" s="121"/>
      <c r="JG12" s="121"/>
      <c r="JH12" s="121"/>
      <c r="JI12" s="121"/>
      <c r="JJ12" s="121"/>
      <c r="JK12" s="121"/>
      <c r="JL12" s="121"/>
      <c r="JM12" s="121"/>
      <c r="JN12" s="121"/>
      <c r="JO12" s="121"/>
      <c r="JP12" s="121"/>
      <c r="JQ12" s="121"/>
      <c r="JR12" s="121"/>
      <c r="JS12" s="121"/>
      <c r="JT12" s="121"/>
      <c r="JU12" s="121"/>
      <c r="JV12" s="122"/>
      <c r="JW12" s="120" t="str">
        <f>データ!AG6</f>
        <v>-</v>
      </c>
      <c r="JX12" s="121"/>
      <c r="JY12" s="121"/>
      <c r="JZ12" s="121"/>
      <c r="KA12" s="121"/>
      <c r="KB12" s="121"/>
      <c r="KC12" s="121"/>
      <c r="KD12" s="121"/>
      <c r="KE12" s="121"/>
      <c r="KF12" s="121"/>
      <c r="KG12" s="121"/>
      <c r="KH12" s="121"/>
      <c r="KI12" s="121"/>
      <c r="KJ12" s="121"/>
      <c r="KK12" s="121"/>
      <c r="KL12" s="121"/>
      <c r="KM12" s="121"/>
      <c r="KN12" s="121"/>
      <c r="KO12" s="121"/>
      <c r="KP12" s="121"/>
      <c r="KQ12" s="121"/>
      <c r="KR12" s="121"/>
      <c r="KS12" s="121"/>
      <c r="KT12" s="121"/>
      <c r="KU12" s="121"/>
      <c r="KV12" s="121"/>
      <c r="KW12" s="121"/>
      <c r="KX12" s="121"/>
      <c r="KY12" s="121"/>
      <c r="KZ12" s="121"/>
      <c r="LA12" s="121"/>
      <c r="LB12" s="121"/>
      <c r="LC12" s="121"/>
      <c r="LD12" s="121"/>
      <c r="LE12" s="121"/>
      <c r="LF12" s="121"/>
      <c r="LG12" s="121"/>
      <c r="LH12" s="121"/>
      <c r="LI12" s="121"/>
      <c r="LJ12" s="121"/>
      <c r="LK12" s="121"/>
      <c r="LL12" s="121"/>
      <c r="LM12" s="121"/>
      <c r="LN12" s="121"/>
      <c r="LO12" s="122"/>
      <c r="LP12" s="120" t="str">
        <f>データ!AH6</f>
        <v>-</v>
      </c>
      <c r="LQ12" s="121"/>
      <c r="LR12" s="121"/>
      <c r="LS12" s="121"/>
      <c r="LT12" s="121"/>
      <c r="LU12" s="121"/>
      <c r="LV12" s="121"/>
      <c r="LW12" s="121"/>
      <c r="LX12" s="121"/>
      <c r="LY12" s="121"/>
      <c r="LZ12" s="121"/>
      <c r="MA12" s="121"/>
      <c r="MB12" s="121"/>
      <c r="MC12" s="121"/>
      <c r="MD12" s="121"/>
      <c r="ME12" s="121"/>
      <c r="MF12" s="121"/>
      <c r="MG12" s="121"/>
      <c r="MH12" s="121"/>
      <c r="MI12" s="121"/>
      <c r="MJ12" s="121"/>
      <c r="MK12" s="121"/>
      <c r="ML12" s="121"/>
      <c r="MM12" s="121"/>
      <c r="MN12" s="121"/>
      <c r="MO12" s="121"/>
      <c r="MP12" s="121"/>
      <c r="MQ12" s="121"/>
      <c r="MR12" s="121"/>
      <c r="MS12" s="121"/>
      <c r="MT12" s="121"/>
      <c r="MU12" s="121"/>
      <c r="MV12" s="121"/>
      <c r="MW12" s="121"/>
      <c r="MX12" s="121"/>
      <c r="MY12" s="121"/>
      <c r="MZ12" s="121"/>
      <c r="NA12" s="121"/>
      <c r="NB12" s="121"/>
      <c r="NC12" s="121"/>
      <c r="ND12" s="121"/>
      <c r="NE12" s="121"/>
      <c r="NF12" s="121"/>
      <c r="NG12" s="121"/>
      <c r="NH12" s="122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5">
      <c r="A13" s="2"/>
      <c r="B13" s="123" t="s">
        <v>32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  <c r="II13" s="123"/>
      <c r="IJ13" s="123"/>
      <c r="IK13" s="123"/>
      <c r="IL13" s="123"/>
      <c r="IM13" s="123"/>
      <c r="IN13" s="123"/>
      <c r="IO13" s="123"/>
      <c r="IP13" s="123"/>
      <c r="IQ13" s="123"/>
      <c r="IR13" s="123"/>
      <c r="IS13" s="123"/>
      <c r="IT13" s="123"/>
      <c r="IU13" s="123"/>
      <c r="IV13" s="123"/>
      <c r="IW13" s="123"/>
      <c r="IX13" s="123"/>
      <c r="IY13" s="123"/>
      <c r="IZ13" s="123"/>
      <c r="JA13" s="123"/>
      <c r="JB13" s="123"/>
      <c r="JC13" s="123"/>
      <c r="JD13" s="123"/>
      <c r="JE13" s="123"/>
      <c r="JF13" s="123"/>
      <c r="JG13" s="123"/>
      <c r="JH13" s="123"/>
      <c r="JI13" s="123"/>
      <c r="JJ13" s="123"/>
      <c r="JK13" s="123"/>
      <c r="JL13" s="123"/>
      <c r="JM13" s="123"/>
      <c r="JN13" s="123"/>
      <c r="JO13" s="123"/>
      <c r="JP13" s="123"/>
      <c r="JQ13" s="123"/>
      <c r="JR13" s="123"/>
      <c r="JS13" s="123"/>
      <c r="JT13" s="123"/>
      <c r="JU13" s="123"/>
      <c r="JV13" s="123"/>
      <c r="JW13" s="123"/>
      <c r="JX13" s="123"/>
      <c r="JY13" s="123"/>
      <c r="JZ13" s="123"/>
      <c r="KA13" s="123"/>
      <c r="KB13" s="123"/>
      <c r="KC13" s="123"/>
      <c r="KD13" s="123"/>
      <c r="KE13" s="123"/>
      <c r="KF13" s="123"/>
      <c r="KG13" s="123"/>
      <c r="KH13" s="123"/>
      <c r="KI13" s="123"/>
      <c r="KJ13" s="123"/>
      <c r="KK13" s="123"/>
      <c r="KL13" s="123"/>
      <c r="KM13" s="123"/>
      <c r="KN13" s="123"/>
      <c r="KO13" s="123"/>
      <c r="KP13" s="123"/>
      <c r="KQ13" s="123"/>
      <c r="KR13" s="123"/>
      <c r="KS13" s="123"/>
      <c r="KT13" s="123"/>
      <c r="KU13" s="123"/>
      <c r="KV13" s="123"/>
      <c r="KW13" s="123"/>
      <c r="KX13" s="123"/>
      <c r="KY13" s="123"/>
      <c r="KZ13" s="123"/>
      <c r="LA13" s="123"/>
      <c r="LB13" s="123"/>
      <c r="LC13" s="123"/>
      <c r="LD13" s="123"/>
      <c r="LE13" s="123"/>
      <c r="LF13" s="123"/>
      <c r="LG13" s="123"/>
      <c r="LH13" s="123"/>
      <c r="LI13" s="123"/>
      <c r="LJ13" s="123"/>
      <c r="LK13" s="123"/>
      <c r="LL13" s="123"/>
      <c r="LM13" s="123"/>
      <c r="LN13" s="123"/>
      <c r="LO13" s="123"/>
      <c r="LP13" s="123"/>
      <c r="LQ13" s="123"/>
      <c r="LR13" s="123"/>
      <c r="LS13" s="123"/>
      <c r="LT13" s="123"/>
      <c r="LU13" s="123"/>
      <c r="LV13" s="123"/>
      <c r="LW13" s="123"/>
      <c r="LX13" s="123"/>
      <c r="LY13" s="123"/>
      <c r="LZ13" s="123"/>
      <c r="MA13" s="123"/>
      <c r="MB13" s="123"/>
      <c r="MC13" s="123"/>
      <c r="MD13" s="123"/>
      <c r="ME13" s="123"/>
      <c r="MF13" s="123"/>
      <c r="MG13" s="123"/>
      <c r="MH13" s="123"/>
      <c r="MI13" s="123"/>
      <c r="MJ13" s="123"/>
      <c r="MK13" s="123"/>
      <c r="ML13" s="123"/>
      <c r="MM13" s="123"/>
      <c r="MN13" s="123"/>
      <c r="MO13" s="123"/>
      <c r="MP13" s="123"/>
      <c r="MQ13" s="123"/>
      <c r="MR13" s="123"/>
      <c r="MS13" s="123"/>
      <c r="MT13" s="123"/>
      <c r="MU13" s="123"/>
      <c r="MV13" s="123"/>
      <c r="MW13" s="123"/>
      <c r="MX13" s="123"/>
      <c r="MY13" s="123"/>
      <c r="MZ13" s="123"/>
      <c r="NA13" s="123"/>
      <c r="NB13" s="123"/>
      <c r="NC13" s="123"/>
      <c r="ND13" s="123"/>
      <c r="NE13" s="123"/>
      <c r="NF13" s="123"/>
      <c r="NG13" s="123"/>
      <c r="NH13" s="123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 x14ac:dyDescent="0.2">
      <c r="A14" s="2"/>
      <c r="B14" s="123" t="s">
        <v>33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  <c r="EW14" s="123"/>
      <c r="EX14" s="123"/>
      <c r="EY14" s="123"/>
      <c r="EZ14" s="123"/>
      <c r="FA14" s="123"/>
      <c r="FB14" s="123"/>
      <c r="FC14" s="123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  <c r="II14" s="123"/>
      <c r="IJ14" s="123"/>
      <c r="IK14" s="123"/>
      <c r="IL14" s="123"/>
      <c r="IM14" s="123"/>
      <c r="IN14" s="123"/>
      <c r="IO14" s="123"/>
      <c r="IP14" s="123"/>
      <c r="IQ14" s="123"/>
      <c r="IR14" s="123"/>
      <c r="IS14" s="123"/>
      <c r="IT14" s="123"/>
      <c r="IU14" s="123"/>
      <c r="IV14" s="123"/>
      <c r="IW14" s="123"/>
      <c r="IX14" s="123"/>
      <c r="IY14" s="123"/>
      <c r="IZ14" s="123"/>
      <c r="JA14" s="123"/>
      <c r="JB14" s="123"/>
      <c r="JC14" s="123"/>
      <c r="JD14" s="123"/>
      <c r="JE14" s="123"/>
      <c r="JF14" s="123"/>
      <c r="JG14" s="123"/>
      <c r="JH14" s="123"/>
      <c r="JI14" s="123"/>
      <c r="JJ14" s="123"/>
      <c r="JK14" s="123"/>
      <c r="JL14" s="123"/>
      <c r="JM14" s="123"/>
      <c r="JN14" s="123"/>
      <c r="JO14" s="123"/>
      <c r="JP14" s="123"/>
      <c r="JQ14" s="123"/>
      <c r="JR14" s="123"/>
      <c r="JS14" s="123"/>
      <c r="JT14" s="123"/>
      <c r="JU14" s="123"/>
      <c r="JV14" s="123"/>
      <c r="JW14" s="123"/>
      <c r="JX14" s="123"/>
      <c r="JY14" s="123"/>
      <c r="JZ14" s="123"/>
      <c r="KA14" s="123"/>
      <c r="KB14" s="123"/>
      <c r="KC14" s="123"/>
      <c r="KD14" s="123"/>
      <c r="KE14" s="123"/>
      <c r="KF14" s="123"/>
      <c r="KG14" s="123"/>
      <c r="KH14" s="123"/>
      <c r="KI14" s="123"/>
      <c r="KJ14" s="123"/>
      <c r="KK14" s="123"/>
      <c r="KL14" s="123"/>
      <c r="KM14" s="123"/>
      <c r="KN14" s="123"/>
      <c r="KO14" s="123"/>
      <c r="KP14" s="123"/>
      <c r="KQ14" s="123"/>
      <c r="KR14" s="123"/>
      <c r="KS14" s="123"/>
      <c r="KT14" s="123"/>
      <c r="KU14" s="123"/>
      <c r="KV14" s="123"/>
      <c r="KW14" s="123"/>
      <c r="KX14" s="123"/>
      <c r="KY14" s="123"/>
      <c r="KZ14" s="123"/>
      <c r="LA14" s="123"/>
      <c r="LB14" s="123"/>
      <c r="LC14" s="123"/>
      <c r="LD14" s="123"/>
      <c r="LE14" s="123"/>
      <c r="LF14" s="123"/>
      <c r="LG14" s="123"/>
      <c r="LH14" s="123"/>
      <c r="LI14" s="123"/>
      <c r="LJ14" s="123"/>
      <c r="LK14" s="123"/>
      <c r="LL14" s="123"/>
      <c r="LM14" s="123"/>
      <c r="LN14" s="123"/>
      <c r="LO14" s="123"/>
      <c r="LP14" s="123"/>
      <c r="LQ14" s="123"/>
      <c r="LR14" s="123"/>
      <c r="LS14" s="123"/>
      <c r="LT14" s="123"/>
      <c r="LU14" s="123"/>
      <c r="LV14" s="123"/>
      <c r="LW14" s="123"/>
      <c r="LX14" s="123"/>
      <c r="LY14" s="123"/>
      <c r="LZ14" s="123"/>
      <c r="MA14" s="123"/>
      <c r="MB14" s="123"/>
      <c r="MC14" s="123"/>
      <c r="MD14" s="123"/>
      <c r="ME14" s="123"/>
      <c r="MF14" s="123"/>
      <c r="MG14" s="123"/>
      <c r="MH14" s="123"/>
      <c r="MI14" s="123"/>
      <c r="MJ14" s="123"/>
      <c r="MK14" s="123"/>
      <c r="ML14" s="123"/>
      <c r="MM14" s="123"/>
      <c r="MN14" s="123"/>
      <c r="MO14" s="123"/>
      <c r="MP14" s="123"/>
      <c r="MQ14" s="123"/>
      <c r="MR14" s="123"/>
      <c r="MS14" s="123"/>
      <c r="MT14" s="123"/>
      <c r="MU14" s="123"/>
      <c r="MV14" s="123"/>
      <c r="MW14" s="123"/>
      <c r="MX14" s="123"/>
      <c r="MY14" s="123"/>
      <c r="MZ14" s="123"/>
      <c r="NA14" s="123"/>
      <c r="NB14" s="123"/>
      <c r="NC14" s="123"/>
      <c r="ND14" s="123"/>
      <c r="NE14" s="123"/>
      <c r="NF14" s="123"/>
      <c r="NG14" s="123"/>
      <c r="NH14" s="123"/>
      <c r="NI14" s="5"/>
      <c r="NJ14" s="89" t="s">
        <v>34</v>
      </c>
      <c r="NK14" s="89"/>
      <c r="NL14" s="89"/>
      <c r="NM14" s="89"/>
      <c r="NN14" s="89"/>
      <c r="NO14" s="89"/>
      <c r="NP14" s="89"/>
      <c r="NQ14" s="89"/>
      <c r="NR14" s="89"/>
      <c r="NS14" s="89"/>
      <c r="NT14" s="89"/>
      <c r="NU14" s="89"/>
      <c r="NV14" s="89"/>
      <c r="NW14" s="89"/>
      <c r="NX14" s="89"/>
    </row>
    <row r="15" spans="1:388" ht="9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89"/>
      <c r="NK15" s="89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89"/>
      <c r="NW15" s="89"/>
      <c r="NX15" s="89"/>
    </row>
    <row r="16" spans="1:388" ht="13.5" customHeight="1" x14ac:dyDescent="0.2">
      <c r="A16" s="7"/>
      <c r="B16" s="8"/>
      <c r="C16" s="9"/>
      <c r="D16" s="9"/>
      <c r="E16" s="9"/>
      <c r="F16" s="75" t="s">
        <v>35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75"/>
      <c r="LS16" s="75"/>
      <c r="LT16" s="75"/>
      <c r="LU16" s="75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75"/>
      <c r="MG16" s="75"/>
      <c r="MH16" s="75"/>
      <c r="MI16" s="75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75"/>
      <c r="MU16" s="75"/>
      <c r="MV16" s="75"/>
      <c r="MW16" s="75"/>
      <c r="MX16" s="75"/>
      <c r="MY16" s="75"/>
      <c r="MZ16" s="75"/>
      <c r="NA16" s="75"/>
      <c r="NB16" s="75"/>
      <c r="NC16" s="75"/>
      <c r="ND16" s="75"/>
      <c r="NE16" s="9"/>
      <c r="NF16" s="9"/>
      <c r="NG16" s="9"/>
      <c r="NH16" s="10"/>
      <c r="NI16" s="2"/>
      <c r="NJ16" s="124" t="s">
        <v>36</v>
      </c>
      <c r="NK16" s="125"/>
      <c r="NL16" s="125"/>
      <c r="NM16" s="125"/>
      <c r="NN16" s="126"/>
      <c r="NO16" s="127" t="s">
        <v>37</v>
      </c>
      <c r="NP16" s="128"/>
      <c r="NQ16" s="128"/>
      <c r="NR16" s="128"/>
      <c r="NS16" s="129"/>
      <c r="NT16" s="127" t="s">
        <v>38</v>
      </c>
      <c r="NU16" s="128"/>
      <c r="NV16" s="128"/>
      <c r="NW16" s="128"/>
      <c r="NX16" s="129"/>
    </row>
    <row r="17" spans="1:393" ht="13.5" customHeight="1" x14ac:dyDescent="0.2">
      <c r="A17" s="2"/>
      <c r="B17" s="11"/>
      <c r="C17" s="12"/>
      <c r="D17" s="12"/>
      <c r="E17" s="12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12"/>
      <c r="NF17" s="12"/>
      <c r="NG17" s="12"/>
      <c r="NH17" s="13"/>
      <c r="NI17" s="2"/>
      <c r="NJ17" s="133" t="s">
        <v>39</v>
      </c>
      <c r="NK17" s="134"/>
      <c r="NL17" s="134"/>
      <c r="NM17" s="134"/>
      <c r="NN17" s="135"/>
      <c r="NO17" s="130"/>
      <c r="NP17" s="131"/>
      <c r="NQ17" s="131"/>
      <c r="NR17" s="131"/>
      <c r="NS17" s="132"/>
      <c r="NT17" s="130"/>
      <c r="NU17" s="131"/>
      <c r="NV17" s="131"/>
      <c r="NW17" s="131"/>
      <c r="NX17" s="132"/>
    </row>
    <row r="18" spans="1:393" ht="13.5" customHeight="1" x14ac:dyDescent="0.2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112" t="s">
        <v>40</v>
      </c>
      <c r="NK18" s="113"/>
      <c r="NL18" s="113"/>
      <c r="NM18" s="116" t="s">
        <v>41</v>
      </c>
      <c r="NN18" s="117"/>
      <c r="NO18" s="112" t="s">
        <v>70</v>
      </c>
      <c r="NP18" s="113"/>
      <c r="NQ18" s="113"/>
      <c r="NR18" s="116" t="s">
        <v>41</v>
      </c>
      <c r="NS18" s="117"/>
      <c r="NT18" s="112" t="s">
        <v>40</v>
      </c>
      <c r="NU18" s="113"/>
      <c r="NV18" s="113"/>
      <c r="NW18" s="116" t="s">
        <v>41</v>
      </c>
      <c r="NX18" s="117"/>
      <c r="OC18" s="2" t="s">
        <v>42</v>
      </c>
    </row>
    <row r="19" spans="1:393" ht="13.5" customHeight="1" x14ac:dyDescent="0.2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114"/>
      <c r="NK19" s="115"/>
      <c r="NL19" s="115"/>
      <c r="NM19" s="118"/>
      <c r="NN19" s="119"/>
      <c r="NO19" s="114"/>
      <c r="NP19" s="115"/>
      <c r="NQ19" s="115"/>
      <c r="NR19" s="118"/>
      <c r="NS19" s="119"/>
      <c r="NT19" s="114"/>
      <c r="NU19" s="115"/>
      <c r="NV19" s="115"/>
      <c r="NW19" s="118"/>
      <c r="NX19" s="119"/>
      <c r="OC19" s="16" t="s">
        <v>43</v>
      </c>
    </row>
    <row r="20" spans="1:393" ht="13.5" customHeight="1" x14ac:dyDescent="0.2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89" t="s">
        <v>44</v>
      </c>
      <c r="NK20" s="89"/>
      <c r="NL20" s="89"/>
      <c r="NM20" s="89"/>
      <c r="NN20" s="89"/>
      <c r="NO20" s="89"/>
      <c r="NP20" s="89"/>
      <c r="NQ20" s="89"/>
      <c r="NR20" s="89"/>
      <c r="NS20" s="89"/>
      <c r="NT20" s="89"/>
      <c r="NU20" s="89"/>
      <c r="NV20" s="89"/>
      <c r="NW20" s="89"/>
      <c r="NX20" s="89"/>
      <c r="OC20" s="16" t="s">
        <v>45</v>
      </c>
    </row>
    <row r="21" spans="1:393" ht="13.5" customHeight="1" x14ac:dyDescent="0.2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90"/>
      <c r="NK21" s="90"/>
      <c r="NL21" s="90"/>
      <c r="NM21" s="90"/>
      <c r="NN21" s="90"/>
      <c r="NO21" s="90"/>
      <c r="NP21" s="90"/>
      <c r="NQ21" s="90"/>
      <c r="NR21" s="90"/>
      <c r="NS21" s="90"/>
      <c r="NT21" s="90"/>
      <c r="NU21" s="90"/>
      <c r="NV21" s="90"/>
      <c r="NW21" s="90"/>
      <c r="NX21" s="90"/>
      <c r="OC21" s="16" t="s">
        <v>46</v>
      </c>
    </row>
    <row r="22" spans="1:393" ht="13.5" customHeight="1" x14ac:dyDescent="0.2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03" t="s">
        <v>185</v>
      </c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5"/>
      <c r="OC22" s="16" t="s">
        <v>47</v>
      </c>
    </row>
    <row r="23" spans="1:393" ht="13.5" customHeight="1" x14ac:dyDescent="0.2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106"/>
      <c r="NK23" s="107"/>
      <c r="NL23" s="107"/>
      <c r="NM23" s="107"/>
      <c r="NN23" s="107"/>
      <c r="NO23" s="107"/>
      <c r="NP23" s="107"/>
      <c r="NQ23" s="107"/>
      <c r="NR23" s="107"/>
      <c r="NS23" s="107"/>
      <c r="NT23" s="107"/>
      <c r="NU23" s="107"/>
      <c r="NV23" s="107"/>
      <c r="NW23" s="107"/>
      <c r="NX23" s="108"/>
      <c r="OC23" s="16" t="s">
        <v>48</v>
      </c>
    </row>
    <row r="24" spans="1:393" ht="13.5" customHeight="1" x14ac:dyDescent="0.2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106"/>
      <c r="NK24" s="107"/>
      <c r="NL24" s="107"/>
      <c r="NM24" s="107"/>
      <c r="NN24" s="107"/>
      <c r="NO24" s="107"/>
      <c r="NP24" s="107"/>
      <c r="NQ24" s="107"/>
      <c r="NR24" s="107"/>
      <c r="NS24" s="107"/>
      <c r="NT24" s="107"/>
      <c r="NU24" s="107"/>
      <c r="NV24" s="107"/>
      <c r="NW24" s="107"/>
      <c r="NX24" s="108"/>
      <c r="OC24" s="16" t="s">
        <v>49</v>
      </c>
    </row>
    <row r="25" spans="1:393" ht="13.5" customHeight="1" x14ac:dyDescent="0.2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106"/>
      <c r="NK25" s="107"/>
      <c r="NL25" s="107"/>
      <c r="NM25" s="107"/>
      <c r="NN25" s="107"/>
      <c r="NO25" s="107"/>
      <c r="NP25" s="107"/>
      <c r="NQ25" s="107"/>
      <c r="NR25" s="107"/>
      <c r="NS25" s="107"/>
      <c r="NT25" s="107"/>
      <c r="NU25" s="107"/>
      <c r="NV25" s="107"/>
      <c r="NW25" s="107"/>
      <c r="NX25" s="108"/>
      <c r="OC25" s="16" t="s">
        <v>50</v>
      </c>
    </row>
    <row r="26" spans="1:393" ht="13.5" customHeight="1" x14ac:dyDescent="0.2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106"/>
      <c r="NK26" s="107"/>
      <c r="NL26" s="107"/>
      <c r="NM26" s="107"/>
      <c r="NN26" s="107"/>
      <c r="NO26" s="107"/>
      <c r="NP26" s="107"/>
      <c r="NQ26" s="107"/>
      <c r="NR26" s="107"/>
      <c r="NS26" s="107"/>
      <c r="NT26" s="107"/>
      <c r="NU26" s="107"/>
      <c r="NV26" s="107"/>
      <c r="NW26" s="107"/>
      <c r="NX26" s="108"/>
      <c r="OC26" s="16" t="s">
        <v>51</v>
      </c>
    </row>
    <row r="27" spans="1:393" ht="13.5" customHeight="1" x14ac:dyDescent="0.2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106"/>
      <c r="NK27" s="107"/>
      <c r="NL27" s="107"/>
      <c r="NM27" s="107"/>
      <c r="NN27" s="107"/>
      <c r="NO27" s="107"/>
      <c r="NP27" s="107"/>
      <c r="NQ27" s="107"/>
      <c r="NR27" s="107"/>
      <c r="NS27" s="107"/>
      <c r="NT27" s="107"/>
      <c r="NU27" s="107"/>
      <c r="NV27" s="107"/>
      <c r="NW27" s="107"/>
      <c r="NX27" s="108"/>
      <c r="OC27" s="16" t="s">
        <v>52</v>
      </c>
    </row>
    <row r="28" spans="1:393" ht="13.5" customHeight="1" x14ac:dyDescent="0.2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106"/>
      <c r="NK28" s="107"/>
      <c r="NL28" s="107"/>
      <c r="NM28" s="107"/>
      <c r="NN28" s="107"/>
      <c r="NO28" s="107"/>
      <c r="NP28" s="107"/>
      <c r="NQ28" s="107"/>
      <c r="NR28" s="107"/>
      <c r="NS28" s="107"/>
      <c r="NT28" s="107"/>
      <c r="NU28" s="107"/>
      <c r="NV28" s="107"/>
      <c r="NW28" s="107"/>
      <c r="NX28" s="108"/>
      <c r="OC28" s="16" t="s">
        <v>53</v>
      </c>
    </row>
    <row r="29" spans="1:393" ht="13.5" customHeight="1" x14ac:dyDescent="0.2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106"/>
      <c r="NK29" s="107"/>
      <c r="NL29" s="107"/>
      <c r="NM29" s="107"/>
      <c r="NN29" s="107"/>
      <c r="NO29" s="107"/>
      <c r="NP29" s="107"/>
      <c r="NQ29" s="107"/>
      <c r="NR29" s="107"/>
      <c r="NS29" s="107"/>
      <c r="NT29" s="107"/>
      <c r="NU29" s="107"/>
      <c r="NV29" s="107"/>
      <c r="NW29" s="107"/>
      <c r="NX29" s="108"/>
      <c r="OC29" s="16" t="s">
        <v>54</v>
      </c>
    </row>
    <row r="30" spans="1:393" ht="13.5" customHeight="1" x14ac:dyDescent="0.2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106"/>
      <c r="NK30" s="107"/>
      <c r="NL30" s="107"/>
      <c r="NM30" s="107"/>
      <c r="NN30" s="107"/>
      <c r="NO30" s="107"/>
      <c r="NP30" s="107"/>
      <c r="NQ30" s="107"/>
      <c r="NR30" s="107"/>
      <c r="NS30" s="107"/>
      <c r="NT30" s="107"/>
      <c r="NU30" s="107"/>
      <c r="NV30" s="107"/>
      <c r="NW30" s="107"/>
      <c r="NX30" s="108"/>
      <c r="OC30" s="16" t="s">
        <v>55</v>
      </c>
    </row>
    <row r="31" spans="1:393" ht="13.5" customHeight="1" x14ac:dyDescent="0.2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106"/>
      <c r="NK31" s="107"/>
      <c r="NL31" s="107"/>
      <c r="NM31" s="107"/>
      <c r="NN31" s="107"/>
      <c r="NO31" s="107"/>
      <c r="NP31" s="107"/>
      <c r="NQ31" s="107"/>
      <c r="NR31" s="107"/>
      <c r="NS31" s="107"/>
      <c r="NT31" s="107"/>
      <c r="NU31" s="107"/>
      <c r="NV31" s="107"/>
      <c r="NW31" s="107"/>
      <c r="NX31" s="108"/>
      <c r="OC31" s="16" t="s">
        <v>56</v>
      </c>
    </row>
    <row r="32" spans="1:393" ht="13.5" customHeight="1" x14ac:dyDescent="0.2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72" t="str">
        <f>データ!$B$11</f>
        <v>R01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4"/>
      <c r="AE32" s="72" t="str">
        <f>データ!$C$11</f>
        <v>R02</v>
      </c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4"/>
      <c r="AT32" s="72" t="str">
        <f>データ!$D$11</f>
        <v>R03</v>
      </c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4"/>
      <c r="BI32" s="72" t="str">
        <f>データ!$E$11</f>
        <v>R04</v>
      </c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4"/>
      <c r="BX32" s="72" t="str">
        <f>データ!$F$11</f>
        <v>R05</v>
      </c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4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72" t="str">
        <f>データ!$B$11</f>
        <v>R01</v>
      </c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4"/>
      <c r="DS32" s="72" t="str">
        <f>データ!$C$11</f>
        <v>R02</v>
      </c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4"/>
      <c r="EH32" s="72" t="str">
        <f>データ!$D$11</f>
        <v>R03</v>
      </c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4"/>
      <c r="EW32" s="72" t="str">
        <f>データ!$E$11</f>
        <v>R04</v>
      </c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4"/>
      <c r="FL32" s="72" t="str">
        <f>データ!$F$11</f>
        <v>R05</v>
      </c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4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72" t="str">
        <f>データ!$B$11</f>
        <v>R01</v>
      </c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4"/>
      <c r="HG32" s="72" t="str">
        <f>データ!$C$11</f>
        <v>R02</v>
      </c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4"/>
      <c r="HV32" s="72" t="str">
        <f>データ!$D$11</f>
        <v>R03</v>
      </c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4"/>
      <c r="IK32" s="72" t="str">
        <f>データ!$E$11</f>
        <v>R04</v>
      </c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4"/>
      <c r="IZ32" s="72" t="str">
        <f>データ!$F$11</f>
        <v>R05</v>
      </c>
      <c r="JA32" s="73"/>
      <c r="JB32" s="73"/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4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72" t="str">
        <f>データ!$B$11</f>
        <v>R01</v>
      </c>
      <c r="KG32" s="73"/>
      <c r="KH32" s="73"/>
      <c r="KI32" s="73"/>
      <c r="KJ32" s="73"/>
      <c r="KK32" s="73"/>
      <c r="KL32" s="73"/>
      <c r="KM32" s="73"/>
      <c r="KN32" s="73"/>
      <c r="KO32" s="73"/>
      <c r="KP32" s="73"/>
      <c r="KQ32" s="73"/>
      <c r="KR32" s="73"/>
      <c r="KS32" s="73"/>
      <c r="KT32" s="74"/>
      <c r="KU32" s="72" t="str">
        <f>データ!$C$11</f>
        <v>R02</v>
      </c>
      <c r="KV32" s="73"/>
      <c r="KW32" s="73"/>
      <c r="KX32" s="73"/>
      <c r="KY32" s="73"/>
      <c r="KZ32" s="73"/>
      <c r="LA32" s="73"/>
      <c r="LB32" s="73"/>
      <c r="LC32" s="73"/>
      <c r="LD32" s="73"/>
      <c r="LE32" s="73"/>
      <c r="LF32" s="73"/>
      <c r="LG32" s="73"/>
      <c r="LH32" s="73"/>
      <c r="LI32" s="74"/>
      <c r="LJ32" s="72" t="str">
        <f>データ!$D$11</f>
        <v>R03</v>
      </c>
      <c r="LK32" s="73"/>
      <c r="LL32" s="73"/>
      <c r="LM32" s="73"/>
      <c r="LN32" s="73"/>
      <c r="LO32" s="73"/>
      <c r="LP32" s="73"/>
      <c r="LQ32" s="73"/>
      <c r="LR32" s="73"/>
      <c r="LS32" s="73"/>
      <c r="LT32" s="73"/>
      <c r="LU32" s="73"/>
      <c r="LV32" s="73"/>
      <c r="LW32" s="73"/>
      <c r="LX32" s="74"/>
      <c r="LY32" s="72" t="str">
        <f>データ!$E$11</f>
        <v>R04</v>
      </c>
      <c r="LZ32" s="73"/>
      <c r="MA32" s="73"/>
      <c r="MB32" s="73"/>
      <c r="MC32" s="73"/>
      <c r="MD32" s="73"/>
      <c r="ME32" s="73"/>
      <c r="MF32" s="73"/>
      <c r="MG32" s="73"/>
      <c r="MH32" s="73"/>
      <c r="MI32" s="73"/>
      <c r="MJ32" s="73"/>
      <c r="MK32" s="73"/>
      <c r="ML32" s="73"/>
      <c r="MM32" s="74"/>
      <c r="MN32" s="72" t="str">
        <f>データ!$F$11</f>
        <v>R05</v>
      </c>
      <c r="MO32" s="73"/>
      <c r="MP32" s="73"/>
      <c r="MQ32" s="73"/>
      <c r="MR32" s="73"/>
      <c r="MS32" s="73"/>
      <c r="MT32" s="73"/>
      <c r="MU32" s="73"/>
      <c r="MV32" s="73"/>
      <c r="MW32" s="73"/>
      <c r="MX32" s="73"/>
      <c r="MY32" s="73"/>
      <c r="MZ32" s="73"/>
      <c r="NA32" s="73"/>
      <c r="NB32" s="74"/>
      <c r="ND32" s="2"/>
      <c r="NE32" s="2"/>
      <c r="NF32" s="2"/>
      <c r="NG32" s="2"/>
      <c r="NH32" s="15"/>
      <c r="NI32" s="2"/>
      <c r="NJ32" s="106"/>
      <c r="NK32" s="107"/>
      <c r="NL32" s="107"/>
      <c r="NM32" s="107"/>
      <c r="NN32" s="107"/>
      <c r="NO32" s="107"/>
      <c r="NP32" s="107"/>
      <c r="NQ32" s="107"/>
      <c r="NR32" s="107"/>
      <c r="NS32" s="107"/>
      <c r="NT32" s="107"/>
      <c r="NU32" s="107"/>
      <c r="NV32" s="107"/>
      <c r="NW32" s="107"/>
      <c r="NX32" s="108"/>
      <c r="OC32" s="16" t="s">
        <v>57</v>
      </c>
    </row>
    <row r="33" spans="1:393" ht="13.5" customHeight="1" x14ac:dyDescent="0.2">
      <c r="A33" s="2"/>
      <c r="B33" s="14"/>
      <c r="D33" s="2"/>
      <c r="E33" s="2"/>
      <c r="F33" s="2"/>
      <c r="G33" s="65" t="s">
        <v>58</v>
      </c>
      <c r="H33" s="65"/>
      <c r="I33" s="65"/>
      <c r="J33" s="65"/>
      <c r="K33" s="65"/>
      <c r="L33" s="65"/>
      <c r="M33" s="65"/>
      <c r="N33" s="65"/>
      <c r="O33" s="65"/>
      <c r="P33" s="69">
        <f>データ!AI7</f>
        <v>100.6</v>
      </c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1"/>
      <c r="AE33" s="69">
        <f>データ!AJ7</f>
        <v>100.1</v>
      </c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1"/>
      <c r="AT33" s="69">
        <f>データ!AK7</f>
        <v>96.7</v>
      </c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1"/>
      <c r="BI33" s="69">
        <f>データ!AL7</f>
        <v>97.4</v>
      </c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1"/>
      <c r="BX33" s="69">
        <f>データ!AM7</f>
        <v>99.6</v>
      </c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1"/>
      <c r="CO33" s="2"/>
      <c r="CP33" s="2"/>
      <c r="CQ33" s="2"/>
      <c r="CR33" s="2"/>
      <c r="CS33" s="2"/>
      <c r="CT33" s="2"/>
      <c r="CU33" s="65" t="s">
        <v>58</v>
      </c>
      <c r="CV33" s="65"/>
      <c r="CW33" s="65"/>
      <c r="CX33" s="65"/>
      <c r="CY33" s="65"/>
      <c r="CZ33" s="65"/>
      <c r="DA33" s="65"/>
      <c r="DB33" s="65"/>
      <c r="DC33" s="65"/>
      <c r="DD33" s="69">
        <f>データ!AT7</f>
        <v>80.599999999999994</v>
      </c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1"/>
      <c r="DS33" s="69">
        <f>データ!AU7</f>
        <v>76.3</v>
      </c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1"/>
      <c r="EH33" s="69">
        <f>データ!AV7</f>
        <v>74.900000000000006</v>
      </c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1"/>
      <c r="EW33" s="69">
        <f>データ!AW7</f>
        <v>76.2</v>
      </c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1"/>
      <c r="FL33" s="69">
        <f>データ!AX7</f>
        <v>77.400000000000006</v>
      </c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1"/>
      <c r="GA33" s="2"/>
      <c r="GB33" s="2"/>
      <c r="GC33" s="2"/>
      <c r="GD33" s="2"/>
      <c r="GE33" s="2"/>
      <c r="GF33" s="2"/>
      <c r="GG33" s="2"/>
      <c r="GH33" s="2"/>
      <c r="GI33" s="65" t="s">
        <v>58</v>
      </c>
      <c r="GJ33" s="65"/>
      <c r="GK33" s="65"/>
      <c r="GL33" s="65"/>
      <c r="GM33" s="65"/>
      <c r="GN33" s="65"/>
      <c r="GO33" s="65"/>
      <c r="GP33" s="65"/>
      <c r="GQ33" s="65"/>
      <c r="GR33" s="69">
        <f>データ!BE7</f>
        <v>79.3</v>
      </c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1"/>
      <c r="HG33" s="69">
        <f>データ!BF7</f>
        <v>75</v>
      </c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1"/>
      <c r="HV33" s="69">
        <f>データ!BG7</f>
        <v>73.7</v>
      </c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1"/>
      <c r="IK33" s="69">
        <f>データ!BH7</f>
        <v>75</v>
      </c>
      <c r="IL33" s="70"/>
      <c r="IM33" s="70"/>
      <c r="IN33" s="70"/>
      <c r="IO33" s="70"/>
      <c r="IP33" s="70"/>
      <c r="IQ33" s="70"/>
      <c r="IR33" s="70"/>
      <c r="IS33" s="70"/>
      <c r="IT33" s="70"/>
      <c r="IU33" s="70"/>
      <c r="IV33" s="70"/>
      <c r="IW33" s="70"/>
      <c r="IX33" s="70"/>
      <c r="IY33" s="71"/>
      <c r="IZ33" s="69">
        <f>データ!BI7</f>
        <v>76.099999999999994</v>
      </c>
      <c r="JA33" s="70"/>
      <c r="JB33" s="70"/>
      <c r="JC33" s="70"/>
      <c r="JD33" s="70"/>
      <c r="JE33" s="70"/>
      <c r="JF33" s="70"/>
      <c r="JG33" s="70"/>
      <c r="JH33" s="70"/>
      <c r="JI33" s="70"/>
      <c r="JJ33" s="70"/>
      <c r="JK33" s="70"/>
      <c r="JL33" s="70"/>
      <c r="JM33" s="70"/>
      <c r="JN33" s="71"/>
      <c r="JO33" s="2"/>
      <c r="JP33" s="2"/>
      <c r="JQ33" s="2"/>
      <c r="JR33" s="2"/>
      <c r="JS33" s="2"/>
      <c r="JT33" s="2"/>
      <c r="JU33" s="2"/>
      <c r="JV33" s="2"/>
      <c r="JW33" s="65" t="s">
        <v>58</v>
      </c>
      <c r="JX33" s="65"/>
      <c r="JY33" s="65"/>
      <c r="JZ33" s="65"/>
      <c r="KA33" s="65"/>
      <c r="KB33" s="65"/>
      <c r="KC33" s="65"/>
      <c r="KD33" s="65"/>
      <c r="KE33" s="65"/>
      <c r="KF33" s="69">
        <f>データ!BP7</f>
        <v>91.6</v>
      </c>
      <c r="KG33" s="70"/>
      <c r="KH33" s="70"/>
      <c r="KI33" s="70"/>
      <c r="KJ33" s="70"/>
      <c r="KK33" s="70"/>
      <c r="KL33" s="70"/>
      <c r="KM33" s="70"/>
      <c r="KN33" s="70"/>
      <c r="KO33" s="70"/>
      <c r="KP33" s="70"/>
      <c r="KQ33" s="70"/>
      <c r="KR33" s="70"/>
      <c r="KS33" s="70"/>
      <c r="KT33" s="71"/>
      <c r="KU33" s="69">
        <f>データ!BQ7</f>
        <v>89</v>
      </c>
      <c r="KV33" s="70"/>
      <c r="KW33" s="70"/>
      <c r="KX33" s="70"/>
      <c r="KY33" s="70"/>
      <c r="KZ33" s="70"/>
      <c r="LA33" s="70"/>
      <c r="LB33" s="70"/>
      <c r="LC33" s="70"/>
      <c r="LD33" s="70"/>
      <c r="LE33" s="70"/>
      <c r="LF33" s="70"/>
      <c r="LG33" s="70"/>
      <c r="LH33" s="70"/>
      <c r="LI33" s="71"/>
      <c r="LJ33" s="69">
        <f>データ!BR7</f>
        <v>84.2</v>
      </c>
      <c r="LK33" s="70"/>
      <c r="LL33" s="70"/>
      <c r="LM33" s="70"/>
      <c r="LN33" s="70"/>
      <c r="LO33" s="70"/>
      <c r="LP33" s="70"/>
      <c r="LQ33" s="70"/>
      <c r="LR33" s="70"/>
      <c r="LS33" s="70"/>
      <c r="LT33" s="70"/>
      <c r="LU33" s="70"/>
      <c r="LV33" s="70"/>
      <c r="LW33" s="70"/>
      <c r="LX33" s="71"/>
      <c r="LY33" s="69">
        <f>データ!BS7</f>
        <v>91.2</v>
      </c>
      <c r="LZ33" s="70"/>
      <c r="MA33" s="70"/>
      <c r="MB33" s="70"/>
      <c r="MC33" s="70"/>
      <c r="MD33" s="70"/>
      <c r="ME33" s="70"/>
      <c r="MF33" s="70"/>
      <c r="MG33" s="70"/>
      <c r="MH33" s="70"/>
      <c r="MI33" s="70"/>
      <c r="MJ33" s="70"/>
      <c r="MK33" s="70"/>
      <c r="ML33" s="70"/>
      <c r="MM33" s="71"/>
      <c r="MN33" s="69">
        <f>データ!BT7</f>
        <v>93</v>
      </c>
      <c r="MO33" s="70"/>
      <c r="MP33" s="70"/>
      <c r="MQ33" s="70"/>
      <c r="MR33" s="70"/>
      <c r="MS33" s="70"/>
      <c r="MT33" s="70"/>
      <c r="MU33" s="70"/>
      <c r="MV33" s="70"/>
      <c r="MW33" s="70"/>
      <c r="MX33" s="70"/>
      <c r="MY33" s="70"/>
      <c r="MZ33" s="70"/>
      <c r="NA33" s="70"/>
      <c r="NB33" s="71"/>
      <c r="ND33" s="2"/>
      <c r="NE33" s="2"/>
      <c r="NF33" s="2"/>
      <c r="NG33" s="2"/>
      <c r="NH33" s="15"/>
      <c r="NI33" s="2"/>
      <c r="NJ33" s="106"/>
      <c r="NK33" s="107"/>
      <c r="NL33" s="107"/>
      <c r="NM33" s="107"/>
      <c r="NN33" s="107"/>
      <c r="NO33" s="107"/>
      <c r="NP33" s="107"/>
      <c r="NQ33" s="107"/>
      <c r="NR33" s="107"/>
      <c r="NS33" s="107"/>
      <c r="NT33" s="107"/>
      <c r="NU33" s="107"/>
      <c r="NV33" s="107"/>
      <c r="NW33" s="107"/>
      <c r="NX33" s="108"/>
      <c r="OC33" s="16" t="s">
        <v>59</v>
      </c>
    </row>
    <row r="34" spans="1:393" ht="13.5" customHeight="1" x14ac:dyDescent="0.2">
      <c r="A34" s="2"/>
      <c r="B34" s="14"/>
      <c r="D34" s="2"/>
      <c r="E34" s="2"/>
      <c r="F34" s="2"/>
      <c r="G34" s="65" t="s">
        <v>60</v>
      </c>
      <c r="H34" s="65"/>
      <c r="I34" s="65"/>
      <c r="J34" s="65"/>
      <c r="K34" s="65"/>
      <c r="L34" s="65"/>
      <c r="M34" s="65"/>
      <c r="N34" s="65"/>
      <c r="O34" s="65"/>
      <c r="P34" s="69">
        <f>データ!AN7</f>
        <v>99.7</v>
      </c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  <c r="AE34" s="69">
        <f>データ!AO7</f>
        <v>102.3</v>
      </c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1"/>
      <c r="AT34" s="69">
        <f>データ!AP7</f>
        <v>103.5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1"/>
      <c r="BI34" s="69">
        <f>データ!AQ7</f>
        <v>102.5</v>
      </c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1"/>
      <c r="BX34" s="69">
        <f>データ!AR7</f>
        <v>100.2</v>
      </c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1"/>
      <c r="CO34" s="2"/>
      <c r="CP34" s="2"/>
      <c r="CQ34" s="2"/>
      <c r="CR34" s="2"/>
      <c r="CS34" s="2"/>
      <c r="CT34" s="2"/>
      <c r="CU34" s="65" t="s">
        <v>60</v>
      </c>
      <c r="CV34" s="65"/>
      <c r="CW34" s="65"/>
      <c r="CX34" s="65"/>
      <c r="CY34" s="65"/>
      <c r="CZ34" s="65"/>
      <c r="DA34" s="65"/>
      <c r="DB34" s="65"/>
      <c r="DC34" s="65"/>
      <c r="DD34" s="69">
        <f>データ!AY7</f>
        <v>66.900000000000006</v>
      </c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1"/>
      <c r="DS34" s="69">
        <f>データ!AZ7</f>
        <v>64.8</v>
      </c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1"/>
      <c r="EH34" s="69">
        <f>データ!BA7</f>
        <v>64.099999999999994</v>
      </c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1"/>
      <c r="EW34" s="69">
        <f>データ!BB7</f>
        <v>64.099999999999994</v>
      </c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1"/>
      <c r="FL34" s="69">
        <f>データ!BC7</f>
        <v>63.8</v>
      </c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1"/>
      <c r="GA34" s="2"/>
      <c r="GB34" s="2"/>
      <c r="GC34" s="2"/>
      <c r="GD34" s="2"/>
      <c r="GE34" s="2"/>
      <c r="GF34" s="2"/>
      <c r="GG34" s="2"/>
      <c r="GH34" s="2"/>
      <c r="GI34" s="65" t="s">
        <v>60</v>
      </c>
      <c r="GJ34" s="65"/>
      <c r="GK34" s="65"/>
      <c r="GL34" s="65"/>
      <c r="GM34" s="65"/>
      <c r="GN34" s="65"/>
      <c r="GO34" s="65"/>
      <c r="GP34" s="65"/>
      <c r="GQ34" s="65"/>
      <c r="GR34" s="69">
        <f>データ!BJ7</f>
        <v>64.5</v>
      </c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1"/>
      <c r="HG34" s="69">
        <f>データ!BK7</f>
        <v>61.9</v>
      </c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1"/>
      <c r="HV34" s="69">
        <f>データ!BL7</f>
        <v>61.7</v>
      </c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1"/>
      <c r="IK34" s="69">
        <f>データ!BM7</f>
        <v>61.5</v>
      </c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1"/>
      <c r="IZ34" s="69">
        <f>データ!BN7</f>
        <v>61.1</v>
      </c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1"/>
      <c r="JO34" s="2"/>
      <c r="JP34" s="2"/>
      <c r="JQ34" s="2"/>
      <c r="JR34" s="2"/>
      <c r="JS34" s="2"/>
      <c r="JT34" s="2"/>
      <c r="JU34" s="2"/>
      <c r="JV34" s="2"/>
      <c r="JW34" s="65" t="s">
        <v>60</v>
      </c>
      <c r="JX34" s="65"/>
      <c r="JY34" s="65"/>
      <c r="JZ34" s="65"/>
      <c r="KA34" s="65"/>
      <c r="KB34" s="65"/>
      <c r="KC34" s="65"/>
      <c r="KD34" s="65"/>
      <c r="KE34" s="65"/>
      <c r="KF34" s="69">
        <f>データ!BU7</f>
        <v>69.8</v>
      </c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1"/>
      <c r="KU34" s="69">
        <f>データ!BV7</f>
        <v>65.3</v>
      </c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1"/>
      <c r="LJ34" s="69">
        <f>データ!BW7</f>
        <v>63.1</v>
      </c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1"/>
      <c r="LY34" s="69">
        <f>データ!BX7</f>
        <v>62.3</v>
      </c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1"/>
      <c r="MN34" s="69">
        <f>データ!BY7</f>
        <v>62.4</v>
      </c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1"/>
      <c r="ND34" s="2"/>
      <c r="NE34" s="2"/>
      <c r="NF34" s="2"/>
      <c r="NG34" s="2"/>
      <c r="NH34" s="15"/>
      <c r="NI34" s="2"/>
      <c r="NJ34" s="109"/>
      <c r="NK34" s="110"/>
      <c r="NL34" s="110"/>
      <c r="NM34" s="110"/>
      <c r="NN34" s="110"/>
      <c r="NO34" s="110"/>
      <c r="NP34" s="110"/>
      <c r="NQ34" s="110"/>
      <c r="NR34" s="110"/>
      <c r="NS34" s="110"/>
      <c r="NT34" s="110"/>
      <c r="NU34" s="110"/>
      <c r="NV34" s="110"/>
      <c r="NW34" s="110"/>
      <c r="NX34" s="111"/>
      <c r="OC34" s="16" t="s">
        <v>61</v>
      </c>
    </row>
    <row r="35" spans="1:393" ht="13.5" customHeight="1" x14ac:dyDescent="0.2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89" t="s">
        <v>62</v>
      </c>
      <c r="NK35" s="89"/>
      <c r="NL35" s="89"/>
      <c r="NM35" s="89"/>
      <c r="NN35" s="89"/>
      <c r="NO35" s="89"/>
      <c r="NP35" s="89"/>
      <c r="NQ35" s="89"/>
      <c r="NR35" s="89"/>
      <c r="NS35" s="89"/>
      <c r="NT35" s="89"/>
      <c r="NU35" s="89"/>
      <c r="NV35" s="89"/>
      <c r="NW35" s="89"/>
      <c r="NX35" s="89"/>
      <c r="OC35" s="16" t="s">
        <v>63</v>
      </c>
    </row>
    <row r="36" spans="1:393" ht="13.5" customHeight="1" x14ac:dyDescent="0.2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OC36" s="16" t="s">
        <v>64</v>
      </c>
    </row>
    <row r="37" spans="1:393" ht="13.5" customHeight="1" x14ac:dyDescent="0.2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77" t="s">
        <v>65</v>
      </c>
      <c r="NK37" s="78"/>
      <c r="NL37" s="78"/>
      <c r="NM37" s="78"/>
      <c r="NN37" s="78"/>
      <c r="NO37" s="78"/>
      <c r="NP37" s="78"/>
      <c r="NQ37" s="78"/>
      <c r="NR37" s="78"/>
      <c r="NS37" s="78"/>
      <c r="NT37" s="78"/>
      <c r="NU37" s="78"/>
      <c r="NV37" s="78"/>
      <c r="NW37" s="78"/>
      <c r="NX37" s="79"/>
      <c r="OC37" s="16" t="s">
        <v>66</v>
      </c>
    </row>
    <row r="38" spans="1:393" ht="13.5" customHeight="1" x14ac:dyDescent="0.2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80"/>
      <c r="NK38" s="81"/>
      <c r="NL38" s="81"/>
      <c r="NM38" s="81"/>
      <c r="NN38" s="81"/>
      <c r="NO38" s="81"/>
      <c r="NP38" s="81"/>
      <c r="NQ38" s="81"/>
      <c r="NR38" s="81"/>
      <c r="NS38" s="81"/>
      <c r="NT38" s="81"/>
      <c r="NU38" s="81"/>
      <c r="NV38" s="81"/>
      <c r="NW38" s="81"/>
      <c r="NX38" s="82"/>
      <c r="OC38" s="16" t="s">
        <v>67</v>
      </c>
    </row>
    <row r="39" spans="1:393" ht="13.5" customHeight="1" x14ac:dyDescent="0.2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91" t="s">
        <v>186</v>
      </c>
      <c r="NK39" s="92"/>
      <c r="NL39" s="92"/>
      <c r="NM39" s="92"/>
      <c r="NN39" s="92"/>
      <c r="NO39" s="92"/>
      <c r="NP39" s="92"/>
      <c r="NQ39" s="92"/>
      <c r="NR39" s="92"/>
      <c r="NS39" s="92"/>
      <c r="NT39" s="92"/>
      <c r="NU39" s="92"/>
      <c r="NV39" s="92"/>
      <c r="NW39" s="92"/>
      <c r="NX39" s="93"/>
      <c r="OC39" s="16" t="s">
        <v>68</v>
      </c>
    </row>
    <row r="40" spans="1:393" ht="13.5" customHeight="1" x14ac:dyDescent="0.2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91"/>
      <c r="NK40" s="92"/>
      <c r="NL40" s="92"/>
      <c r="NM40" s="92"/>
      <c r="NN40" s="92"/>
      <c r="NO40" s="92"/>
      <c r="NP40" s="92"/>
      <c r="NQ40" s="92"/>
      <c r="NR40" s="92"/>
      <c r="NS40" s="92"/>
      <c r="NT40" s="92"/>
      <c r="NU40" s="92"/>
      <c r="NV40" s="92"/>
      <c r="NW40" s="92"/>
      <c r="NX40" s="93"/>
      <c r="OC40" s="16" t="s">
        <v>69</v>
      </c>
    </row>
    <row r="41" spans="1:393" ht="13.5" customHeight="1" x14ac:dyDescent="0.2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91"/>
      <c r="NK41" s="92"/>
      <c r="NL41" s="92"/>
      <c r="NM41" s="92"/>
      <c r="NN41" s="92"/>
      <c r="NO41" s="92"/>
      <c r="NP41" s="92"/>
      <c r="NQ41" s="92"/>
      <c r="NR41" s="92"/>
      <c r="NS41" s="92"/>
      <c r="NT41" s="92"/>
      <c r="NU41" s="92"/>
      <c r="NV41" s="92"/>
      <c r="NW41" s="92"/>
      <c r="NX41" s="93"/>
      <c r="OC41" s="16" t="s">
        <v>70</v>
      </c>
    </row>
    <row r="42" spans="1:393" ht="13.5" customHeight="1" x14ac:dyDescent="0.2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91"/>
      <c r="NK42" s="92"/>
      <c r="NL42" s="92"/>
      <c r="NM42" s="92"/>
      <c r="NN42" s="92"/>
      <c r="NO42" s="92"/>
      <c r="NP42" s="92"/>
      <c r="NQ42" s="92"/>
      <c r="NR42" s="92"/>
      <c r="NS42" s="92"/>
      <c r="NT42" s="92"/>
      <c r="NU42" s="92"/>
      <c r="NV42" s="92"/>
      <c r="NW42" s="92"/>
      <c r="NX42" s="93"/>
      <c r="OC42" s="16" t="s">
        <v>71</v>
      </c>
    </row>
    <row r="43" spans="1:393" ht="13.5" customHeight="1" x14ac:dyDescent="0.2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91"/>
      <c r="NK43" s="92"/>
      <c r="NL43" s="92"/>
      <c r="NM43" s="92"/>
      <c r="NN43" s="92"/>
      <c r="NO43" s="92"/>
      <c r="NP43" s="92"/>
      <c r="NQ43" s="92"/>
      <c r="NR43" s="92"/>
      <c r="NS43" s="92"/>
      <c r="NT43" s="92"/>
      <c r="NU43" s="92"/>
      <c r="NV43" s="92"/>
      <c r="NW43" s="92"/>
      <c r="NX43" s="93"/>
      <c r="OC43" s="16" t="s">
        <v>72</v>
      </c>
    </row>
    <row r="44" spans="1:393" ht="13.5" customHeight="1" x14ac:dyDescent="0.2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91"/>
      <c r="NK44" s="92"/>
      <c r="NL44" s="92"/>
      <c r="NM44" s="92"/>
      <c r="NN44" s="92"/>
      <c r="NO44" s="92"/>
      <c r="NP44" s="92"/>
      <c r="NQ44" s="92"/>
      <c r="NR44" s="92"/>
      <c r="NS44" s="92"/>
      <c r="NT44" s="92"/>
      <c r="NU44" s="92"/>
      <c r="NV44" s="92"/>
      <c r="NW44" s="92"/>
      <c r="NX44" s="93"/>
      <c r="OC44" s="16" t="s">
        <v>73</v>
      </c>
    </row>
    <row r="45" spans="1:393" ht="13.5" customHeight="1" x14ac:dyDescent="0.2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91"/>
      <c r="NK45" s="92"/>
      <c r="NL45" s="92"/>
      <c r="NM45" s="92"/>
      <c r="NN45" s="92"/>
      <c r="NO45" s="92"/>
      <c r="NP45" s="92"/>
      <c r="NQ45" s="92"/>
      <c r="NR45" s="92"/>
      <c r="NS45" s="92"/>
      <c r="NT45" s="92"/>
      <c r="NU45" s="92"/>
      <c r="NV45" s="92"/>
      <c r="NW45" s="92"/>
      <c r="NX45" s="93"/>
      <c r="OC45" s="16" t="s">
        <v>74</v>
      </c>
    </row>
    <row r="46" spans="1:393" ht="13.5" customHeight="1" x14ac:dyDescent="0.2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91"/>
      <c r="NK46" s="92"/>
      <c r="NL46" s="92"/>
      <c r="NM46" s="92"/>
      <c r="NN46" s="92"/>
      <c r="NO46" s="92"/>
      <c r="NP46" s="92"/>
      <c r="NQ46" s="92"/>
      <c r="NR46" s="92"/>
      <c r="NS46" s="92"/>
      <c r="NT46" s="92"/>
      <c r="NU46" s="92"/>
      <c r="NV46" s="92"/>
      <c r="NW46" s="92"/>
      <c r="NX46" s="93"/>
      <c r="OC46" s="16" t="s">
        <v>75</v>
      </c>
    </row>
    <row r="47" spans="1:393" ht="13.5" customHeight="1" x14ac:dyDescent="0.2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91"/>
      <c r="NK47" s="92"/>
      <c r="NL47" s="92"/>
      <c r="NM47" s="92"/>
      <c r="NN47" s="92"/>
      <c r="NO47" s="92"/>
      <c r="NP47" s="92"/>
      <c r="NQ47" s="92"/>
      <c r="NR47" s="92"/>
      <c r="NS47" s="92"/>
      <c r="NT47" s="92"/>
      <c r="NU47" s="92"/>
      <c r="NV47" s="92"/>
      <c r="NW47" s="92"/>
      <c r="NX47" s="93"/>
      <c r="OC47" s="16" t="s">
        <v>76</v>
      </c>
    </row>
    <row r="48" spans="1:393" ht="13.5" customHeight="1" x14ac:dyDescent="0.2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91"/>
      <c r="NK48" s="92"/>
      <c r="NL48" s="92"/>
      <c r="NM48" s="92"/>
      <c r="NN48" s="92"/>
      <c r="NO48" s="92"/>
      <c r="NP48" s="92"/>
      <c r="NQ48" s="92"/>
      <c r="NR48" s="92"/>
      <c r="NS48" s="92"/>
      <c r="NT48" s="92"/>
      <c r="NU48" s="92"/>
      <c r="NV48" s="92"/>
      <c r="NW48" s="92"/>
      <c r="NX48" s="93"/>
      <c r="OC48" s="16" t="s">
        <v>77</v>
      </c>
    </row>
    <row r="49" spans="1:393" ht="13.5" customHeight="1" x14ac:dyDescent="0.2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91"/>
      <c r="NK49" s="92"/>
      <c r="NL49" s="92"/>
      <c r="NM49" s="92"/>
      <c r="NN49" s="92"/>
      <c r="NO49" s="92"/>
      <c r="NP49" s="92"/>
      <c r="NQ49" s="92"/>
      <c r="NR49" s="92"/>
      <c r="NS49" s="92"/>
      <c r="NT49" s="92"/>
      <c r="NU49" s="92"/>
      <c r="NV49" s="92"/>
      <c r="NW49" s="92"/>
      <c r="NX49" s="93"/>
      <c r="OC49" s="16" t="s">
        <v>78</v>
      </c>
    </row>
    <row r="50" spans="1:393" ht="13.5" customHeight="1" x14ac:dyDescent="0.2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91"/>
      <c r="NK50" s="92"/>
      <c r="NL50" s="92"/>
      <c r="NM50" s="92"/>
      <c r="NN50" s="92"/>
      <c r="NO50" s="92"/>
      <c r="NP50" s="92"/>
      <c r="NQ50" s="92"/>
      <c r="NR50" s="92"/>
      <c r="NS50" s="92"/>
      <c r="NT50" s="92"/>
      <c r="NU50" s="92"/>
      <c r="NV50" s="92"/>
      <c r="NW50" s="92"/>
      <c r="NX50" s="93"/>
      <c r="OC50" s="16" t="s">
        <v>79</v>
      </c>
    </row>
    <row r="51" spans="1:393" ht="13.5" customHeight="1" x14ac:dyDescent="0.2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94"/>
      <c r="NK51" s="95"/>
      <c r="NL51" s="95"/>
      <c r="NM51" s="95"/>
      <c r="NN51" s="95"/>
      <c r="NO51" s="95"/>
      <c r="NP51" s="95"/>
      <c r="NQ51" s="95"/>
      <c r="NR51" s="95"/>
      <c r="NS51" s="95"/>
      <c r="NT51" s="95"/>
      <c r="NU51" s="95"/>
      <c r="NV51" s="95"/>
      <c r="NW51" s="95"/>
      <c r="NX51" s="96"/>
      <c r="OC51" s="16" t="s">
        <v>80</v>
      </c>
    </row>
    <row r="52" spans="1:393" ht="13.5" customHeight="1" x14ac:dyDescent="0.2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97" t="s">
        <v>81</v>
      </c>
      <c r="NK52" s="98"/>
      <c r="NL52" s="98"/>
      <c r="NM52" s="98"/>
      <c r="NN52" s="98"/>
      <c r="NO52" s="98"/>
      <c r="NP52" s="98"/>
      <c r="NQ52" s="98"/>
      <c r="NR52" s="98"/>
      <c r="NS52" s="98"/>
      <c r="NT52" s="98"/>
      <c r="NU52" s="98"/>
      <c r="NV52" s="98"/>
      <c r="NW52" s="98"/>
      <c r="NX52" s="99"/>
      <c r="OC52" s="16" t="s">
        <v>82</v>
      </c>
    </row>
    <row r="53" spans="1:393" ht="13.5" customHeight="1" x14ac:dyDescent="0.2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100"/>
      <c r="NK53" s="101"/>
      <c r="NL53" s="101"/>
      <c r="NM53" s="101"/>
      <c r="NN53" s="101"/>
      <c r="NO53" s="101"/>
      <c r="NP53" s="101"/>
      <c r="NQ53" s="101"/>
      <c r="NR53" s="101"/>
      <c r="NS53" s="101"/>
      <c r="NT53" s="101"/>
      <c r="NU53" s="101"/>
      <c r="NV53" s="101"/>
      <c r="NW53" s="101"/>
      <c r="NX53" s="102"/>
      <c r="OC53" s="16" t="s">
        <v>83</v>
      </c>
    </row>
    <row r="54" spans="1:393" ht="13.5" customHeight="1" x14ac:dyDescent="0.2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72" t="str">
        <f>データ!$B$11</f>
        <v>R01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4"/>
      <c r="AE54" s="72" t="str">
        <f>データ!$C$11</f>
        <v>R02</v>
      </c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4"/>
      <c r="AT54" s="72" t="str">
        <f>データ!$D$11</f>
        <v>R03</v>
      </c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4"/>
      <c r="BI54" s="72" t="str">
        <f>データ!$E$11</f>
        <v>R04</v>
      </c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4"/>
      <c r="BX54" s="72" t="str">
        <f>データ!$F$11</f>
        <v>R05</v>
      </c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4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72" t="str">
        <f>データ!$B$11</f>
        <v>R01</v>
      </c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4"/>
      <c r="DS54" s="72" t="str">
        <f>データ!$C$11</f>
        <v>R02</v>
      </c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4"/>
      <c r="EH54" s="72" t="str">
        <f>データ!$D$11</f>
        <v>R03</v>
      </c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4"/>
      <c r="EW54" s="72" t="str">
        <f>データ!$E$11</f>
        <v>R04</v>
      </c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4"/>
      <c r="FL54" s="72" t="str">
        <f>データ!$F$11</f>
        <v>R05</v>
      </c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4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72" t="str">
        <f>データ!$B$11</f>
        <v>R01</v>
      </c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4"/>
      <c r="HG54" s="72" t="str">
        <f>データ!$C$11</f>
        <v>R02</v>
      </c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4"/>
      <c r="HV54" s="72" t="str">
        <f>データ!$D$11</f>
        <v>R03</v>
      </c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4"/>
      <c r="IK54" s="72" t="str">
        <f>データ!$E$11</f>
        <v>R04</v>
      </c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4"/>
      <c r="IZ54" s="72" t="str">
        <f>データ!$F$11</f>
        <v>R05</v>
      </c>
      <c r="JA54" s="73"/>
      <c r="JB54" s="73"/>
      <c r="JC54" s="73"/>
      <c r="JD54" s="73"/>
      <c r="JE54" s="73"/>
      <c r="JF54" s="73"/>
      <c r="JG54" s="73"/>
      <c r="JH54" s="73"/>
      <c r="JI54" s="73"/>
      <c r="JJ54" s="73"/>
      <c r="JK54" s="73"/>
      <c r="JL54" s="73"/>
      <c r="JM54" s="73"/>
      <c r="JN54" s="74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72" t="str">
        <f>データ!$B$11</f>
        <v>R01</v>
      </c>
      <c r="KG54" s="73"/>
      <c r="KH54" s="73"/>
      <c r="KI54" s="73"/>
      <c r="KJ54" s="73"/>
      <c r="KK54" s="73"/>
      <c r="KL54" s="73"/>
      <c r="KM54" s="73"/>
      <c r="KN54" s="73"/>
      <c r="KO54" s="73"/>
      <c r="KP54" s="73"/>
      <c r="KQ54" s="73"/>
      <c r="KR54" s="73"/>
      <c r="KS54" s="73"/>
      <c r="KT54" s="74"/>
      <c r="KU54" s="72" t="str">
        <f>データ!$C$11</f>
        <v>R02</v>
      </c>
      <c r="KV54" s="73"/>
      <c r="KW54" s="73"/>
      <c r="KX54" s="73"/>
      <c r="KY54" s="73"/>
      <c r="KZ54" s="73"/>
      <c r="LA54" s="73"/>
      <c r="LB54" s="73"/>
      <c r="LC54" s="73"/>
      <c r="LD54" s="73"/>
      <c r="LE54" s="73"/>
      <c r="LF54" s="73"/>
      <c r="LG54" s="73"/>
      <c r="LH54" s="73"/>
      <c r="LI54" s="74"/>
      <c r="LJ54" s="72" t="str">
        <f>データ!$D$11</f>
        <v>R03</v>
      </c>
      <c r="LK54" s="73"/>
      <c r="LL54" s="73"/>
      <c r="LM54" s="73"/>
      <c r="LN54" s="73"/>
      <c r="LO54" s="73"/>
      <c r="LP54" s="73"/>
      <c r="LQ54" s="73"/>
      <c r="LR54" s="73"/>
      <c r="LS54" s="73"/>
      <c r="LT54" s="73"/>
      <c r="LU54" s="73"/>
      <c r="LV54" s="73"/>
      <c r="LW54" s="73"/>
      <c r="LX54" s="74"/>
      <c r="LY54" s="72" t="str">
        <f>データ!$E$11</f>
        <v>R04</v>
      </c>
      <c r="LZ54" s="73"/>
      <c r="MA54" s="73"/>
      <c r="MB54" s="73"/>
      <c r="MC54" s="73"/>
      <c r="MD54" s="73"/>
      <c r="ME54" s="73"/>
      <c r="MF54" s="73"/>
      <c r="MG54" s="73"/>
      <c r="MH54" s="73"/>
      <c r="MI54" s="73"/>
      <c r="MJ54" s="73"/>
      <c r="MK54" s="73"/>
      <c r="ML54" s="73"/>
      <c r="MM54" s="74"/>
      <c r="MN54" s="72" t="str">
        <f>データ!$F$11</f>
        <v>R05</v>
      </c>
      <c r="MO54" s="73"/>
      <c r="MP54" s="73"/>
      <c r="MQ54" s="73"/>
      <c r="MR54" s="73"/>
      <c r="MS54" s="73"/>
      <c r="MT54" s="73"/>
      <c r="MU54" s="73"/>
      <c r="MV54" s="73"/>
      <c r="MW54" s="73"/>
      <c r="MX54" s="73"/>
      <c r="MY54" s="73"/>
      <c r="MZ54" s="73"/>
      <c r="NA54" s="73"/>
      <c r="NB54" s="74"/>
      <c r="NC54" s="2"/>
      <c r="ND54" s="2"/>
      <c r="NE54" s="2"/>
      <c r="NF54" s="2"/>
      <c r="NG54" s="2"/>
      <c r="NH54" s="15"/>
      <c r="NI54" s="2"/>
      <c r="NJ54" s="91" t="s">
        <v>187</v>
      </c>
      <c r="NK54" s="92"/>
      <c r="NL54" s="92"/>
      <c r="NM54" s="92"/>
      <c r="NN54" s="92"/>
      <c r="NO54" s="92"/>
      <c r="NP54" s="92"/>
      <c r="NQ54" s="92"/>
      <c r="NR54" s="92"/>
      <c r="NS54" s="92"/>
      <c r="NT54" s="92"/>
      <c r="NU54" s="92"/>
      <c r="NV54" s="92"/>
      <c r="NW54" s="92"/>
      <c r="NX54" s="93"/>
      <c r="OC54" s="16" t="s">
        <v>84</v>
      </c>
    </row>
    <row r="55" spans="1:393" ht="13.5" customHeight="1" x14ac:dyDescent="0.2">
      <c r="A55" s="2"/>
      <c r="B55" s="14"/>
      <c r="C55" s="2"/>
      <c r="D55" s="2"/>
      <c r="E55" s="2"/>
      <c r="F55" s="2"/>
      <c r="G55" s="65" t="s">
        <v>58</v>
      </c>
      <c r="H55" s="65"/>
      <c r="I55" s="65"/>
      <c r="J55" s="65"/>
      <c r="K55" s="65"/>
      <c r="L55" s="65"/>
      <c r="M55" s="65"/>
      <c r="N55" s="65"/>
      <c r="O55" s="65"/>
      <c r="P55" s="66">
        <f>データ!CA7</f>
        <v>22384</v>
      </c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8"/>
      <c r="AE55" s="66">
        <f>データ!CB7</f>
        <v>22303</v>
      </c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8"/>
      <c r="AT55" s="66">
        <f>データ!CC7</f>
        <v>23203</v>
      </c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8"/>
      <c r="BI55" s="66">
        <f>データ!CD7</f>
        <v>22850</v>
      </c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8"/>
      <c r="BX55" s="66">
        <f>データ!CE7</f>
        <v>23161</v>
      </c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8"/>
      <c r="CO55" s="2"/>
      <c r="CP55" s="2"/>
      <c r="CQ55" s="2"/>
      <c r="CR55" s="2"/>
      <c r="CS55" s="2"/>
      <c r="CT55" s="2"/>
      <c r="CU55" s="65" t="s">
        <v>58</v>
      </c>
      <c r="CV55" s="65"/>
      <c r="CW55" s="65"/>
      <c r="CX55" s="65"/>
      <c r="CY55" s="65"/>
      <c r="CZ55" s="65"/>
      <c r="DA55" s="65"/>
      <c r="DB55" s="65"/>
      <c r="DC55" s="65"/>
      <c r="DD55" s="66">
        <f>データ!CL7</f>
        <v>7232</v>
      </c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8"/>
      <c r="DS55" s="66">
        <f>データ!CM7</f>
        <v>7114</v>
      </c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8"/>
      <c r="EH55" s="66">
        <f>データ!CN7</f>
        <v>7089</v>
      </c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8"/>
      <c r="EW55" s="66">
        <f>データ!CO7</f>
        <v>7220</v>
      </c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8"/>
      <c r="FL55" s="66">
        <f>データ!CP7</f>
        <v>7440</v>
      </c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8"/>
      <c r="GA55" s="2"/>
      <c r="GB55" s="2"/>
      <c r="GC55" s="2"/>
      <c r="GD55" s="2"/>
      <c r="GE55" s="2"/>
      <c r="GF55" s="2"/>
      <c r="GG55" s="2"/>
      <c r="GH55" s="2"/>
      <c r="GI55" s="65" t="s">
        <v>58</v>
      </c>
      <c r="GJ55" s="65"/>
      <c r="GK55" s="65"/>
      <c r="GL55" s="65"/>
      <c r="GM55" s="65"/>
      <c r="GN55" s="65"/>
      <c r="GO55" s="65"/>
      <c r="GP55" s="65"/>
      <c r="GQ55" s="65"/>
      <c r="GR55" s="69">
        <f>データ!CW7</f>
        <v>69.7</v>
      </c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1"/>
      <c r="HG55" s="69">
        <f>データ!CX7</f>
        <v>70.099999999999994</v>
      </c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1"/>
      <c r="HV55" s="69">
        <f>データ!CY7</f>
        <v>71.7</v>
      </c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1"/>
      <c r="IK55" s="69">
        <f>データ!CZ7</f>
        <v>71.2</v>
      </c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1"/>
      <c r="IZ55" s="69">
        <f>データ!DA7</f>
        <v>70.900000000000006</v>
      </c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1"/>
      <c r="JO55" s="2"/>
      <c r="JP55" s="2"/>
      <c r="JQ55" s="2"/>
      <c r="JR55" s="2"/>
      <c r="JS55" s="2"/>
      <c r="JT55" s="2"/>
      <c r="JU55" s="2"/>
      <c r="JV55" s="2"/>
      <c r="JW55" s="65" t="s">
        <v>58</v>
      </c>
      <c r="JX55" s="65"/>
      <c r="JY55" s="65"/>
      <c r="JZ55" s="65"/>
      <c r="KA55" s="65"/>
      <c r="KB55" s="65"/>
      <c r="KC55" s="65"/>
      <c r="KD55" s="65"/>
      <c r="KE55" s="65"/>
      <c r="KF55" s="69">
        <f>データ!DH7</f>
        <v>4.4000000000000004</v>
      </c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1"/>
      <c r="KU55" s="69">
        <f>データ!DI7</f>
        <v>4.2</v>
      </c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1"/>
      <c r="LJ55" s="69">
        <f>データ!DJ7</f>
        <v>4.5</v>
      </c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1"/>
      <c r="LY55" s="69">
        <f>データ!DK7</f>
        <v>4.5999999999999996</v>
      </c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1"/>
      <c r="MN55" s="69">
        <f>データ!DL7</f>
        <v>4.5999999999999996</v>
      </c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1"/>
      <c r="NC55" s="2"/>
      <c r="ND55" s="2"/>
      <c r="NE55" s="2"/>
      <c r="NF55" s="2"/>
      <c r="NG55" s="2"/>
      <c r="NH55" s="15"/>
      <c r="NI55" s="2"/>
      <c r="NJ55" s="91"/>
      <c r="NK55" s="92"/>
      <c r="NL55" s="92"/>
      <c r="NM55" s="92"/>
      <c r="NN55" s="92"/>
      <c r="NO55" s="92"/>
      <c r="NP55" s="92"/>
      <c r="NQ55" s="92"/>
      <c r="NR55" s="92"/>
      <c r="NS55" s="92"/>
      <c r="NT55" s="92"/>
      <c r="NU55" s="92"/>
      <c r="NV55" s="92"/>
      <c r="NW55" s="92"/>
      <c r="NX55" s="93"/>
      <c r="OC55" s="16" t="s">
        <v>85</v>
      </c>
    </row>
    <row r="56" spans="1:393" ht="13.5" customHeight="1" x14ac:dyDescent="0.2">
      <c r="A56" s="2"/>
      <c r="B56" s="14"/>
      <c r="C56" s="2"/>
      <c r="D56" s="2"/>
      <c r="E56" s="2"/>
      <c r="F56" s="2"/>
      <c r="G56" s="65" t="s">
        <v>60</v>
      </c>
      <c r="H56" s="65"/>
      <c r="I56" s="65"/>
      <c r="J56" s="65"/>
      <c r="K56" s="65"/>
      <c r="L56" s="65"/>
      <c r="M56" s="65"/>
      <c r="N56" s="65"/>
      <c r="O56" s="65"/>
      <c r="P56" s="66">
        <f>データ!CF7</f>
        <v>21604</v>
      </c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8"/>
      <c r="AE56" s="66">
        <f>データ!CG7</f>
        <v>22234</v>
      </c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8"/>
      <c r="AT56" s="66">
        <f>データ!CH7</f>
        <v>22875</v>
      </c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8"/>
      <c r="BI56" s="66">
        <f>データ!CI7</f>
        <v>23419</v>
      </c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8"/>
      <c r="BX56" s="66">
        <f>データ!CJ7</f>
        <v>23411</v>
      </c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8"/>
      <c r="CO56" s="2"/>
      <c r="CP56" s="2"/>
      <c r="CQ56" s="2"/>
      <c r="CR56" s="2"/>
      <c r="CS56" s="2"/>
      <c r="CT56" s="2"/>
      <c r="CU56" s="65" t="s">
        <v>60</v>
      </c>
      <c r="CV56" s="65"/>
      <c r="CW56" s="65"/>
      <c r="CX56" s="65"/>
      <c r="CY56" s="65"/>
      <c r="CZ56" s="65"/>
      <c r="DA56" s="65"/>
      <c r="DB56" s="65"/>
      <c r="DC56" s="65"/>
      <c r="DD56" s="66">
        <f>データ!CQ7</f>
        <v>7891</v>
      </c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8"/>
      <c r="DS56" s="66">
        <f>データ!CR7</f>
        <v>8706</v>
      </c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8"/>
      <c r="EH56" s="66">
        <f>データ!CS7</f>
        <v>8691</v>
      </c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8"/>
      <c r="EW56" s="66">
        <f>データ!CT7</f>
        <v>8761</v>
      </c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8"/>
      <c r="FL56" s="66">
        <f>データ!CU7</f>
        <v>8739</v>
      </c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8"/>
      <c r="GA56" s="2"/>
      <c r="GB56" s="2"/>
      <c r="GC56" s="2"/>
      <c r="GD56" s="2"/>
      <c r="GE56" s="2"/>
      <c r="GF56" s="2"/>
      <c r="GG56" s="2"/>
      <c r="GH56" s="2"/>
      <c r="GI56" s="65" t="s">
        <v>60</v>
      </c>
      <c r="GJ56" s="65"/>
      <c r="GK56" s="65"/>
      <c r="GL56" s="65"/>
      <c r="GM56" s="65"/>
      <c r="GN56" s="65"/>
      <c r="GO56" s="65"/>
      <c r="GP56" s="65"/>
      <c r="GQ56" s="65"/>
      <c r="GR56" s="69">
        <f>データ!DB7</f>
        <v>89.7</v>
      </c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1"/>
      <c r="HG56" s="69">
        <f>データ!DC7</f>
        <v>92.2</v>
      </c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1"/>
      <c r="HV56" s="69">
        <f>データ!DD7</f>
        <v>91.4</v>
      </c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1"/>
      <c r="IK56" s="69">
        <f>データ!DE7</f>
        <v>84</v>
      </c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1"/>
      <c r="IZ56" s="69">
        <f>データ!DF7</f>
        <v>82.9</v>
      </c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1"/>
      <c r="JO56" s="2"/>
      <c r="JP56" s="2"/>
      <c r="JQ56" s="2"/>
      <c r="JR56" s="2"/>
      <c r="JS56" s="2"/>
      <c r="JT56" s="2"/>
      <c r="JU56" s="2"/>
      <c r="JV56" s="2"/>
      <c r="JW56" s="65" t="s">
        <v>60</v>
      </c>
      <c r="JX56" s="65"/>
      <c r="JY56" s="65"/>
      <c r="JZ56" s="65"/>
      <c r="KA56" s="65"/>
      <c r="KB56" s="65"/>
      <c r="KC56" s="65"/>
      <c r="KD56" s="65"/>
      <c r="KE56" s="65"/>
      <c r="KF56" s="69">
        <f>データ!DM7</f>
        <v>8.1</v>
      </c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1"/>
      <c r="KU56" s="69">
        <f>データ!DN7</f>
        <v>7.9</v>
      </c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1"/>
      <c r="LJ56" s="69">
        <f>データ!DO7</f>
        <v>7.7</v>
      </c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1"/>
      <c r="LY56" s="69">
        <f>データ!DP7</f>
        <v>7.3</v>
      </c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1"/>
      <c r="MN56" s="69">
        <f>データ!DQ7</f>
        <v>6.9</v>
      </c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1"/>
      <c r="NC56" s="2"/>
      <c r="ND56" s="2"/>
      <c r="NE56" s="2"/>
      <c r="NF56" s="2"/>
      <c r="NG56" s="2"/>
      <c r="NH56" s="15"/>
      <c r="NI56" s="2"/>
      <c r="NJ56" s="91"/>
      <c r="NK56" s="92"/>
      <c r="NL56" s="92"/>
      <c r="NM56" s="92"/>
      <c r="NN56" s="92"/>
      <c r="NO56" s="92"/>
      <c r="NP56" s="92"/>
      <c r="NQ56" s="92"/>
      <c r="NR56" s="92"/>
      <c r="NS56" s="92"/>
      <c r="NT56" s="92"/>
      <c r="NU56" s="92"/>
      <c r="NV56" s="92"/>
      <c r="NW56" s="92"/>
      <c r="NX56" s="93"/>
      <c r="OC56" s="16" t="s">
        <v>86</v>
      </c>
    </row>
    <row r="57" spans="1:393" ht="13.5" customHeight="1" x14ac:dyDescent="0.2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91"/>
      <c r="NK57" s="92"/>
      <c r="NL57" s="92"/>
      <c r="NM57" s="92"/>
      <c r="NN57" s="92"/>
      <c r="NO57" s="92"/>
      <c r="NP57" s="92"/>
      <c r="NQ57" s="92"/>
      <c r="NR57" s="92"/>
      <c r="NS57" s="92"/>
      <c r="NT57" s="92"/>
      <c r="NU57" s="92"/>
      <c r="NV57" s="92"/>
      <c r="NW57" s="92"/>
      <c r="NX57" s="93"/>
    </row>
    <row r="58" spans="1:393" ht="13.5" customHeight="1" x14ac:dyDescent="0.2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91"/>
      <c r="NK58" s="92"/>
      <c r="NL58" s="92"/>
      <c r="NM58" s="92"/>
      <c r="NN58" s="92"/>
      <c r="NO58" s="92"/>
      <c r="NP58" s="92"/>
      <c r="NQ58" s="92"/>
      <c r="NR58" s="92"/>
      <c r="NS58" s="92"/>
      <c r="NT58" s="92"/>
      <c r="NU58" s="92"/>
      <c r="NV58" s="92"/>
      <c r="NW58" s="92"/>
      <c r="NX58" s="93"/>
    </row>
    <row r="59" spans="1:393" ht="13.5" customHeight="1" x14ac:dyDescent="0.2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91"/>
      <c r="NK59" s="92"/>
      <c r="NL59" s="92"/>
      <c r="NM59" s="92"/>
      <c r="NN59" s="92"/>
      <c r="NO59" s="92"/>
      <c r="NP59" s="92"/>
      <c r="NQ59" s="92"/>
      <c r="NR59" s="92"/>
      <c r="NS59" s="92"/>
      <c r="NT59" s="92"/>
      <c r="NU59" s="92"/>
      <c r="NV59" s="92"/>
      <c r="NW59" s="92"/>
      <c r="NX59" s="93"/>
    </row>
    <row r="60" spans="1:393" ht="13.5" customHeight="1" x14ac:dyDescent="0.2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91"/>
      <c r="NK60" s="92"/>
      <c r="NL60" s="92"/>
      <c r="NM60" s="92"/>
      <c r="NN60" s="92"/>
      <c r="NO60" s="92"/>
      <c r="NP60" s="92"/>
      <c r="NQ60" s="92"/>
      <c r="NR60" s="92"/>
      <c r="NS60" s="92"/>
      <c r="NT60" s="92"/>
      <c r="NU60" s="92"/>
      <c r="NV60" s="92"/>
      <c r="NW60" s="92"/>
      <c r="NX60" s="93"/>
    </row>
    <row r="61" spans="1:393" ht="13.5" customHeight="1" x14ac:dyDescent="0.2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91"/>
      <c r="NK61" s="92"/>
      <c r="NL61" s="92"/>
      <c r="NM61" s="92"/>
      <c r="NN61" s="92"/>
      <c r="NO61" s="92"/>
      <c r="NP61" s="92"/>
      <c r="NQ61" s="92"/>
      <c r="NR61" s="92"/>
      <c r="NS61" s="92"/>
      <c r="NT61" s="92"/>
      <c r="NU61" s="92"/>
      <c r="NV61" s="92"/>
      <c r="NW61" s="92"/>
      <c r="NX61" s="93"/>
    </row>
    <row r="62" spans="1:393" ht="13.5" customHeight="1" x14ac:dyDescent="0.2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75" t="s">
        <v>87</v>
      </c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12"/>
      <c r="NG62" s="12"/>
      <c r="NH62" s="13"/>
      <c r="NI62" s="2"/>
      <c r="NJ62" s="91"/>
      <c r="NK62" s="92"/>
      <c r="NL62" s="92"/>
      <c r="NM62" s="92"/>
      <c r="NN62" s="92"/>
      <c r="NO62" s="92"/>
      <c r="NP62" s="92"/>
      <c r="NQ62" s="92"/>
      <c r="NR62" s="92"/>
      <c r="NS62" s="92"/>
      <c r="NT62" s="92"/>
      <c r="NU62" s="92"/>
      <c r="NV62" s="92"/>
      <c r="NW62" s="92"/>
      <c r="NX62" s="93"/>
    </row>
    <row r="63" spans="1:393" ht="13.5" customHeight="1" x14ac:dyDescent="0.2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12"/>
      <c r="NG63" s="12"/>
      <c r="NH63" s="13"/>
      <c r="NI63" s="2"/>
      <c r="NJ63" s="91"/>
      <c r="NK63" s="92"/>
      <c r="NL63" s="92"/>
      <c r="NM63" s="92"/>
      <c r="NN63" s="92"/>
      <c r="NO63" s="92"/>
      <c r="NP63" s="92"/>
      <c r="NQ63" s="92"/>
      <c r="NR63" s="92"/>
      <c r="NS63" s="92"/>
      <c r="NT63" s="92"/>
      <c r="NU63" s="92"/>
      <c r="NV63" s="92"/>
      <c r="NW63" s="92"/>
      <c r="NX63" s="93"/>
    </row>
    <row r="64" spans="1:393" ht="13.5" customHeight="1" x14ac:dyDescent="0.2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91"/>
      <c r="NK64" s="92"/>
      <c r="NL64" s="92"/>
      <c r="NM64" s="92"/>
      <c r="NN64" s="92"/>
      <c r="NO64" s="92"/>
      <c r="NP64" s="92"/>
      <c r="NQ64" s="92"/>
      <c r="NR64" s="92"/>
      <c r="NS64" s="92"/>
      <c r="NT64" s="92"/>
      <c r="NU64" s="92"/>
      <c r="NV64" s="92"/>
      <c r="NW64" s="92"/>
      <c r="NX64" s="93"/>
    </row>
    <row r="65" spans="1:388" ht="13.5" customHeight="1" x14ac:dyDescent="0.2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91"/>
      <c r="NK65" s="92"/>
      <c r="NL65" s="92"/>
      <c r="NM65" s="92"/>
      <c r="NN65" s="92"/>
      <c r="NO65" s="92"/>
      <c r="NP65" s="92"/>
      <c r="NQ65" s="92"/>
      <c r="NR65" s="92"/>
      <c r="NS65" s="92"/>
      <c r="NT65" s="92"/>
      <c r="NU65" s="92"/>
      <c r="NV65" s="92"/>
      <c r="NW65" s="92"/>
      <c r="NX65" s="93"/>
    </row>
    <row r="66" spans="1:388" ht="13.5" customHeight="1" x14ac:dyDescent="0.2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91"/>
      <c r="NK66" s="92"/>
      <c r="NL66" s="92"/>
      <c r="NM66" s="92"/>
      <c r="NN66" s="92"/>
      <c r="NO66" s="92"/>
      <c r="NP66" s="92"/>
      <c r="NQ66" s="92"/>
      <c r="NR66" s="92"/>
      <c r="NS66" s="92"/>
      <c r="NT66" s="92"/>
      <c r="NU66" s="92"/>
      <c r="NV66" s="92"/>
      <c r="NW66" s="92"/>
      <c r="NX66" s="93"/>
    </row>
    <row r="67" spans="1:388" ht="13.5" customHeight="1" x14ac:dyDescent="0.2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94"/>
      <c r="NK67" s="95"/>
      <c r="NL67" s="95"/>
      <c r="NM67" s="95"/>
      <c r="NN67" s="95"/>
      <c r="NO67" s="95"/>
      <c r="NP67" s="95"/>
      <c r="NQ67" s="95"/>
      <c r="NR67" s="95"/>
      <c r="NS67" s="95"/>
      <c r="NT67" s="95"/>
      <c r="NU67" s="95"/>
      <c r="NV67" s="95"/>
      <c r="NW67" s="95"/>
      <c r="NX67" s="96"/>
    </row>
    <row r="68" spans="1:388" ht="13.5" customHeight="1" x14ac:dyDescent="0.2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77" t="s">
        <v>88</v>
      </c>
      <c r="NK68" s="78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8"/>
      <c r="NW68" s="78"/>
      <c r="NX68" s="79"/>
    </row>
    <row r="69" spans="1:388" ht="13.5" customHeight="1" x14ac:dyDescent="0.2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80"/>
      <c r="NK69" s="81"/>
      <c r="NL69" s="81"/>
      <c r="NM69" s="81"/>
      <c r="NN69" s="81"/>
      <c r="NO69" s="81"/>
      <c r="NP69" s="81"/>
      <c r="NQ69" s="81"/>
      <c r="NR69" s="81"/>
      <c r="NS69" s="81"/>
      <c r="NT69" s="81"/>
      <c r="NU69" s="81"/>
      <c r="NV69" s="81"/>
      <c r="NW69" s="81"/>
      <c r="NX69" s="82"/>
    </row>
    <row r="70" spans="1:388" ht="13.5" customHeight="1" x14ac:dyDescent="0.2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83" t="s">
        <v>188</v>
      </c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5"/>
    </row>
    <row r="71" spans="1:388" ht="13.5" customHeight="1" x14ac:dyDescent="0.2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83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5"/>
    </row>
    <row r="72" spans="1:388" ht="13.5" customHeight="1" x14ac:dyDescent="0.2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83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5"/>
    </row>
    <row r="73" spans="1:388" ht="13.5" customHeight="1" x14ac:dyDescent="0.2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83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5"/>
    </row>
    <row r="74" spans="1:388" ht="13.5" customHeight="1" x14ac:dyDescent="0.2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83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5"/>
    </row>
    <row r="75" spans="1:388" ht="13.5" customHeight="1" x14ac:dyDescent="0.2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83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5"/>
    </row>
    <row r="76" spans="1:388" ht="13.5" customHeight="1" x14ac:dyDescent="0.2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83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5"/>
    </row>
    <row r="77" spans="1:388" ht="13.5" customHeight="1" x14ac:dyDescent="0.2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83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5"/>
    </row>
    <row r="78" spans="1:388" ht="13.5" customHeight="1" x14ac:dyDescent="0.2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72" t="str">
        <f>データ!$B$11</f>
        <v>R01</v>
      </c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4"/>
      <c r="AE78" s="72" t="str">
        <f>データ!$C$11</f>
        <v>R02</v>
      </c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4"/>
      <c r="AT78" s="72" t="str">
        <f>データ!$D$11</f>
        <v>R03</v>
      </c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4"/>
      <c r="BI78" s="72" t="str">
        <f>データ!$E$11</f>
        <v>R04</v>
      </c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4"/>
      <c r="BX78" s="72" t="str">
        <f>データ!$F$11</f>
        <v>R05</v>
      </c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4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72" t="str">
        <f>データ!$B$11</f>
        <v>R01</v>
      </c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4"/>
      <c r="DV78" s="72" t="str">
        <f>データ!$C$11</f>
        <v>R02</v>
      </c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4"/>
      <c r="EK78" s="72" t="str">
        <f>データ!$D$11</f>
        <v>R03</v>
      </c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4"/>
      <c r="EZ78" s="72" t="str">
        <f>データ!$E$11</f>
        <v>R04</v>
      </c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4"/>
      <c r="FO78" s="72" t="str">
        <f>データ!$F$11</f>
        <v>R05</v>
      </c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4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72" t="str">
        <f>データ!$B$11</f>
        <v>R01</v>
      </c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4"/>
      <c r="HI78" s="72" t="str">
        <f>データ!$C$11</f>
        <v>R02</v>
      </c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4"/>
      <c r="HX78" s="72" t="str">
        <f>データ!$D$11</f>
        <v>R03</v>
      </c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4"/>
      <c r="IM78" s="72" t="str">
        <f>データ!$E$11</f>
        <v>R04</v>
      </c>
      <c r="IN78" s="73"/>
      <c r="IO78" s="73"/>
      <c r="IP78" s="73"/>
      <c r="IQ78" s="73"/>
      <c r="IR78" s="73"/>
      <c r="IS78" s="73"/>
      <c r="IT78" s="73"/>
      <c r="IU78" s="73"/>
      <c r="IV78" s="73"/>
      <c r="IW78" s="73"/>
      <c r="IX78" s="73"/>
      <c r="IY78" s="73"/>
      <c r="IZ78" s="73"/>
      <c r="JA78" s="74"/>
      <c r="JB78" s="72" t="str">
        <f>データ!$F$11</f>
        <v>R05</v>
      </c>
      <c r="JC78" s="73"/>
      <c r="JD78" s="73"/>
      <c r="JE78" s="73"/>
      <c r="JF78" s="73"/>
      <c r="JG78" s="73"/>
      <c r="JH78" s="73"/>
      <c r="JI78" s="73"/>
      <c r="JJ78" s="73"/>
      <c r="JK78" s="73"/>
      <c r="JL78" s="73"/>
      <c r="JM78" s="73"/>
      <c r="JN78" s="73"/>
      <c r="JO78" s="73"/>
      <c r="JP78" s="74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72" t="str">
        <f>データ!$B$11</f>
        <v>R01</v>
      </c>
      <c r="KH78" s="73"/>
      <c r="KI78" s="73"/>
      <c r="KJ78" s="73"/>
      <c r="KK78" s="73"/>
      <c r="KL78" s="73"/>
      <c r="KM78" s="73"/>
      <c r="KN78" s="73"/>
      <c r="KO78" s="73"/>
      <c r="KP78" s="73"/>
      <c r="KQ78" s="73"/>
      <c r="KR78" s="73"/>
      <c r="KS78" s="73"/>
      <c r="KT78" s="73"/>
      <c r="KU78" s="74"/>
      <c r="KV78" s="72" t="str">
        <f>データ!$C$11</f>
        <v>R02</v>
      </c>
      <c r="KW78" s="73"/>
      <c r="KX78" s="73"/>
      <c r="KY78" s="73"/>
      <c r="KZ78" s="73"/>
      <c r="LA78" s="73"/>
      <c r="LB78" s="73"/>
      <c r="LC78" s="73"/>
      <c r="LD78" s="73"/>
      <c r="LE78" s="73"/>
      <c r="LF78" s="73"/>
      <c r="LG78" s="73"/>
      <c r="LH78" s="73"/>
      <c r="LI78" s="73"/>
      <c r="LJ78" s="74"/>
      <c r="LK78" s="72" t="str">
        <f>データ!$D$11</f>
        <v>R03</v>
      </c>
      <c r="LL78" s="73"/>
      <c r="LM78" s="73"/>
      <c r="LN78" s="73"/>
      <c r="LO78" s="73"/>
      <c r="LP78" s="73"/>
      <c r="LQ78" s="73"/>
      <c r="LR78" s="73"/>
      <c r="LS78" s="73"/>
      <c r="LT78" s="73"/>
      <c r="LU78" s="73"/>
      <c r="LV78" s="73"/>
      <c r="LW78" s="73"/>
      <c r="LX78" s="73"/>
      <c r="LY78" s="74"/>
      <c r="LZ78" s="72" t="str">
        <f>データ!$E$11</f>
        <v>R04</v>
      </c>
      <c r="MA78" s="73"/>
      <c r="MB78" s="73"/>
      <c r="MC78" s="73"/>
      <c r="MD78" s="73"/>
      <c r="ME78" s="73"/>
      <c r="MF78" s="73"/>
      <c r="MG78" s="73"/>
      <c r="MH78" s="73"/>
      <c r="MI78" s="73"/>
      <c r="MJ78" s="73"/>
      <c r="MK78" s="73"/>
      <c r="ML78" s="73"/>
      <c r="MM78" s="73"/>
      <c r="MN78" s="74"/>
      <c r="MO78" s="72" t="str">
        <f>データ!$F$11</f>
        <v>R05</v>
      </c>
      <c r="MP78" s="73"/>
      <c r="MQ78" s="73"/>
      <c r="MR78" s="73"/>
      <c r="MS78" s="73"/>
      <c r="MT78" s="73"/>
      <c r="MU78" s="73"/>
      <c r="MV78" s="73"/>
      <c r="MW78" s="73"/>
      <c r="MX78" s="73"/>
      <c r="MY78" s="73"/>
      <c r="MZ78" s="73"/>
      <c r="NA78" s="73"/>
      <c r="NB78" s="73"/>
      <c r="NC78" s="74"/>
      <c r="ND78" s="2"/>
      <c r="NE78" s="2"/>
      <c r="NF78" s="2"/>
      <c r="NG78" s="21"/>
      <c r="NH78" s="15"/>
      <c r="NI78" s="2"/>
      <c r="NJ78" s="83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5"/>
    </row>
    <row r="79" spans="1:388" ht="13.5" customHeight="1" x14ac:dyDescent="0.2">
      <c r="A79" s="2"/>
      <c r="B79" s="14"/>
      <c r="C79" s="2"/>
      <c r="D79" s="2"/>
      <c r="E79" s="2"/>
      <c r="F79" s="2"/>
      <c r="G79" s="65" t="s">
        <v>58</v>
      </c>
      <c r="H79" s="65"/>
      <c r="I79" s="65"/>
      <c r="J79" s="65"/>
      <c r="K79" s="65"/>
      <c r="L79" s="65"/>
      <c r="M79" s="65"/>
      <c r="N79" s="65"/>
      <c r="O79" s="65"/>
      <c r="P79" s="69">
        <f>データ!DS7</f>
        <v>0</v>
      </c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1"/>
      <c r="AE79" s="69">
        <f>データ!DT7</f>
        <v>0</v>
      </c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1"/>
      <c r="AT79" s="69">
        <f>データ!DU7</f>
        <v>3.7</v>
      </c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1"/>
      <c r="BI79" s="69">
        <f>データ!DV7</f>
        <v>2.6</v>
      </c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1"/>
      <c r="BX79" s="69">
        <f>データ!DW7</f>
        <v>0</v>
      </c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1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65" t="s">
        <v>58</v>
      </c>
      <c r="CY79" s="65"/>
      <c r="CZ79" s="65"/>
      <c r="DA79" s="65"/>
      <c r="DB79" s="65"/>
      <c r="DC79" s="65"/>
      <c r="DD79" s="65"/>
      <c r="DE79" s="65"/>
      <c r="DF79" s="65"/>
      <c r="DG79" s="69">
        <f>データ!ED7</f>
        <v>41.9</v>
      </c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1"/>
      <c r="DV79" s="69">
        <f>データ!EE7</f>
        <v>45.6</v>
      </c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1"/>
      <c r="EK79" s="69">
        <f>データ!EF7</f>
        <v>49.2</v>
      </c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1"/>
      <c r="EZ79" s="69">
        <f>データ!EG7</f>
        <v>53.4</v>
      </c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1"/>
      <c r="FO79" s="69">
        <f>データ!EH7</f>
        <v>55.4</v>
      </c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1"/>
      <c r="GD79" s="24"/>
      <c r="GE79" s="24"/>
      <c r="GF79" s="24"/>
      <c r="GG79" s="24"/>
      <c r="GH79" s="24"/>
      <c r="GI79" s="17"/>
      <c r="GJ79" s="17"/>
      <c r="GK79" s="65" t="s">
        <v>58</v>
      </c>
      <c r="GL79" s="65"/>
      <c r="GM79" s="65"/>
      <c r="GN79" s="65"/>
      <c r="GO79" s="65"/>
      <c r="GP79" s="65"/>
      <c r="GQ79" s="65"/>
      <c r="GR79" s="65"/>
      <c r="GS79" s="65"/>
      <c r="GT79" s="69">
        <f>データ!EO7</f>
        <v>80.400000000000006</v>
      </c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1"/>
      <c r="HI79" s="69">
        <f>データ!EP7</f>
        <v>64.900000000000006</v>
      </c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1"/>
      <c r="HX79" s="69">
        <f>データ!EQ7</f>
        <v>58.8</v>
      </c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1"/>
      <c r="IM79" s="69">
        <f>データ!ER7</f>
        <v>66.3</v>
      </c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1"/>
      <c r="JB79" s="69">
        <f>データ!ES7</f>
        <v>70.3</v>
      </c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0"/>
      <c r="JN79" s="70"/>
      <c r="JO79" s="70"/>
      <c r="JP79" s="71"/>
      <c r="JQ79" s="26"/>
      <c r="JR79" s="26"/>
      <c r="JS79" s="26"/>
      <c r="JT79" s="26"/>
      <c r="JU79" s="26"/>
      <c r="JV79" s="26"/>
      <c r="JW79" s="17"/>
      <c r="JX79" s="65" t="s">
        <v>58</v>
      </c>
      <c r="JY79" s="65"/>
      <c r="JZ79" s="65"/>
      <c r="KA79" s="65"/>
      <c r="KB79" s="65"/>
      <c r="KC79" s="65"/>
      <c r="KD79" s="65"/>
      <c r="KE79" s="65"/>
      <c r="KF79" s="65"/>
      <c r="KG79" s="66">
        <f>データ!EZ7</f>
        <v>24314956</v>
      </c>
      <c r="KH79" s="67"/>
      <c r="KI79" s="67"/>
      <c r="KJ79" s="67"/>
      <c r="KK79" s="67"/>
      <c r="KL79" s="67"/>
      <c r="KM79" s="67"/>
      <c r="KN79" s="67"/>
      <c r="KO79" s="67"/>
      <c r="KP79" s="67"/>
      <c r="KQ79" s="67"/>
      <c r="KR79" s="67"/>
      <c r="KS79" s="67"/>
      <c r="KT79" s="67"/>
      <c r="KU79" s="68"/>
      <c r="KV79" s="66">
        <f>データ!FA7</f>
        <v>24727456</v>
      </c>
      <c r="KW79" s="67"/>
      <c r="KX79" s="67"/>
      <c r="KY79" s="67"/>
      <c r="KZ79" s="67"/>
      <c r="LA79" s="67"/>
      <c r="LB79" s="67"/>
      <c r="LC79" s="67"/>
      <c r="LD79" s="67"/>
      <c r="LE79" s="67"/>
      <c r="LF79" s="67"/>
      <c r="LG79" s="67"/>
      <c r="LH79" s="67"/>
      <c r="LI79" s="67"/>
      <c r="LJ79" s="68"/>
      <c r="LK79" s="66">
        <f>データ!FB7</f>
        <v>24627622</v>
      </c>
      <c r="LL79" s="67"/>
      <c r="LM79" s="67"/>
      <c r="LN79" s="67"/>
      <c r="LO79" s="67"/>
      <c r="LP79" s="67"/>
      <c r="LQ79" s="67"/>
      <c r="LR79" s="67"/>
      <c r="LS79" s="67"/>
      <c r="LT79" s="67"/>
      <c r="LU79" s="67"/>
      <c r="LV79" s="67"/>
      <c r="LW79" s="67"/>
      <c r="LX79" s="67"/>
      <c r="LY79" s="68"/>
      <c r="LZ79" s="66">
        <f>データ!FC7</f>
        <v>24638556</v>
      </c>
      <c r="MA79" s="67"/>
      <c r="MB79" s="67"/>
      <c r="MC79" s="67"/>
      <c r="MD79" s="67"/>
      <c r="ME79" s="67"/>
      <c r="MF79" s="67"/>
      <c r="MG79" s="67"/>
      <c r="MH79" s="67"/>
      <c r="MI79" s="67"/>
      <c r="MJ79" s="67"/>
      <c r="MK79" s="67"/>
      <c r="ML79" s="67"/>
      <c r="MM79" s="67"/>
      <c r="MN79" s="68"/>
      <c r="MO79" s="66">
        <f>データ!FD7</f>
        <v>24963367</v>
      </c>
      <c r="MP79" s="67"/>
      <c r="MQ79" s="67"/>
      <c r="MR79" s="67"/>
      <c r="MS79" s="67"/>
      <c r="MT79" s="67"/>
      <c r="MU79" s="67"/>
      <c r="MV79" s="67"/>
      <c r="MW79" s="67"/>
      <c r="MX79" s="67"/>
      <c r="MY79" s="67"/>
      <c r="MZ79" s="67"/>
      <c r="NA79" s="67"/>
      <c r="NB79" s="67"/>
      <c r="NC79" s="68"/>
      <c r="ND79" s="2"/>
      <c r="NE79" s="2"/>
      <c r="NF79" s="2"/>
      <c r="NG79" s="21"/>
      <c r="NH79" s="15"/>
      <c r="NI79" s="2"/>
      <c r="NJ79" s="83"/>
      <c r="NK79" s="84"/>
      <c r="NL79" s="84"/>
      <c r="NM79" s="84"/>
      <c r="NN79" s="84"/>
      <c r="NO79" s="84"/>
      <c r="NP79" s="84"/>
      <c r="NQ79" s="84"/>
      <c r="NR79" s="84"/>
      <c r="NS79" s="84"/>
      <c r="NT79" s="84"/>
      <c r="NU79" s="84"/>
      <c r="NV79" s="84"/>
      <c r="NW79" s="84"/>
      <c r="NX79" s="85"/>
    </row>
    <row r="80" spans="1:388" ht="13.5" customHeight="1" x14ac:dyDescent="0.2">
      <c r="A80" s="2"/>
      <c r="B80" s="14"/>
      <c r="C80" s="2"/>
      <c r="D80" s="2"/>
      <c r="E80" s="2"/>
      <c r="F80" s="2"/>
      <c r="G80" s="65" t="s">
        <v>60</v>
      </c>
      <c r="H80" s="65"/>
      <c r="I80" s="65"/>
      <c r="J80" s="65"/>
      <c r="K80" s="65"/>
      <c r="L80" s="65"/>
      <c r="M80" s="65"/>
      <c r="N80" s="65"/>
      <c r="O80" s="65"/>
      <c r="P80" s="69">
        <f>データ!DX7</f>
        <v>177.9</v>
      </c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1"/>
      <c r="AE80" s="69">
        <f>データ!DY7</f>
        <v>197.8</v>
      </c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1"/>
      <c r="AT80" s="69">
        <f>データ!DZ7</f>
        <v>171</v>
      </c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1"/>
      <c r="BI80" s="69">
        <f>データ!EA7</f>
        <v>160.5</v>
      </c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1"/>
      <c r="BX80" s="69">
        <f>データ!EB7</f>
        <v>167.7</v>
      </c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1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65" t="s">
        <v>60</v>
      </c>
      <c r="CY80" s="65"/>
      <c r="CZ80" s="65"/>
      <c r="DA80" s="65"/>
      <c r="DB80" s="65"/>
      <c r="DC80" s="65"/>
      <c r="DD80" s="65"/>
      <c r="DE80" s="65"/>
      <c r="DF80" s="65"/>
      <c r="DG80" s="69">
        <f>データ!EI7</f>
        <v>52.3</v>
      </c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1"/>
      <c r="DV80" s="69">
        <f>データ!EJ7</f>
        <v>54</v>
      </c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1"/>
      <c r="EK80" s="69">
        <f>データ!EK7</f>
        <v>55.1</v>
      </c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1"/>
      <c r="EZ80" s="69">
        <f>データ!EL7</f>
        <v>52.2</v>
      </c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1"/>
      <c r="FO80" s="69">
        <f>データ!EM7</f>
        <v>52.5</v>
      </c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1"/>
      <c r="GD80" s="24"/>
      <c r="GE80" s="24"/>
      <c r="GF80" s="24"/>
      <c r="GG80" s="24"/>
      <c r="GH80" s="24"/>
      <c r="GI80" s="17"/>
      <c r="GJ80" s="17"/>
      <c r="GK80" s="65" t="s">
        <v>60</v>
      </c>
      <c r="GL80" s="65"/>
      <c r="GM80" s="65"/>
      <c r="GN80" s="65"/>
      <c r="GO80" s="65"/>
      <c r="GP80" s="65"/>
      <c r="GQ80" s="65"/>
      <c r="GR80" s="65"/>
      <c r="GS80" s="65"/>
      <c r="GT80" s="69">
        <f>データ!ET7</f>
        <v>69.5</v>
      </c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1"/>
      <c r="HI80" s="69">
        <f>データ!EU7</f>
        <v>67.5</v>
      </c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1"/>
      <c r="HX80" s="69">
        <f>データ!EV7</f>
        <v>68.7</v>
      </c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1"/>
      <c r="IM80" s="69">
        <f>データ!EW7</f>
        <v>68</v>
      </c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1"/>
      <c r="JB80" s="69">
        <f>データ!EX7</f>
        <v>69.3</v>
      </c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/>
      <c r="JO80" s="70"/>
      <c r="JP80" s="71"/>
      <c r="JQ80" s="26"/>
      <c r="JR80" s="26"/>
      <c r="JS80" s="26"/>
      <c r="JT80" s="26"/>
      <c r="JU80" s="26"/>
      <c r="JV80" s="26"/>
      <c r="JW80" s="17"/>
      <c r="JX80" s="65" t="s">
        <v>60</v>
      </c>
      <c r="JY80" s="65"/>
      <c r="JZ80" s="65"/>
      <c r="KA80" s="65"/>
      <c r="KB80" s="65"/>
      <c r="KC80" s="65"/>
      <c r="KD80" s="65"/>
      <c r="KE80" s="65"/>
      <c r="KF80" s="65"/>
      <c r="KG80" s="66">
        <f>データ!FE7</f>
        <v>27879712</v>
      </c>
      <c r="KH80" s="67"/>
      <c r="KI80" s="67"/>
      <c r="KJ80" s="67"/>
      <c r="KK80" s="67"/>
      <c r="KL80" s="67"/>
      <c r="KM80" s="67"/>
      <c r="KN80" s="67"/>
      <c r="KO80" s="67"/>
      <c r="KP80" s="67"/>
      <c r="KQ80" s="67"/>
      <c r="KR80" s="67"/>
      <c r="KS80" s="67"/>
      <c r="KT80" s="67"/>
      <c r="KU80" s="68"/>
      <c r="KV80" s="66">
        <f>データ!FF7</f>
        <v>28287536</v>
      </c>
      <c r="KW80" s="67"/>
      <c r="KX80" s="67"/>
      <c r="KY80" s="67"/>
      <c r="KZ80" s="67"/>
      <c r="LA80" s="67"/>
      <c r="LB80" s="67"/>
      <c r="LC80" s="67"/>
      <c r="LD80" s="67"/>
      <c r="LE80" s="67"/>
      <c r="LF80" s="67"/>
      <c r="LG80" s="67"/>
      <c r="LH80" s="67"/>
      <c r="LI80" s="67"/>
      <c r="LJ80" s="68"/>
      <c r="LK80" s="66">
        <f>データ!FG7</f>
        <v>28070344</v>
      </c>
      <c r="LL80" s="67"/>
      <c r="LM80" s="67"/>
      <c r="LN80" s="67"/>
      <c r="LO80" s="67"/>
      <c r="LP80" s="67"/>
      <c r="LQ80" s="67"/>
      <c r="LR80" s="67"/>
      <c r="LS80" s="67"/>
      <c r="LT80" s="67"/>
      <c r="LU80" s="67"/>
      <c r="LV80" s="67"/>
      <c r="LW80" s="67"/>
      <c r="LX80" s="67"/>
      <c r="LY80" s="68"/>
      <c r="LZ80" s="66">
        <f>データ!FH7</f>
        <v>28458752</v>
      </c>
      <c r="MA80" s="67"/>
      <c r="MB80" s="67"/>
      <c r="MC80" s="67"/>
      <c r="MD80" s="67"/>
      <c r="ME80" s="67"/>
      <c r="MF80" s="67"/>
      <c r="MG80" s="67"/>
      <c r="MH80" s="67"/>
      <c r="MI80" s="67"/>
      <c r="MJ80" s="67"/>
      <c r="MK80" s="67"/>
      <c r="ML80" s="67"/>
      <c r="MM80" s="67"/>
      <c r="MN80" s="68"/>
      <c r="MO80" s="66">
        <f>データ!FI7</f>
        <v>26802274</v>
      </c>
      <c r="MP80" s="67"/>
      <c r="MQ80" s="67"/>
      <c r="MR80" s="67"/>
      <c r="MS80" s="67"/>
      <c r="MT80" s="67"/>
      <c r="MU80" s="67"/>
      <c r="MV80" s="67"/>
      <c r="MW80" s="67"/>
      <c r="MX80" s="67"/>
      <c r="MY80" s="67"/>
      <c r="MZ80" s="67"/>
      <c r="NA80" s="67"/>
      <c r="NB80" s="67"/>
      <c r="NC80" s="68"/>
      <c r="ND80" s="2"/>
      <c r="NE80" s="2"/>
      <c r="NF80" s="2"/>
      <c r="NG80" s="21"/>
      <c r="NH80" s="15"/>
      <c r="NI80" s="2"/>
      <c r="NJ80" s="83"/>
      <c r="NK80" s="84"/>
      <c r="NL80" s="84"/>
      <c r="NM80" s="84"/>
      <c r="NN80" s="84"/>
      <c r="NO80" s="84"/>
      <c r="NP80" s="84"/>
      <c r="NQ80" s="84"/>
      <c r="NR80" s="84"/>
      <c r="NS80" s="84"/>
      <c r="NT80" s="84"/>
      <c r="NU80" s="84"/>
      <c r="NV80" s="84"/>
      <c r="NW80" s="84"/>
      <c r="NX80" s="85"/>
    </row>
    <row r="81" spans="1:388" ht="13.5" customHeight="1" x14ac:dyDescent="0.2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83"/>
      <c r="NK81" s="84"/>
      <c r="NL81" s="84"/>
      <c r="NM81" s="84"/>
      <c r="NN81" s="84"/>
      <c r="NO81" s="84"/>
      <c r="NP81" s="84"/>
      <c r="NQ81" s="84"/>
      <c r="NR81" s="84"/>
      <c r="NS81" s="84"/>
      <c r="NT81" s="84"/>
      <c r="NU81" s="84"/>
      <c r="NV81" s="84"/>
      <c r="NW81" s="84"/>
      <c r="NX81" s="85"/>
    </row>
    <row r="82" spans="1:388" ht="13.5" customHeight="1" x14ac:dyDescent="0.2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83"/>
      <c r="NK82" s="84"/>
      <c r="NL82" s="84"/>
      <c r="NM82" s="84"/>
      <c r="NN82" s="84"/>
      <c r="NO82" s="84"/>
      <c r="NP82" s="84"/>
      <c r="NQ82" s="84"/>
      <c r="NR82" s="84"/>
      <c r="NS82" s="84"/>
      <c r="NT82" s="84"/>
      <c r="NU82" s="84"/>
      <c r="NV82" s="84"/>
      <c r="NW82" s="84"/>
      <c r="NX82" s="85"/>
    </row>
    <row r="83" spans="1:388" ht="13.5" customHeight="1" x14ac:dyDescent="0.2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83"/>
      <c r="NK83" s="84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84"/>
      <c r="NW83" s="84"/>
      <c r="NX83" s="85"/>
    </row>
    <row r="84" spans="1:388" ht="13.5" customHeight="1" x14ac:dyDescent="0.2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86"/>
      <c r="NK84" s="87"/>
      <c r="NL84" s="87"/>
      <c r="NM84" s="87"/>
      <c r="NN84" s="87"/>
      <c r="NO84" s="87"/>
      <c r="NP84" s="87"/>
      <c r="NQ84" s="87"/>
      <c r="NR84" s="87"/>
      <c r="NS84" s="87"/>
      <c r="NT84" s="87"/>
      <c r="NU84" s="87"/>
      <c r="NV84" s="87"/>
      <c r="NW84" s="87"/>
      <c r="NX84" s="88"/>
    </row>
    <row r="85" spans="1:388" x14ac:dyDescent="0.2">
      <c r="B85" s="64" t="s">
        <v>89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  <c r="IV85" s="64"/>
      <c r="IW85" s="64"/>
      <c r="IX85" s="64"/>
      <c r="IY85" s="64"/>
      <c r="IZ85" s="64"/>
      <c r="JA85" s="64"/>
      <c r="JB85" s="64"/>
      <c r="JC85" s="64"/>
      <c r="JD85" s="64"/>
      <c r="JE85" s="64"/>
      <c r="JF85" s="64"/>
      <c r="JG85" s="64"/>
      <c r="JH85" s="64"/>
      <c r="JI85" s="64"/>
      <c r="JJ85" s="64"/>
      <c r="JK85" s="64"/>
      <c r="JL85" s="64"/>
      <c r="JM85" s="64"/>
      <c r="JN85" s="64"/>
      <c r="JO85" s="64"/>
      <c r="JP85" s="64"/>
      <c r="JQ85" s="64"/>
      <c r="JR85" s="64"/>
      <c r="JS85" s="64"/>
      <c r="JT85" s="64"/>
      <c r="JU85" s="64"/>
      <c r="JV85" s="64"/>
      <c r="JW85" s="64"/>
      <c r="JX85" s="64"/>
      <c r="JY85" s="64"/>
      <c r="JZ85" s="64"/>
      <c r="KA85" s="64"/>
      <c r="KB85" s="64"/>
      <c r="KC85" s="64"/>
      <c r="KD85" s="64"/>
      <c r="KE85" s="64"/>
      <c r="KF85" s="64"/>
      <c r="KG85" s="64"/>
      <c r="KH85" s="64"/>
      <c r="KI85" s="64"/>
      <c r="KJ85" s="64"/>
      <c r="KK85" s="64"/>
      <c r="KL85" s="64"/>
      <c r="KM85" s="64"/>
      <c r="KN85" s="64"/>
      <c r="KO85" s="64"/>
      <c r="KP85" s="64"/>
      <c r="KQ85" s="64"/>
      <c r="KR85" s="64"/>
      <c r="KS85" s="64"/>
      <c r="KT85" s="64"/>
      <c r="KU85" s="64"/>
      <c r="KV85" s="64"/>
      <c r="KW85" s="64"/>
      <c r="KX85" s="64"/>
      <c r="KY85" s="64"/>
      <c r="KZ85" s="64"/>
      <c r="LA85" s="64"/>
      <c r="LB85" s="64"/>
      <c r="LC85" s="64"/>
      <c r="LD85" s="64"/>
      <c r="LE85" s="64"/>
      <c r="LF85" s="64"/>
      <c r="LG85" s="64"/>
      <c r="LH85" s="64"/>
      <c r="LI85" s="64"/>
      <c r="LJ85" s="64"/>
      <c r="LK85" s="64"/>
      <c r="LL85" s="64"/>
      <c r="LM85" s="64"/>
      <c r="LN85" s="64"/>
      <c r="LO85" s="64"/>
      <c r="LP85" s="64"/>
      <c r="LQ85" s="64"/>
      <c r="LR85" s="64"/>
      <c r="LS85" s="64"/>
      <c r="LT85" s="64"/>
      <c r="LU85" s="64"/>
      <c r="LV85" s="64"/>
      <c r="LW85" s="64"/>
      <c r="LX85" s="64"/>
      <c r="LY85" s="64"/>
      <c r="LZ85" s="64"/>
      <c r="MA85" s="64"/>
      <c r="MB85" s="64"/>
      <c r="MC85" s="64"/>
      <c r="MD85" s="64"/>
      <c r="ME85" s="64"/>
      <c r="MF85" s="64"/>
      <c r="MG85" s="64"/>
      <c r="MH85" s="64"/>
      <c r="MI85" s="64"/>
      <c r="MJ85" s="64"/>
      <c r="MK85" s="64"/>
      <c r="ML85" s="64"/>
      <c r="MM85" s="64"/>
      <c r="MN85" s="64"/>
      <c r="MO85" s="64"/>
      <c r="MP85" s="64"/>
      <c r="MQ85" s="64"/>
      <c r="MR85" s="64"/>
      <c r="MS85" s="64"/>
      <c r="MT85" s="64"/>
      <c r="MU85" s="64"/>
      <c r="MV85" s="64"/>
      <c r="MW85" s="64"/>
      <c r="MX85" s="64"/>
      <c r="MY85" s="64"/>
      <c r="MZ85" s="64"/>
      <c r="NA85" s="64"/>
      <c r="NB85" s="64"/>
      <c r="NC85" s="64"/>
      <c r="ND85" s="64"/>
      <c r="NE85" s="64"/>
      <c r="NF85" s="64"/>
      <c r="NG85" s="64"/>
      <c r="NH85" s="64"/>
    </row>
    <row r="86" spans="1:388" x14ac:dyDescent="0.2">
      <c r="C86" s="2"/>
      <c r="BH86" s="2"/>
      <c r="GR86" s="2"/>
      <c r="IV86" s="2"/>
      <c r="LD86" s="2"/>
    </row>
    <row r="87" spans="1:388" x14ac:dyDescent="0.2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2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2">
      <c r="A89" s="30"/>
      <c r="B89" s="31" t="s">
        <v>90</v>
      </c>
      <c r="C89" s="31" t="s">
        <v>91</v>
      </c>
      <c r="D89" s="31" t="s">
        <v>92</v>
      </c>
      <c r="E89" s="31" t="s">
        <v>93</v>
      </c>
      <c r="F89" s="31" t="s">
        <v>94</v>
      </c>
      <c r="G89" s="31" t="s">
        <v>95</v>
      </c>
      <c r="H89" s="31" t="s">
        <v>96</v>
      </c>
      <c r="I89" s="31" t="s">
        <v>97</v>
      </c>
      <c r="J89" s="31" t="s">
        <v>90</v>
      </c>
      <c r="K89" s="31" t="s">
        <v>91</v>
      </c>
      <c r="L89" s="31" t="s">
        <v>92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2">
      <c r="A90" s="30"/>
      <c r="B90" s="31" t="str">
        <f>データ!AS6</f>
        <v>【96.6】</v>
      </c>
      <c r="C90" s="31" t="str">
        <f>データ!BD6</f>
        <v>【86.6】</v>
      </c>
      <c r="D90" s="31" t="str">
        <f>データ!BO6</f>
        <v>【83.9】</v>
      </c>
      <c r="E90" s="31" t="str">
        <f>データ!BZ6</f>
        <v>【68.7】</v>
      </c>
      <c r="F90" s="31" t="str">
        <f>データ!CK6</f>
        <v>【62,428】</v>
      </c>
      <c r="G90" s="31" t="str">
        <f>データ!CV6</f>
        <v>【18,236】</v>
      </c>
      <c r="H90" s="31" t="str">
        <f>データ!DG6</f>
        <v>【56.1】</v>
      </c>
      <c r="I90" s="31" t="str">
        <f>データ!DR6</f>
        <v>【26.4】</v>
      </c>
      <c r="J90" s="31" t="str">
        <f>データ!EC6</f>
        <v>【54.5】</v>
      </c>
      <c r="K90" s="31" t="str">
        <f>データ!EN6</f>
        <v>【57.0】</v>
      </c>
      <c r="L90" s="31" t="str">
        <f>データ!EY6</f>
        <v>【70.4】</v>
      </c>
      <c r="M90" s="33" t="str">
        <f>データ!FJ6</f>
        <v>【50,999,060】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I5720s39uSq10EL40daWNyOd7IVC8fJ++8Q0KMv9ZOszH293vs4xMedmTrAFOoc6lZo+5AGnTLh44GJnjHx3Iw==" saltValue="OuWmfcZ1PxImP9jdqQL0ig==" spinCount="100000" sheet="1" objects="1" scenarios="1" formatCells="0" formatColumns="0" formatRows="0"/>
  <mergeCells count="286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</mergeCells>
  <phoneticPr fontId="5"/>
  <dataValidations count="1">
    <dataValidation type="list" allowBlank="1" showInputMessage="1" showErrorMessage="1" sqref="NJ18:NL19 NO18:NQ19 NT18:NV19" xr:uid="{00000000-0002-0000-0000-000000000000}">
      <formula1>$OC$18:$OC$56</formula1>
    </dataValidation>
  </dataValidations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" x14ac:dyDescent="0.2"/>
  <cols>
    <col min="1" max="1" width="14.6328125" customWidth="1"/>
    <col min="2" max="7" width="11.90625" customWidth="1"/>
    <col min="8" max="10" width="15.90625" bestFit="1" customWidth="1"/>
    <col min="11" max="165" width="11.90625" customWidth="1"/>
    <col min="166" max="166" width="10.90625" customWidth="1"/>
  </cols>
  <sheetData>
    <row r="1" spans="1:166" x14ac:dyDescent="0.2">
      <c r="A1" t="s">
        <v>98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2">
      <c r="A2" s="35" t="s">
        <v>99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 x14ac:dyDescent="0.2">
      <c r="A3" s="35" t="s">
        <v>100</v>
      </c>
      <c r="B3" s="36" t="s">
        <v>101</v>
      </c>
      <c r="C3" s="36" t="s">
        <v>102</v>
      </c>
      <c r="D3" s="36" t="s">
        <v>103</v>
      </c>
      <c r="E3" s="36" t="s">
        <v>104</v>
      </c>
      <c r="F3" s="36" t="s">
        <v>105</v>
      </c>
      <c r="G3" s="36" t="s">
        <v>106</v>
      </c>
      <c r="H3" s="37" t="s">
        <v>107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108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109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2">
      <c r="A4" s="35" t="s">
        <v>110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64" t="s">
        <v>111</v>
      </c>
      <c r="AJ4" s="165"/>
      <c r="AK4" s="165"/>
      <c r="AL4" s="165"/>
      <c r="AM4" s="165"/>
      <c r="AN4" s="165"/>
      <c r="AO4" s="165"/>
      <c r="AP4" s="165"/>
      <c r="AQ4" s="165"/>
      <c r="AR4" s="165"/>
      <c r="AS4" s="166"/>
      <c r="AT4" s="163" t="s">
        <v>112</v>
      </c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3" t="s">
        <v>113</v>
      </c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4" t="s">
        <v>114</v>
      </c>
      <c r="BQ4" s="165"/>
      <c r="BR4" s="165"/>
      <c r="BS4" s="165"/>
      <c r="BT4" s="165"/>
      <c r="BU4" s="165"/>
      <c r="BV4" s="165"/>
      <c r="BW4" s="165"/>
      <c r="BX4" s="165"/>
      <c r="BY4" s="165"/>
      <c r="BZ4" s="166"/>
      <c r="CA4" s="162" t="s">
        <v>115</v>
      </c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3" t="s">
        <v>116</v>
      </c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 t="s">
        <v>117</v>
      </c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 t="s">
        <v>118</v>
      </c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3" t="s">
        <v>119</v>
      </c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4" t="s">
        <v>120</v>
      </c>
      <c r="EE4" s="165"/>
      <c r="EF4" s="165"/>
      <c r="EG4" s="165"/>
      <c r="EH4" s="165"/>
      <c r="EI4" s="165"/>
      <c r="EJ4" s="165"/>
      <c r="EK4" s="165"/>
      <c r="EL4" s="165"/>
      <c r="EM4" s="165"/>
      <c r="EN4" s="166"/>
      <c r="EO4" s="162" t="s">
        <v>121</v>
      </c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 t="s">
        <v>122</v>
      </c>
      <c r="FA4" s="162"/>
      <c r="FB4" s="162"/>
      <c r="FC4" s="162"/>
      <c r="FD4" s="162"/>
      <c r="FE4" s="162"/>
      <c r="FF4" s="162"/>
      <c r="FG4" s="162"/>
      <c r="FH4" s="162"/>
      <c r="FI4" s="162"/>
      <c r="FJ4" s="162"/>
    </row>
    <row r="5" spans="1:166" x14ac:dyDescent="0.2">
      <c r="A5" s="35" t="s">
        <v>123</v>
      </c>
      <c r="B5" s="48"/>
      <c r="C5" s="48"/>
      <c r="D5" s="48"/>
      <c r="E5" s="48"/>
      <c r="F5" s="48"/>
      <c r="G5" s="48"/>
      <c r="H5" s="49" t="s">
        <v>124</v>
      </c>
      <c r="I5" s="49" t="s">
        <v>125</v>
      </c>
      <c r="J5" s="49" t="s">
        <v>126</v>
      </c>
      <c r="K5" s="49" t="s">
        <v>1</v>
      </c>
      <c r="L5" s="49" t="s">
        <v>2</v>
      </c>
      <c r="M5" s="49" t="s">
        <v>3</v>
      </c>
      <c r="N5" s="49" t="s">
        <v>127</v>
      </c>
      <c r="O5" s="49" t="s">
        <v>5</v>
      </c>
      <c r="P5" s="49" t="s">
        <v>128</v>
      </c>
      <c r="Q5" s="49" t="s">
        <v>129</v>
      </c>
      <c r="R5" s="49" t="s">
        <v>130</v>
      </c>
      <c r="S5" s="49" t="s">
        <v>131</v>
      </c>
      <c r="T5" s="49" t="s">
        <v>132</v>
      </c>
      <c r="U5" s="49" t="s">
        <v>133</v>
      </c>
      <c r="V5" s="49" t="s">
        <v>134</v>
      </c>
      <c r="W5" s="49" t="s">
        <v>135</v>
      </c>
      <c r="X5" s="49" t="s">
        <v>136</v>
      </c>
      <c r="Y5" s="49" t="s">
        <v>137</v>
      </c>
      <c r="Z5" s="49" t="s">
        <v>138</v>
      </c>
      <c r="AA5" s="49" t="s">
        <v>139</v>
      </c>
      <c r="AB5" s="49" t="s">
        <v>140</v>
      </c>
      <c r="AC5" s="49" t="s">
        <v>141</v>
      </c>
      <c r="AD5" s="49" t="s">
        <v>142</v>
      </c>
      <c r="AE5" s="49" t="s">
        <v>143</v>
      </c>
      <c r="AF5" s="49" t="s">
        <v>144</v>
      </c>
      <c r="AG5" s="49" t="s">
        <v>145</v>
      </c>
      <c r="AH5" s="49" t="s">
        <v>146</v>
      </c>
      <c r="AI5" s="49" t="s">
        <v>147</v>
      </c>
      <c r="AJ5" s="49" t="s">
        <v>148</v>
      </c>
      <c r="AK5" s="49" t="s">
        <v>149</v>
      </c>
      <c r="AL5" s="49" t="s">
        <v>150</v>
      </c>
      <c r="AM5" s="49" t="s">
        <v>151</v>
      </c>
      <c r="AN5" s="49" t="s">
        <v>152</v>
      </c>
      <c r="AO5" s="49" t="s">
        <v>153</v>
      </c>
      <c r="AP5" s="49" t="s">
        <v>154</v>
      </c>
      <c r="AQ5" s="49" t="s">
        <v>155</v>
      </c>
      <c r="AR5" s="49" t="s">
        <v>156</v>
      </c>
      <c r="AS5" s="49" t="s">
        <v>157</v>
      </c>
      <c r="AT5" s="49" t="s">
        <v>147</v>
      </c>
      <c r="AU5" s="49" t="s">
        <v>158</v>
      </c>
      <c r="AV5" s="49" t="s">
        <v>159</v>
      </c>
      <c r="AW5" s="49" t="s">
        <v>160</v>
      </c>
      <c r="AX5" s="49" t="s">
        <v>161</v>
      </c>
      <c r="AY5" s="49" t="s">
        <v>152</v>
      </c>
      <c r="AZ5" s="49" t="s">
        <v>153</v>
      </c>
      <c r="BA5" s="49" t="s">
        <v>154</v>
      </c>
      <c r="BB5" s="49" t="s">
        <v>155</v>
      </c>
      <c r="BC5" s="49" t="s">
        <v>156</v>
      </c>
      <c r="BD5" s="49" t="s">
        <v>157</v>
      </c>
      <c r="BE5" s="49" t="s">
        <v>147</v>
      </c>
      <c r="BF5" s="49" t="s">
        <v>158</v>
      </c>
      <c r="BG5" s="49" t="s">
        <v>149</v>
      </c>
      <c r="BH5" s="49" t="s">
        <v>150</v>
      </c>
      <c r="BI5" s="49" t="s">
        <v>151</v>
      </c>
      <c r="BJ5" s="49" t="s">
        <v>152</v>
      </c>
      <c r="BK5" s="49" t="s">
        <v>153</v>
      </c>
      <c r="BL5" s="49" t="s">
        <v>154</v>
      </c>
      <c r="BM5" s="49" t="s">
        <v>155</v>
      </c>
      <c r="BN5" s="49" t="s">
        <v>156</v>
      </c>
      <c r="BO5" s="49" t="s">
        <v>157</v>
      </c>
      <c r="BP5" s="49" t="s">
        <v>147</v>
      </c>
      <c r="BQ5" s="49" t="s">
        <v>158</v>
      </c>
      <c r="BR5" s="49" t="s">
        <v>149</v>
      </c>
      <c r="BS5" s="49" t="s">
        <v>150</v>
      </c>
      <c r="BT5" s="49" t="s">
        <v>161</v>
      </c>
      <c r="BU5" s="49" t="s">
        <v>152</v>
      </c>
      <c r="BV5" s="49" t="s">
        <v>153</v>
      </c>
      <c r="BW5" s="49" t="s">
        <v>154</v>
      </c>
      <c r="BX5" s="49" t="s">
        <v>155</v>
      </c>
      <c r="BY5" s="49" t="s">
        <v>156</v>
      </c>
      <c r="BZ5" s="49" t="s">
        <v>157</v>
      </c>
      <c r="CA5" s="49" t="s">
        <v>147</v>
      </c>
      <c r="CB5" s="49" t="s">
        <v>148</v>
      </c>
      <c r="CC5" s="49" t="s">
        <v>149</v>
      </c>
      <c r="CD5" s="49" t="s">
        <v>150</v>
      </c>
      <c r="CE5" s="49" t="s">
        <v>161</v>
      </c>
      <c r="CF5" s="49" t="s">
        <v>152</v>
      </c>
      <c r="CG5" s="49" t="s">
        <v>153</v>
      </c>
      <c r="CH5" s="49" t="s">
        <v>154</v>
      </c>
      <c r="CI5" s="49" t="s">
        <v>155</v>
      </c>
      <c r="CJ5" s="49" t="s">
        <v>156</v>
      </c>
      <c r="CK5" s="49" t="s">
        <v>157</v>
      </c>
      <c r="CL5" s="49" t="s">
        <v>147</v>
      </c>
      <c r="CM5" s="49" t="s">
        <v>158</v>
      </c>
      <c r="CN5" s="49" t="s">
        <v>149</v>
      </c>
      <c r="CO5" s="49" t="s">
        <v>150</v>
      </c>
      <c r="CP5" s="49" t="s">
        <v>161</v>
      </c>
      <c r="CQ5" s="49" t="s">
        <v>152</v>
      </c>
      <c r="CR5" s="49" t="s">
        <v>153</v>
      </c>
      <c r="CS5" s="49" t="s">
        <v>154</v>
      </c>
      <c r="CT5" s="49" t="s">
        <v>155</v>
      </c>
      <c r="CU5" s="49" t="s">
        <v>156</v>
      </c>
      <c r="CV5" s="49" t="s">
        <v>157</v>
      </c>
      <c r="CW5" s="49" t="s">
        <v>147</v>
      </c>
      <c r="CX5" s="49" t="s">
        <v>148</v>
      </c>
      <c r="CY5" s="49" t="s">
        <v>149</v>
      </c>
      <c r="CZ5" s="49" t="s">
        <v>160</v>
      </c>
      <c r="DA5" s="49" t="s">
        <v>161</v>
      </c>
      <c r="DB5" s="49" t="s">
        <v>152</v>
      </c>
      <c r="DC5" s="49" t="s">
        <v>153</v>
      </c>
      <c r="DD5" s="49" t="s">
        <v>154</v>
      </c>
      <c r="DE5" s="49" t="s">
        <v>155</v>
      </c>
      <c r="DF5" s="49" t="s">
        <v>156</v>
      </c>
      <c r="DG5" s="49" t="s">
        <v>157</v>
      </c>
      <c r="DH5" s="49" t="s">
        <v>147</v>
      </c>
      <c r="DI5" s="49" t="s">
        <v>148</v>
      </c>
      <c r="DJ5" s="49" t="s">
        <v>149</v>
      </c>
      <c r="DK5" s="49" t="s">
        <v>160</v>
      </c>
      <c r="DL5" s="49" t="s">
        <v>161</v>
      </c>
      <c r="DM5" s="49" t="s">
        <v>152</v>
      </c>
      <c r="DN5" s="49" t="s">
        <v>153</v>
      </c>
      <c r="DO5" s="49" t="s">
        <v>154</v>
      </c>
      <c r="DP5" s="49" t="s">
        <v>155</v>
      </c>
      <c r="DQ5" s="49" t="s">
        <v>156</v>
      </c>
      <c r="DR5" s="49" t="s">
        <v>157</v>
      </c>
      <c r="DS5" s="49" t="s">
        <v>162</v>
      </c>
      <c r="DT5" s="49" t="s">
        <v>148</v>
      </c>
      <c r="DU5" s="49" t="s">
        <v>149</v>
      </c>
      <c r="DV5" s="49" t="s">
        <v>160</v>
      </c>
      <c r="DW5" s="49" t="s">
        <v>161</v>
      </c>
      <c r="DX5" s="49" t="s">
        <v>152</v>
      </c>
      <c r="DY5" s="49" t="s">
        <v>153</v>
      </c>
      <c r="DZ5" s="49" t="s">
        <v>154</v>
      </c>
      <c r="EA5" s="49" t="s">
        <v>155</v>
      </c>
      <c r="EB5" s="49" t="s">
        <v>156</v>
      </c>
      <c r="EC5" s="49" t="s">
        <v>157</v>
      </c>
      <c r="ED5" s="49" t="s">
        <v>147</v>
      </c>
      <c r="EE5" s="49" t="s">
        <v>148</v>
      </c>
      <c r="EF5" s="49" t="s">
        <v>149</v>
      </c>
      <c r="EG5" s="49" t="s">
        <v>150</v>
      </c>
      <c r="EH5" s="49" t="s">
        <v>163</v>
      </c>
      <c r="EI5" s="49" t="s">
        <v>152</v>
      </c>
      <c r="EJ5" s="49" t="s">
        <v>153</v>
      </c>
      <c r="EK5" s="49" t="s">
        <v>154</v>
      </c>
      <c r="EL5" s="49" t="s">
        <v>155</v>
      </c>
      <c r="EM5" s="49" t="s">
        <v>156</v>
      </c>
      <c r="EN5" s="49" t="s">
        <v>157</v>
      </c>
      <c r="EO5" s="49" t="s">
        <v>147</v>
      </c>
      <c r="EP5" s="49" t="s">
        <v>148</v>
      </c>
      <c r="EQ5" s="49" t="s">
        <v>149</v>
      </c>
      <c r="ER5" s="49" t="s">
        <v>164</v>
      </c>
      <c r="ES5" s="49" t="s">
        <v>163</v>
      </c>
      <c r="ET5" s="49" t="s">
        <v>152</v>
      </c>
      <c r="EU5" s="49" t="s">
        <v>153</v>
      </c>
      <c r="EV5" s="49" t="s">
        <v>154</v>
      </c>
      <c r="EW5" s="49" t="s">
        <v>155</v>
      </c>
      <c r="EX5" s="49" t="s">
        <v>156</v>
      </c>
      <c r="EY5" s="49" t="s">
        <v>165</v>
      </c>
      <c r="EZ5" s="49" t="s">
        <v>147</v>
      </c>
      <c r="FA5" s="49" t="s">
        <v>148</v>
      </c>
      <c r="FB5" s="49" t="s">
        <v>149</v>
      </c>
      <c r="FC5" s="49" t="s">
        <v>150</v>
      </c>
      <c r="FD5" s="49" t="s">
        <v>161</v>
      </c>
      <c r="FE5" s="49" t="s">
        <v>152</v>
      </c>
      <c r="FF5" s="49" t="s">
        <v>153</v>
      </c>
      <c r="FG5" s="49" t="s">
        <v>154</v>
      </c>
      <c r="FH5" s="49" t="s">
        <v>155</v>
      </c>
      <c r="FI5" s="49" t="s">
        <v>156</v>
      </c>
      <c r="FJ5" s="49" t="s">
        <v>157</v>
      </c>
    </row>
    <row r="6" spans="1:166" s="54" customFormat="1" x14ac:dyDescent="0.2">
      <c r="A6" s="35" t="s">
        <v>166</v>
      </c>
      <c r="B6" s="50">
        <f>B8</f>
        <v>2023</v>
      </c>
      <c r="C6" s="50">
        <f t="shared" ref="C6:M6" si="2">C8</f>
        <v>357500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2</v>
      </c>
      <c r="H6" s="159" t="str">
        <f>IF(H8&lt;&gt;I8,H8,"")&amp;IF(I8&lt;&gt;J8,I8,"")&amp;"　"&amp;J8</f>
        <v>山口県地方独立行政法人山口県立病院機構　県立こころの医療センター</v>
      </c>
      <c r="I6" s="160"/>
      <c r="J6" s="161"/>
      <c r="K6" s="50" t="str">
        <f t="shared" si="2"/>
        <v>地方独立行政法人</v>
      </c>
      <c r="L6" s="50" t="str">
        <f t="shared" si="2"/>
        <v>病院事業</v>
      </c>
      <c r="M6" s="50" t="str">
        <f t="shared" si="2"/>
        <v>精神科病院</v>
      </c>
      <c r="N6" s="50" t="str">
        <f>N8</f>
        <v>精神病院</v>
      </c>
      <c r="O6" s="50" t="str">
        <f>O8</f>
        <v>非設置</v>
      </c>
      <c r="P6" s="50" t="str">
        <f>P8</f>
        <v>直営</v>
      </c>
      <c r="Q6" s="51">
        <f t="shared" ref="Q6:AH6" si="3">Q8</f>
        <v>1</v>
      </c>
      <c r="R6" s="50" t="str">
        <f t="shared" si="3"/>
        <v>-</v>
      </c>
      <c r="S6" s="50" t="str">
        <f t="shared" si="3"/>
        <v>-</v>
      </c>
      <c r="T6" s="50" t="str">
        <f t="shared" si="3"/>
        <v>臨</v>
      </c>
      <c r="U6" s="51" t="str">
        <f>U8</f>
        <v>-</v>
      </c>
      <c r="V6" s="51">
        <f>V8</f>
        <v>13216</v>
      </c>
      <c r="W6" s="50" t="str">
        <f>W8</f>
        <v>非該当</v>
      </c>
      <c r="X6" s="50" t="str">
        <f t="shared" ref="X6" si="4">X8</f>
        <v>非該当</v>
      </c>
      <c r="Y6" s="50" t="str">
        <f t="shared" si="3"/>
        <v>１５：１</v>
      </c>
      <c r="Z6" s="51" t="str">
        <f t="shared" si="3"/>
        <v>-</v>
      </c>
      <c r="AA6" s="51" t="str">
        <f t="shared" si="3"/>
        <v>-</v>
      </c>
      <c r="AB6" s="51" t="str">
        <f t="shared" si="3"/>
        <v>-</v>
      </c>
      <c r="AC6" s="51">
        <f t="shared" si="3"/>
        <v>180</v>
      </c>
      <c r="AD6" s="51" t="str">
        <f t="shared" si="3"/>
        <v>-</v>
      </c>
      <c r="AE6" s="51">
        <f t="shared" si="3"/>
        <v>180</v>
      </c>
      <c r="AF6" s="51" t="str">
        <f t="shared" si="3"/>
        <v>-</v>
      </c>
      <c r="AG6" s="51" t="str">
        <f t="shared" si="3"/>
        <v>-</v>
      </c>
      <c r="AH6" s="51" t="str">
        <f t="shared" si="3"/>
        <v>-</v>
      </c>
      <c r="AI6" s="52">
        <f>IF(AI8="-",NA(),AI8)</f>
        <v>100.6</v>
      </c>
      <c r="AJ6" s="52">
        <f t="shared" ref="AJ6:AR6" si="5">IF(AJ8="-",NA(),AJ8)</f>
        <v>100.1</v>
      </c>
      <c r="AK6" s="52">
        <f t="shared" si="5"/>
        <v>96.7</v>
      </c>
      <c r="AL6" s="52">
        <f t="shared" si="5"/>
        <v>97.4</v>
      </c>
      <c r="AM6" s="52">
        <f t="shared" si="5"/>
        <v>99.6</v>
      </c>
      <c r="AN6" s="52">
        <f t="shared" si="5"/>
        <v>99.7</v>
      </c>
      <c r="AO6" s="52">
        <f t="shared" si="5"/>
        <v>102.3</v>
      </c>
      <c r="AP6" s="52">
        <f t="shared" si="5"/>
        <v>103.5</v>
      </c>
      <c r="AQ6" s="52">
        <f t="shared" si="5"/>
        <v>102.5</v>
      </c>
      <c r="AR6" s="52">
        <f t="shared" si="5"/>
        <v>100.2</v>
      </c>
      <c r="AS6" s="52" t="str">
        <f>IF(AS8="-","【-】","【"&amp;SUBSTITUTE(TEXT(AS8,"#,##0.0"),"-","△")&amp;"】")</f>
        <v>【96.6】</v>
      </c>
      <c r="AT6" s="52">
        <f>IF(AT8="-",NA(),AT8)</f>
        <v>80.599999999999994</v>
      </c>
      <c r="AU6" s="52">
        <f t="shared" ref="AU6:BC6" si="6">IF(AU8="-",NA(),AU8)</f>
        <v>76.3</v>
      </c>
      <c r="AV6" s="52">
        <f t="shared" si="6"/>
        <v>74.900000000000006</v>
      </c>
      <c r="AW6" s="52">
        <f t="shared" si="6"/>
        <v>76.2</v>
      </c>
      <c r="AX6" s="52">
        <f t="shared" si="6"/>
        <v>77.400000000000006</v>
      </c>
      <c r="AY6" s="52">
        <f t="shared" si="6"/>
        <v>66.900000000000006</v>
      </c>
      <c r="AZ6" s="52">
        <f t="shared" si="6"/>
        <v>64.8</v>
      </c>
      <c r="BA6" s="52">
        <f t="shared" si="6"/>
        <v>64.099999999999994</v>
      </c>
      <c r="BB6" s="52">
        <f t="shared" si="6"/>
        <v>64.099999999999994</v>
      </c>
      <c r="BC6" s="52">
        <f t="shared" si="6"/>
        <v>63.8</v>
      </c>
      <c r="BD6" s="52" t="str">
        <f>IF(BD8="-","【-】","【"&amp;SUBSTITUTE(TEXT(BD8,"#,##0.0"),"-","△")&amp;"】")</f>
        <v>【86.6】</v>
      </c>
      <c r="BE6" s="52">
        <f>IF(BE8="-",NA(),BE8)</f>
        <v>79.3</v>
      </c>
      <c r="BF6" s="52">
        <f t="shared" ref="BF6:BN6" si="7">IF(BF8="-",NA(),BF8)</f>
        <v>75</v>
      </c>
      <c r="BG6" s="52">
        <f t="shared" si="7"/>
        <v>73.7</v>
      </c>
      <c r="BH6" s="52">
        <f t="shared" si="7"/>
        <v>75</v>
      </c>
      <c r="BI6" s="52">
        <f t="shared" si="7"/>
        <v>76.099999999999994</v>
      </c>
      <c r="BJ6" s="52">
        <f t="shared" si="7"/>
        <v>64.5</v>
      </c>
      <c r="BK6" s="52">
        <f t="shared" si="7"/>
        <v>61.9</v>
      </c>
      <c r="BL6" s="52">
        <f t="shared" si="7"/>
        <v>61.7</v>
      </c>
      <c r="BM6" s="52">
        <f t="shared" si="7"/>
        <v>61.5</v>
      </c>
      <c r="BN6" s="52">
        <f t="shared" si="7"/>
        <v>61.1</v>
      </c>
      <c r="BO6" s="52" t="str">
        <f>IF(BO8="-","【-】","【"&amp;SUBSTITUTE(TEXT(BO8,"#,##0.0"),"-","△")&amp;"】")</f>
        <v>【83.9】</v>
      </c>
      <c r="BP6" s="52">
        <f>IF(BP8="-",NA(),BP8)</f>
        <v>91.6</v>
      </c>
      <c r="BQ6" s="52">
        <f t="shared" ref="BQ6:BY6" si="8">IF(BQ8="-",NA(),BQ8)</f>
        <v>89</v>
      </c>
      <c r="BR6" s="52">
        <f t="shared" si="8"/>
        <v>84.2</v>
      </c>
      <c r="BS6" s="52">
        <f t="shared" si="8"/>
        <v>91.2</v>
      </c>
      <c r="BT6" s="52">
        <f t="shared" si="8"/>
        <v>93</v>
      </c>
      <c r="BU6" s="52">
        <f t="shared" si="8"/>
        <v>69.8</v>
      </c>
      <c r="BV6" s="52">
        <f t="shared" si="8"/>
        <v>65.3</v>
      </c>
      <c r="BW6" s="52">
        <f t="shared" si="8"/>
        <v>63.1</v>
      </c>
      <c r="BX6" s="52">
        <f t="shared" si="8"/>
        <v>62.3</v>
      </c>
      <c r="BY6" s="52">
        <f t="shared" si="8"/>
        <v>62.4</v>
      </c>
      <c r="BZ6" s="52" t="str">
        <f>IF(BZ8="-","【-】","【"&amp;SUBSTITUTE(TEXT(BZ8,"#,##0.0"),"-","△")&amp;"】")</f>
        <v>【68.7】</v>
      </c>
      <c r="CA6" s="53">
        <f>IF(CA8="-",NA(),CA8)</f>
        <v>22384</v>
      </c>
      <c r="CB6" s="53">
        <f t="shared" ref="CB6:CJ6" si="9">IF(CB8="-",NA(),CB8)</f>
        <v>22303</v>
      </c>
      <c r="CC6" s="53">
        <f t="shared" si="9"/>
        <v>23203</v>
      </c>
      <c r="CD6" s="53">
        <f t="shared" si="9"/>
        <v>22850</v>
      </c>
      <c r="CE6" s="53">
        <f t="shared" si="9"/>
        <v>23161</v>
      </c>
      <c r="CF6" s="53">
        <f t="shared" si="9"/>
        <v>21604</v>
      </c>
      <c r="CG6" s="53">
        <f t="shared" si="9"/>
        <v>22234</v>
      </c>
      <c r="CH6" s="53">
        <f t="shared" si="9"/>
        <v>22875</v>
      </c>
      <c r="CI6" s="53">
        <f t="shared" si="9"/>
        <v>23419</v>
      </c>
      <c r="CJ6" s="53">
        <f t="shared" si="9"/>
        <v>23411</v>
      </c>
      <c r="CK6" s="52" t="str">
        <f>IF(CK8="-","【-】","【"&amp;SUBSTITUTE(TEXT(CK8,"#,##0"),"-","△")&amp;"】")</f>
        <v>【62,428】</v>
      </c>
      <c r="CL6" s="53">
        <f>IF(CL8="-",NA(),CL8)</f>
        <v>7232</v>
      </c>
      <c r="CM6" s="53">
        <f t="shared" ref="CM6:CU6" si="10">IF(CM8="-",NA(),CM8)</f>
        <v>7114</v>
      </c>
      <c r="CN6" s="53">
        <f t="shared" si="10"/>
        <v>7089</v>
      </c>
      <c r="CO6" s="53">
        <f t="shared" si="10"/>
        <v>7220</v>
      </c>
      <c r="CP6" s="53">
        <f t="shared" si="10"/>
        <v>7440</v>
      </c>
      <c r="CQ6" s="53">
        <f t="shared" si="10"/>
        <v>7891</v>
      </c>
      <c r="CR6" s="53">
        <f t="shared" si="10"/>
        <v>8706</v>
      </c>
      <c r="CS6" s="53">
        <f t="shared" si="10"/>
        <v>8691</v>
      </c>
      <c r="CT6" s="53">
        <f t="shared" si="10"/>
        <v>8761</v>
      </c>
      <c r="CU6" s="53">
        <f t="shared" si="10"/>
        <v>8739</v>
      </c>
      <c r="CV6" s="52" t="str">
        <f>IF(CV8="-","【-】","【"&amp;SUBSTITUTE(TEXT(CV8,"#,##0"),"-","△")&amp;"】")</f>
        <v>【18,236】</v>
      </c>
      <c r="CW6" s="52">
        <f>IF(CW8="-",NA(),CW8)</f>
        <v>69.7</v>
      </c>
      <c r="CX6" s="52">
        <f t="shared" ref="CX6:DF6" si="11">IF(CX8="-",NA(),CX8)</f>
        <v>70.099999999999994</v>
      </c>
      <c r="CY6" s="52">
        <f t="shared" si="11"/>
        <v>71.7</v>
      </c>
      <c r="CZ6" s="52">
        <f t="shared" si="11"/>
        <v>71.2</v>
      </c>
      <c r="DA6" s="52">
        <f t="shared" si="11"/>
        <v>70.900000000000006</v>
      </c>
      <c r="DB6" s="52">
        <f t="shared" si="11"/>
        <v>89.7</v>
      </c>
      <c r="DC6" s="52">
        <f t="shared" si="11"/>
        <v>92.2</v>
      </c>
      <c r="DD6" s="52">
        <f t="shared" si="11"/>
        <v>91.4</v>
      </c>
      <c r="DE6" s="52">
        <f t="shared" si="11"/>
        <v>84</v>
      </c>
      <c r="DF6" s="52">
        <f t="shared" si="11"/>
        <v>82.9</v>
      </c>
      <c r="DG6" s="52" t="str">
        <f>IF(DG8="-","【-】","【"&amp;SUBSTITUTE(TEXT(DG8,"#,##0.0"),"-","△")&amp;"】")</f>
        <v>【56.1】</v>
      </c>
      <c r="DH6" s="52">
        <f>IF(DH8="-",NA(),DH8)</f>
        <v>4.4000000000000004</v>
      </c>
      <c r="DI6" s="52">
        <f t="shared" ref="DI6:DQ6" si="12">IF(DI8="-",NA(),DI8)</f>
        <v>4.2</v>
      </c>
      <c r="DJ6" s="52">
        <f t="shared" si="12"/>
        <v>4.5</v>
      </c>
      <c r="DK6" s="52">
        <f t="shared" si="12"/>
        <v>4.5999999999999996</v>
      </c>
      <c r="DL6" s="52">
        <f t="shared" si="12"/>
        <v>4.5999999999999996</v>
      </c>
      <c r="DM6" s="52">
        <f t="shared" si="12"/>
        <v>8.1</v>
      </c>
      <c r="DN6" s="52">
        <f t="shared" si="12"/>
        <v>7.9</v>
      </c>
      <c r="DO6" s="52">
        <f t="shared" si="12"/>
        <v>7.7</v>
      </c>
      <c r="DP6" s="52">
        <f t="shared" si="12"/>
        <v>7.3</v>
      </c>
      <c r="DQ6" s="52">
        <f t="shared" si="12"/>
        <v>6.9</v>
      </c>
      <c r="DR6" s="52" t="str">
        <f>IF(DR8="-","【-】","【"&amp;SUBSTITUTE(TEXT(DR8,"#,##0.0"),"-","△")&amp;"】")</f>
        <v>【26.4】</v>
      </c>
      <c r="DS6" s="52">
        <f>IF(DS8="-",NA(),DS8)</f>
        <v>0</v>
      </c>
      <c r="DT6" s="52">
        <f t="shared" ref="DT6:EB6" si="13">IF(DT8="-",NA(),DT8)</f>
        <v>0</v>
      </c>
      <c r="DU6" s="52">
        <f t="shared" si="13"/>
        <v>3.7</v>
      </c>
      <c r="DV6" s="52">
        <f t="shared" si="13"/>
        <v>2.6</v>
      </c>
      <c r="DW6" s="52">
        <f t="shared" si="13"/>
        <v>0</v>
      </c>
      <c r="DX6" s="52">
        <f t="shared" si="13"/>
        <v>177.9</v>
      </c>
      <c r="DY6" s="52">
        <f t="shared" si="13"/>
        <v>197.8</v>
      </c>
      <c r="DZ6" s="52">
        <f t="shared" si="13"/>
        <v>171</v>
      </c>
      <c r="EA6" s="52">
        <f t="shared" si="13"/>
        <v>160.5</v>
      </c>
      <c r="EB6" s="52">
        <f t="shared" si="13"/>
        <v>167.7</v>
      </c>
      <c r="EC6" s="52" t="str">
        <f>IF(EC8="-","【-】","【"&amp;SUBSTITUTE(TEXT(EC8,"#,##0.0"),"-","△")&amp;"】")</f>
        <v>【54.5】</v>
      </c>
      <c r="ED6" s="52">
        <f>IF(ED8="-",NA(),ED8)</f>
        <v>41.9</v>
      </c>
      <c r="EE6" s="52">
        <f t="shared" ref="EE6:EM6" si="14">IF(EE8="-",NA(),EE8)</f>
        <v>45.6</v>
      </c>
      <c r="EF6" s="52">
        <f t="shared" si="14"/>
        <v>49.2</v>
      </c>
      <c r="EG6" s="52">
        <f t="shared" si="14"/>
        <v>53.4</v>
      </c>
      <c r="EH6" s="52">
        <f t="shared" si="14"/>
        <v>55.4</v>
      </c>
      <c r="EI6" s="52">
        <f t="shared" si="14"/>
        <v>52.3</v>
      </c>
      <c r="EJ6" s="52">
        <f t="shared" si="14"/>
        <v>54</v>
      </c>
      <c r="EK6" s="52">
        <f t="shared" si="14"/>
        <v>55.1</v>
      </c>
      <c r="EL6" s="52">
        <f t="shared" si="14"/>
        <v>52.2</v>
      </c>
      <c r="EM6" s="52">
        <f t="shared" si="14"/>
        <v>52.5</v>
      </c>
      <c r="EN6" s="52" t="str">
        <f>IF(EN8="-","【-】","【"&amp;SUBSTITUTE(TEXT(EN8,"#,##0.0"),"-","△")&amp;"】")</f>
        <v>【57.0】</v>
      </c>
      <c r="EO6" s="52">
        <f>IF(EO8="-",NA(),EO8)</f>
        <v>80.400000000000006</v>
      </c>
      <c r="EP6" s="52">
        <f t="shared" ref="EP6:EX6" si="15">IF(EP8="-",NA(),EP8)</f>
        <v>64.900000000000006</v>
      </c>
      <c r="EQ6" s="52">
        <f t="shared" si="15"/>
        <v>58.8</v>
      </c>
      <c r="ER6" s="52">
        <f t="shared" si="15"/>
        <v>66.3</v>
      </c>
      <c r="ES6" s="52">
        <f t="shared" si="15"/>
        <v>70.3</v>
      </c>
      <c r="ET6" s="52">
        <f t="shared" si="15"/>
        <v>69.5</v>
      </c>
      <c r="EU6" s="52">
        <f t="shared" si="15"/>
        <v>67.5</v>
      </c>
      <c r="EV6" s="52">
        <f t="shared" si="15"/>
        <v>68.7</v>
      </c>
      <c r="EW6" s="52">
        <f t="shared" si="15"/>
        <v>68</v>
      </c>
      <c r="EX6" s="52">
        <f t="shared" si="15"/>
        <v>69.3</v>
      </c>
      <c r="EY6" s="52" t="str">
        <f>IF(EY8="-","【-】","【"&amp;SUBSTITUTE(TEXT(EY8,"#,##0.0"),"-","△")&amp;"】")</f>
        <v>【70.4】</v>
      </c>
      <c r="EZ6" s="53">
        <f>IF(EZ8="-",NA(),EZ8)</f>
        <v>24314956</v>
      </c>
      <c r="FA6" s="53">
        <f t="shared" ref="FA6:FI6" si="16">IF(FA8="-",NA(),FA8)</f>
        <v>24727456</v>
      </c>
      <c r="FB6" s="53">
        <f t="shared" si="16"/>
        <v>24627622</v>
      </c>
      <c r="FC6" s="53">
        <f t="shared" si="16"/>
        <v>24638556</v>
      </c>
      <c r="FD6" s="53">
        <f t="shared" si="16"/>
        <v>24963367</v>
      </c>
      <c r="FE6" s="53">
        <f t="shared" si="16"/>
        <v>27879712</v>
      </c>
      <c r="FF6" s="53">
        <f t="shared" si="16"/>
        <v>28287536</v>
      </c>
      <c r="FG6" s="53">
        <f t="shared" si="16"/>
        <v>28070344</v>
      </c>
      <c r="FH6" s="53">
        <f t="shared" si="16"/>
        <v>28458752</v>
      </c>
      <c r="FI6" s="53">
        <f t="shared" si="16"/>
        <v>26802274</v>
      </c>
      <c r="FJ6" s="53" t="str">
        <f>IF(FJ8="-","【-】","【"&amp;SUBSTITUTE(TEXT(FJ8,"#,##0"),"-","△")&amp;"】")</f>
        <v>【50,999,060】</v>
      </c>
    </row>
    <row r="7" spans="1:166" s="54" customFormat="1" x14ac:dyDescent="0.2">
      <c r="A7" s="35" t="s">
        <v>167</v>
      </c>
      <c r="B7" s="50">
        <f t="shared" ref="B7:AH7" si="17">B8</f>
        <v>2023</v>
      </c>
      <c r="C7" s="50">
        <f t="shared" si="17"/>
        <v>357500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2</v>
      </c>
      <c r="H7" s="50"/>
      <c r="I7" s="50"/>
      <c r="J7" s="50"/>
      <c r="K7" s="50" t="str">
        <f t="shared" si="17"/>
        <v>地方独立行政法人</v>
      </c>
      <c r="L7" s="50" t="str">
        <f t="shared" si="17"/>
        <v>病院事業</v>
      </c>
      <c r="M7" s="50" t="str">
        <f t="shared" si="17"/>
        <v>精神科病院</v>
      </c>
      <c r="N7" s="50" t="str">
        <f>N8</f>
        <v>精神病院</v>
      </c>
      <c r="O7" s="50" t="str">
        <f>O8</f>
        <v>非設置</v>
      </c>
      <c r="P7" s="50" t="str">
        <f>P8</f>
        <v>直営</v>
      </c>
      <c r="Q7" s="51">
        <f t="shared" si="17"/>
        <v>1</v>
      </c>
      <c r="R7" s="50" t="str">
        <f t="shared" si="17"/>
        <v>-</v>
      </c>
      <c r="S7" s="50" t="str">
        <f t="shared" si="17"/>
        <v>-</v>
      </c>
      <c r="T7" s="50" t="str">
        <f t="shared" si="17"/>
        <v>臨</v>
      </c>
      <c r="U7" s="51" t="str">
        <f>U8</f>
        <v>-</v>
      </c>
      <c r="V7" s="51">
        <f>V8</f>
        <v>13216</v>
      </c>
      <c r="W7" s="50" t="str">
        <f>W8</f>
        <v>非該当</v>
      </c>
      <c r="X7" s="50" t="str">
        <f t="shared" si="17"/>
        <v>非該当</v>
      </c>
      <c r="Y7" s="50" t="str">
        <f t="shared" si="17"/>
        <v>１５：１</v>
      </c>
      <c r="Z7" s="51" t="str">
        <f t="shared" si="17"/>
        <v>-</v>
      </c>
      <c r="AA7" s="51" t="str">
        <f t="shared" si="17"/>
        <v>-</v>
      </c>
      <c r="AB7" s="51" t="str">
        <f t="shared" si="17"/>
        <v>-</v>
      </c>
      <c r="AC7" s="51">
        <f t="shared" si="17"/>
        <v>180</v>
      </c>
      <c r="AD7" s="51" t="str">
        <f t="shared" si="17"/>
        <v>-</v>
      </c>
      <c r="AE7" s="51">
        <f t="shared" si="17"/>
        <v>180</v>
      </c>
      <c r="AF7" s="51" t="str">
        <f t="shared" si="17"/>
        <v>-</v>
      </c>
      <c r="AG7" s="51" t="str">
        <f t="shared" si="17"/>
        <v>-</v>
      </c>
      <c r="AH7" s="51" t="str">
        <f t="shared" si="17"/>
        <v>-</v>
      </c>
      <c r="AI7" s="52">
        <f>AI8</f>
        <v>100.6</v>
      </c>
      <c r="AJ7" s="52">
        <f t="shared" ref="AJ7:AR7" si="18">AJ8</f>
        <v>100.1</v>
      </c>
      <c r="AK7" s="52">
        <f t="shared" si="18"/>
        <v>96.7</v>
      </c>
      <c r="AL7" s="52">
        <f t="shared" si="18"/>
        <v>97.4</v>
      </c>
      <c r="AM7" s="52">
        <f t="shared" si="18"/>
        <v>99.6</v>
      </c>
      <c r="AN7" s="52">
        <f t="shared" si="18"/>
        <v>99.7</v>
      </c>
      <c r="AO7" s="52">
        <f t="shared" si="18"/>
        <v>102.3</v>
      </c>
      <c r="AP7" s="52">
        <f t="shared" si="18"/>
        <v>103.5</v>
      </c>
      <c r="AQ7" s="52">
        <f t="shared" si="18"/>
        <v>102.5</v>
      </c>
      <c r="AR7" s="52">
        <f t="shared" si="18"/>
        <v>100.2</v>
      </c>
      <c r="AS7" s="52"/>
      <c r="AT7" s="52">
        <f>AT8</f>
        <v>80.599999999999994</v>
      </c>
      <c r="AU7" s="52">
        <f t="shared" ref="AU7:BC7" si="19">AU8</f>
        <v>76.3</v>
      </c>
      <c r="AV7" s="52">
        <f t="shared" si="19"/>
        <v>74.900000000000006</v>
      </c>
      <c r="AW7" s="52">
        <f t="shared" si="19"/>
        <v>76.2</v>
      </c>
      <c r="AX7" s="52">
        <f t="shared" si="19"/>
        <v>77.400000000000006</v>
      </c>
      <c r="AY7" s="52">
        <f t="shared" si="19"/>
        <v>66.900000000000006</v>
      </c>
      <c r="AZ7" s="52">
        <f t="shared" si="19"/>
        <v>64.8</v>
      </c>
      <c r="BA7" s="52">
        <f t="shared" si="19"/>
        <v>64.099999999999994</v>
      </c>
      <c r="BB7" s="52">
        <f t="shared" si="19"/>
        <v>64.099999999999994</v>
      </c>
      <c r="BC7" s="52">
        <f t="shared" si="19"/>
        <v>63.8</v>
      </c>
      <c r="BD7" s="52"/>
      <c r="BE7" s="52">
        <f>BE8</f>
        <v>79.3</v>
      </c>
      <c r="BF7" s="52">
        <f t="shared" ref="BF7:BN7" si="20">BF8</f>
        <v>75</v>
      </c>
      <c r="BG7" s="52">
        <f t="shared" si="20"/>
        <v>73.7</v>
      </c>
      <c r="BH7" s="52">
        <f t="shared" si="20"/>
        <v>75</v>
      </c>
      <c r="BI7" s="52">
        <f t="shared" si="20"/>
        <v>76.099999999999994</v>
      </c>
      <c r="BJ7" s="52">
        <f t="shared" si="20"/>
        <v>64.5</v>
      </c>
      <c r="BK7" s="52">
        <f t="shared" si="20"/>
        <v>61.9</v>
      </c>
      <c r="BL7" s="52">
        <f t="shared" si="20"/>
        <v>61.7</v>
      </c>
      <c r="BM7" s="52">
        <f t="shared" si="20"/>
        <v>61.5</v>
      </c>
      <c r="BN7" s="52">
        <f t="shared" si="20"/>
        <v>61.1</v>
      </c>
      <c r="BO7" s="52"/>
      <c r="BP7" s="52">
        <f>BP8</f>
        <v>91.6</v>
      </c>
      <c r="BQ7" s="52">
        <f t="shared" ref="BQ7:BY7" si="21">BQ8</f>
        <v>89</v>
      </c>
      <c r="BR7" s="52">
        <f t="shared" si="21"/>
        <v>84.2</v>
      </c>
      <c r="BS7" s="52">
        <f t="shared" si="21"/>
        <v>91.2</v>
      </c>
      <c r="BT7" s="52">
        <f t="shared" si="21"/>
        <v>93</v>
      </c>
      <c r="BU7" s="52">
        <f t="shared" si="21"/>
        <v>69.8</v>
      </c>
      <c r="BV7" s="52">
        <f t="shared" si="21"/>
        <v>65.3</v>
      </c>
      <c r="BW7" s="52">
        <f t="shared" si="21"/>
        <v>63.1</v>
      </c>
      <c r="BX7" s="52">
        <f t="shared" si="21"/>
        <v>62.3</v>
      </c>
      <c r="BY7" s="52">
        <f t="shared" si="21"/>
        <v>62.4</v>
      </c>
      <c r="BZ7" s="52"/>
      <c r="CA7" s="53">
        <f>CA8</f>
        <v>22384</v>
      </c>
      <c r="CB7" s="53">
        <f t="shared" ref="CB7:CJ7" si="22">CB8</f>
        <v>22303</v>
      </c>
      <c r="CC7" s="53">
        <f t="shared" si="22"/>
        <v>23203</v>
      </c>
      <c r="CD7" s="53">
        <f t="shared" si="22"/>
        <v>22850</v>
      </c>
      <c r="CE7" s="53">
        <f t="shared" si="22"/>
        <v>23161</v>
      </c>
      <c r="CF7" s="53">
        <f t="shared" si="22"/>
        <v>21604</v>
      </c>
      <c r="CG7" s="53">
        <f t="shared" si="22"/>
        <v>22234</v>
      </c>
      <c r="CH7" s="53">
        <f t="shared" si="22"/>
        <v>22875</v>
      </c>
      <c r="CI7" s="53">
        <f t="shared" si="22"/>
        <v>23419</v>
      </c>
      <c r="CJ7" s="53">
        <f t="shared" si="22"/>
        <v>23411</v>
      </c>
      <c r="CK7" s="52"/>
      <c r="CL7" s="53">
        <f>CL8</f>
        <v>7232</v>
      </c>
      <c r="CM7" s="53">
        <f t="shared" ref="CM7:CU7" si="23">CM8</f>
        <v>7114</v>
      </c>
      <c r="CN7" s="53">
        <f t="shared" si="23"/>
        <v>7089</v>
      </c>
      <c r="CO7" s="53">
        <f t="shared" si="23"/>
        <v>7220</v>
      </c>
      <c r="CP7" s="53">
        <f t="shared" si="23"/>
        <v>7440</v>
      </c>
      <c r="CQ7" s="53">
        <f t="shared" si="23"/>
        <v>7891</v>
      </c>
      <c r="CR7" s="53">
        <f t="shared" si="23"/>
        <v>8706</v>
      </c>
      <c r="CS7" s="53">
        <f t="shared" si="23"/>
        <v>8691</v>
      </c>
      <c r="CT7" s="53">
        <f t="shared" si="23"/>
        <v>8761</v>
      </c>
      <c r="CU7" s="53">
        <f t="shared" si="23"/>
        <v>8739</v>
      </c>
      <c r="CV7" s="52"/>
      <c r="CW7" s="52">
        <f>CW8</f>
        <v>69.7</v>
      </c>
      <c r="CX7" s="52">
        <f t="shared" ref="CX7:DF7" si="24">CX8</f>
        <v>70.099999999999994</v>
      </c>
      <c r="CY7" s="52">
        <f t="shared" si="24"/>
        <v>71.7</v>
      </c>
      <c r="CZ7" s="52">
        <f t="shared" si="24"/>
        <v>71.2</v>
      </c>
      <c r="DA7" s="52">
        <f t="shared" si="24"/>
        <v>70.900000000000006</v>
      </c>
      <c r="DB7" s="52">
        <f t="shared" si="24"/>
        <v>89.7</v>
      </c>
      <c r="DC7" s="52">
        <f t="shared" si="24"/>
        <v>92.2</v>
      </c>
      <c r="DD7" s="52">
        <f t="shared" si="24"/>
        <v>91.4</v>
      </c>
      <c r="DE7" s="52">
        <f t="shared" si="24"/>
        <v>84</v>
      </c>
      <c r="DF7" s="52">
        <f t="shared" si="24"/>
        <v>82.9</v>
      </c>
      <c r="DG7" s="52"/>
      <c r="DH7" s="52">
        <f>DH8</f>
        <v>4.4000000000000004</v>
      </c>
      <c r="DI7" s="52">
        <f t="shared" ref="DI7:DQ7" si="25">DI8</f>
        <v>4.2</v>
      </c>
      <c r="DJ7" s="52">
        <f t="shared" si="25"/>
        <v>4.5</v>
      </c>
      <c r="DK7" s="52">
        <f t="shared" si="25"/>
        <v>4.5999999999999996</v>
      </c>
      <c r="DL7" s="52">
        <f t="shared" si="25"/>
        <v>4.5999999999999996</v>
      </c>
      <c r="DM7" s="52">
        <f t="shared" si="25"/>
        <v>8.1</v>
      </c>
      <c r="DN7" s="52">
        <f t="shared" si="25"/>
        <v>7.9</v>
      </c>
      <c r="DO7" s="52">
        <f t="shared" si="25"/>
        <v>7.7</v>
      </c>
      <c r="DP7" s="52">
        <f t="shared" si="25"/>
        <v>7.3</v>
      </c>
      <c r="DQ7" s="52">
        <f t="shared" si="25"/>
        <v>6.9</v>
      </c>
      <c r="DR7" s="52"/>
      <c r="DS7" s="52">
        <f>DS8</f>
        <v>0</v>
      </c>
      <c r="DT7" s="52">
        <f t="shared" ref="DT7:EB7" si="26">DT8</f>
        <v>0</v>
      </c>
      <c r="DU7" s="52">
        <f t="shared" si="26"/>
        <v>3.7</v>
      </c>
      <c r="DV7" s="52">
        <f t="shared" si="26"/>
        <v>2.6</v>
      </c>
      <c r="DW7" s="52">
        <f t="shared" si="26"/>
        <v>0</v>
      </c>
      <c r="DX7" s="52">
        <f t="shared" si="26"/>
        <v>177.9</v>
      </c>
      <c r="DY7" s="52">
        <f t="shared" si="26"/>
        <v>197.8</v>
      </c>
      <c r="DZ7" s="52">
        <f t="shared" si="26"/>
        <v>171</v>
      </c>
      <c r="EA7" s="52">
        <f t="shared" si="26"/>
        <v>160.5</v>
      </c>
      <c r="EB7" s="52">
        <f t="shared" si="26"/>
        <v>167.7</v>
      </c>
      <c r="EC7" s="52"/>
      <c r="ED7" s="52">
        <f>ED8</f>
        <v>41.9</v>
      </c>
      <c r="EE7" s="52">
        <f t="shared" ref="EE7:EM7" si="27">EE8</f>
        <v>45.6</v>
      </c>
      <c r="EF7" s="52">
        <f t="shared" si="27"/>
        <v>49.2</v>
      </c>
      <c r="EG7" s="52">
        <f t="shared" si="27"/>
        <v>53.4</v>
      </c>
      <c r="EH7" s="52">
        <f t="shared" si="27"/>
        <v>55.4</v>
      </c>
      <c r="EI7" s="52">
        <f t="shared" si="27"/>
        <v>52.3</v>
      </c>
      <c r="EJ7" s="52">
        <f t="shared" si="27"/>
        <v>54</v>
      </c>
      <c r="EK7" s="52">
        <f t="shared" si="27"/>
        <v>55.1</v>
      </c>
      <c r="EL7" s="52">
        <f t="shared" si="27"/>
        <v>52.2</v>
      </c>
      <c r="EM7" s="52">
        <f t="shared" si="27"/>
        <v>52.5</v>
      </c>
      <c r="EN7" s="52"/>
      <c r="EO7" s="52">
        <f>EO8</f>
        <v>80.400000000000006</v>
      </c>
      <c r="EP7" s="52">
        <f t="shared" ref="EP7:EX7" si="28">EP8</f>
        <v>64.900000000000006</v>
      </c>
      <c r="EQ7" s="52">
        <f t="shared" si="28"/>
        <v>58.8</v>
      </c>
      <c r="ER7" s="52">
        <f t="shared" si="28"/>
        <v>66.3</v>
      </c>
      <c r="ES7" s="52">
        <f t="shared" si="28"/>
        <v>70.3</v>
      </c>
      <c r="ET7" s="52">
        <f t="shared" si="28"/>
        <v>69.5</v>
      </c>
      <c r="EU7" s="52">
        <f t="shared" si="28"/>
        <v>67.5</v>
      </c>
      <c r="EV7" s="52">
        <f t="shared" si="28"/>
        <v>68.7</v>
      </c>
      <c r="EW7" s="52">
        <f t="shared" si="28"/>
        <v>68</v>
      </c>
      <c r="EX7" s="52">
        <f t="shared" si="28"/>
        <v>69.3</v>
      </c>
      <c r="EY7" s="52"/>
      <c r="EZ7" s="53">
        <f>EZ8</f>
        <v>24314956</v>
      </c>
      <c r="FA7" s="53">
        <f t="shared" ref="FA7:FI7" si="29">FA8</f>
        <v>24727456</v>
      </c>
      <c r="FB7" s="53">
        <f t="shared" si="29"/>
        <v>24627622</v>
      </c>
      <c r="FC7" s="53">
        <f t="shared" si="29"/>
        <v>24638556</v>
      </c>
      <c r="FD7" s="53">
        <f t="shared" si="29"/>
        <v>24963367</v>
      </c>
      <c r="FE7" s="53">
        <f t="shared" si="29"/>
        <v>27879712</v>
      </c>
      <c r="FF7" s="53">
        <f t="shared" si="29"/>
        <v>28287536</v>
      </c>
      <c r="FG7" s="53">
        <f t="shared" si="29"/>
        <v>28070344</v>
      </c>
      <c r="FH7" s="53">
        <f t="shared" si="29"/>
        <v>28458752</v>
      </c>
      <c r="FI7" s="53">
        <f t="shared" si="29"/>
        <v>26802274</v>
      </c>
      <c r="FJ7" s="53"/>
    </row>
    <row r="8" spans="1:166" s="54" customFormat="1" x14ac:dyDescent="0.2">
      <c r="A8" s="35"/>
      <c r="B8" s="55">
        <v>2023</v>
      </c>
      <c r="C8" s="55">
        <v>357500</v>
      </c>
      <c r="D8" s="55">
        <v>46</v>
      </c>
      <c r="E8" s="55">
        <v>6</v>
      </c>
      <c r="F8" s="55">
        <v>0</v>
      </c>
      <c r="G8" s="55">
        <v>2</v>
      </c>
      <c r="H8" s="55" t="s">
        <v>168</v>
      </c>
      <c r="I8" s="55" t="s">
        <v>169</v>
      </c>
      <c r="J8" s="55" t="s">
        <v>170</v>
      </c>
      <c r="K8" s="55" t="s">
        <v>171</v>
      </c>
      <c r="L8" s="55" t="s">
        <v>172</v>
      </c>
      <c r="M8" s="55" t="s">
        <v>173</v>
      </c>
      <c r="N8" s="55" t="s">
        <v>174</v>
      </c>
      <c r="O8" s="55" t="s">
        <v>175</v>
      </c>
      <c r="P8" s="55" t="s">
        <v>176</v>
      </c>
      <c r="Q8" s="56">
        <v>1</v>
      </c>
      <c r="R8" s="55" t="s">
        <v>40</v>
      </c>
      <c r="S8" s="55" t="s">
        <v>40</v>
      </c>
      <c r="T8" s="55" t="s">
        <v>177</v>
      </c>
      <c r="U8" s="56" t="s">
        <v>40</v>
      </c>
      <c r="V8" s="56">
        <v>13216</v>
      </c>
      <c r="W8" s="55" t="s">
        <v>178</v>
      </c>
      <c r="X8" s="55" t="s">
        <v>178</v>
      </c>
      <c r="Y8" s="57" t="s">
        <v>179</v>
      </c>
      <c r="Z8" s="56" t="s">
        <v>40</v>
      </c>
      <c r="AA8" s="56" t="s">
        <v>40</v>
      </c>
      <c r="AB8" s="56" t="s">
        <v>40</v>
      </c>
      <c r="AC8" s="56">
        <v>180</v>
      </c>
      <c r="AD8" s="56" t="s">
        <v>40</v>
      </c>
      <c r="AE8" s="56">
        <v>180</v>
      </c>
      <c r="AF8" s="56" t="s">
        <v>40</v>
      </c>
      <c r="AG8" s="56" t="s">
        <v>40</v>
      </c>
      <c r="AH8" s="56" t="s">
        <v>40</v>
      </c>
      <c r="AI8" s="58">
        <v>100.6</v>
      </c>
      <c r="AJ8" s="58">
        <v>100.1</v>
      </c>
      <c r="AK8" s="58">
        <v>96.7</v>
      </c>
      <c r="AL8" s="58">
        <v>97.4</v>
      </c>
      <c r="AM8" s="58">
        <v>99.6</v>
      </c>
      <c r="AN8" s="58">
        <v>99.7</v>
      </c>
      <c r="AO8" s="58">
        <v>102.3</v>
      </c>
      <c r="AP8" s="58">
        <v>103.5</v>
      </c>
      <c r="AQ8" s="58">
        <v>102.5</v>
      </c>
      <c r="AR8" s="58">
        <v>100.2</v>
      </c>
      <c r="AS8" s="58">
        <v>96.6</v>
      </c>
      <c r="AT8" s="58">
        <v>80.599999999999994</v>
      </c>
      <c r="AU8" s="58">
        <v>76.3</v>
      </c>
      <c r="AV8" s="58">
        <v>74.900000000000006</v>
      </c>
      <c r="AW8" s="58">
        <v>76.2</v>
      </c>
      <c r="AX8" s="58">
        <v>77.400000000000006</v>
      </c>
      <c r="AY8" s="58">
        <v>66.900000000000006</v>
      </c>
      <c r="AZ8" s="58">
        <v>64.8</v>
      </c>
      <c r="BA8" s="58">
        <v>64.099999999999994</v>
      </c>
      <c r="BB8" s="58">
        <v>64.099999999999994</v>
      </c>
      <c r="BC8" s="58">
        <v>63.8</v>
      </c>
      <c r="BD8" s="58">
        <v>86.6</v>
      </c>
      <c r="BE8" s="59">
        <v>79.3</v>
      </c>
      <c r="BF8" s="59">
        <v>75</v>
      </c>
      <c r="BG8" s="59">
        <v>73.7</v>
      </c>
      <c r="BH8" s="59">
        <v>75</v>
      </c>
      <c r="BI8" s="59">
        <v>76.099999999999994</v>
      </c>
      <c r="BJ8" s="59">
        <v>64.5</v>
      </c>
      <c r="BK8" s="59">
        <v>61.9</v>
      </c>
      <c r="BL8" s="59">
        <v>61.7</v>
      </c>
      <c r="BM8" s="59">
        <v>61.5</v>
      </c>
      <c r="BN8" s="59">
        <v>61.1</v>
      </c>
      <c r="BO8" s="59">
        <v>83.9</v>
      </c>
      <c r="BP8" s="58">
        <v>91.6</v>
      </c>
      <c r="BQ8" s="58">
        <v>89</v>
      </c>
      <c r="BR8" s="58">
        <v>84.2</v>
      </c>
      <c r="BS8" s="58">
        <v>91.2</v>
      </c>
      <c r="BT8" s="58">
        <v>93</v>
      </c>
      <c r="BU8" s="58">
        <v>69.8</v>
      </c>
      <c r="BV8" s="58">
        <v>65.3</v>
      </c>
      <c r="BW8" s="58">
        <v>63.1</v>
      </c>
      <c r="BX8" s="58">
        <v>62.3</v>
      </c>
      <c r="BY8" s="58">
        <v>62.4</v>
      </c>
      <c r="BZ8" s="58">
        <v>68.7</v>
      </c>
      <c r="CA8" s="59">
        <v>22384</v>
      </c>
      <c r="CB8" s="59">
        <v>22303</v>
      </c>
      <c r="CC8" s="59">
        <v>23203</v>
      </c>
      <c r="CD8" s="59">
        <v>22850</v>
      </c>
      <c r="CE8" s="59">
        <v>23161</v>
      </c>
      <c r="CF8" s="59">
        <v>21604</v>
      </c>
      <c r="CG8" s="59">
        <v>22234</v>
      </c>
      <c r="CH8" s="59">
        <v>22875</v>
      </c>
      <c r="CI8" s="59">
        <v>23419</v>
      </c>
      <c r="CJ8" s="59">
        <v>23411</v>
      </c>
      <c r="CK8" s="58">
        <v>62428</v>
      </c>
      <c r="CL8" s="59">
        <v>7232</v>
      </c>
      <c r="CM8" s="59">
        <v>7114</v>
      </c>
      <c r="CN8" s="59">
        <v>7089</v>
      </c>
      <c r="CO8" s="59">
        <v>7220</v>
      </c>
      <c r="CP8" s="59">
        <v>7440</v>
      </c>
      <c r="CQ8" s="59">
        <v>7891</v>
      </c>
      <c r="CR8" s="59">
        <v>8706</v>
      </c>
      <c r="CS8" s="59">
        <v>8691</v>
      </c>
      <c r="CT8" s="59">
        <v>8761</v>
      </c>
      <c r="CU8" s="59">
        <v>8739</v>
      </c>
      <c r="CV8" s="58">
        <v>18236</v>
      </c>
      <c r="CW8" s="59">
        <v>69.7</v>
      </c>
      <c r="CX8" s="59">
        <v>70.099999999999994</v>
      </c>
      <c r="CY8" s="59">
        <v>71.7</v>
      </c>
      <c r="CZ8" s="59">
        <v>71.2</v>
      </c>
      <c r="DA8" s="59">
        <v>70.900000000000006</v>
      </c>
      <c r="DB8" s="59">
        <v>89.7</v>
      </c>
      <c r="DC8" s="59">
        <v>92.2</v>
      </c>
      <c r="DD8" s="59">
        <v>91.4</v>
      </c>
      <c r="DE8" s="59">
        <v>84</v>
      </c>
      <c r="DF8" s="59">
        <v>82.9</v>
      </c>
      <c r="DG8" s="59">
        <v>56.1</v>
      </c>
      <c r="DH8" s="59">
        <v>4.4000000000000004</v>
      </c>
      <c r="DI8" s="59">
        <v>4.2</v>
      </c>
      <c r="DJ8" s="59">
        <v>4.5</v>
      </c>
      <c r="DK8" s="59">
        <v>4.5999999999999996</v>
      </c>
      <c r="DL8" s="59">
        <v>4.5999999999999996</v>
      </c>
      <c r="DM8" s="59">
        <v>8.1</v>
      </c>
      <c r="DN8" s="59">
        <v>7.9</v>
      </c>
      <c r="DO8" s="59">
        <v>7.7</v>
      </c>
      <c r="DP8" s="59">
        <v>7.3</v>
      </c>
      <c r="DQ8" s="59">
        <v>6.9</v>
      </c>
      <c r="DR8" s="59">
        <v>26.4</v>
      </c>
      <c r="DS8" s="59">
        <v>0</v>
      </c>
      <c r="DT8" s="59">
        <v>0</v>
      </c>
      <c r="DU8" s="59">
        <v>3.7</v>
      </c>
      <c r="DV8" s="59">
        <v>2.6</v>
      </c>
      <c r="DW8" s="59">
        <v>0</v>
      </c>
      <c r="DX8" s="59">
        <v>177.9</v>
      </c>
      <c r="DY8" s="59">
        <v>197.8</v>
      </c>
      <c r="DZ8" s="59">
        <v>171</v>
      </c>
      <c r="EA8" s="59">
        <v>160.5</v>
      </c>
      <c r="EB8" s="59">
        <v>167.7</v>
      </c>
      <c r="EC8" s="59">
        <v>54.5</v>
      </c>
      <c r="ED8" s="58">
        <v>41.9</v>
      </c>
      <c r="EE8" s="58">
        <v>45.6</v>
      </c>
      <c r="EF8" s="58">
        <v>49.2</v>
      </c>
      <c r="EG8" s="58">
        <v>53.4</v>
      </c>
      <c r="EH8" s="58">
        <v>55.4</v>
      </c>
      <c r="EI8" s="58">
        <v>52.3</v>
      </c>
      <c r="EJ8" s="58">
        <v>54</v>
      </c>
      <c r="EK8" s="58">
        <v>55.1</v>
      </c>
      <c r="EL8" s="58">
        <v>52.2</v>
      </c>
      <c r="EM8" s="58">
        <v>52.5</v>
      </c>
      <c r="EN8" s="58">
        <v>57</v>
      </c>
      <c r="EO8" s="58">
        <v>80.400000000000006</v>
      </c>
      <c r="EP8" s="58">
        <v>64.900000000000006</v>
      </c>
      <c r="EQ8" s="58">
        <v>58.8</v>
      </c>
      <c r="ER8" s="58">
        <v>66.3</v>
      </c>
      <c r="ES8" s="58">
        <v>70.3</v>
      </c>
      <c r="ET8" s="58">
        <v>69.5</v>
      </c>
      <c r="EU8" s="58">
        <v>67.5</v>
      </c>
      <c r="EV8" s="58">
        <v>68.7</v>
      </c>
      <c r="EW8" s="58">
        <v>68</v>
      </c>
      <c r="EX8" s="58">
        <v>69.3</v>
      </c>
      <c r="EY8" s="58">
        <v>70.400000000000006</v>
      </c>
      <c r="EZ8" s="59">
        <v>24314956</v>
      </c>
      <c r="FA8" s="59">
        <v>24727456</v>
      </c>
      <c r="FB8" s="59">
        <v>24627622</v>
      </c>
      <c r="FC8" s="59">
        <v>24638556</v>
      </c>
      <c r="FD8" s="59">
        <v>24963367</v>
      </c>
      <c r="FE8" s="59">
        <v>27879712</v>
      </c>
      <c r="FF8" s="59">
        <v>28287536</v>
      </c>
      <c r="FG8" s="59">
        <v>28070344</v>
      </c>
      <c r="FH8" s="59">
        <v>28458752</v>
      </c>
      <c r="FI8" s="59">
        <v>26802274</v>
      </c>
      <c r="FJ8" s="59">
        <v>50999060</v>
      </c>
    </row>
    <row r="9" spans="1:166" x14ac:dyDescent="0.2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2">
      <c r="A10" s="62"/>
      <c r="B10" s="62" t="s">
        <v>180</v>
      </c>
      <c r="C10" s="62" t="s">
        <v>181</v>
      </c>
      <c r="D10" s="62" t="s">
        <v>182</v>
      </c>
      <c r="E10" s="62" t="s">
        <v>183</v>
      </c>
      <c r="F10" s="62" t="s">
        <v>184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2">
      <c r="A11" s="62" t="s">
        <v>41</v>
      </c>
      <c r="B11" s="63" t="str">
        <f>IF(VALUE($B$6)=0,"",IF(VALUE($B$6)&gt;2022,"R"&amp;TEXT(VALUE($B$6)-2022,"00"),"H"&amp;VALUE($B$6)-1992))</f>
        <v>R01</v>
      </c>
      <c r="C11" s="63" t="str">
        <f>IF(VALUE($B$6)=0,"",IF(VALUE($B$6)&gt;2021,"R"&amp;TEXT(VALUE($B$6)-2021,"00"),"H"&amp;VALUE($B$6)-1991))</f>
        <v>R02</v>
      </c>
      <c r="D11" s="63" t="str">
        <f>IF(VALUE($B$6)=0,"",IF(VALUE($B$6)&gt;2020,"R"&amp;TEXT(VALUE($B$6)-2020,"00"),"H"&amp;VALUE($B$6)-1990))</f>
        <v>R03</v>
      </c>
      <c r="E11" s="63" t="str">
        <f>IF(VALUE($B$6)=0,"",IF(VALUE($B$6)&gt;2019,"R"&amp;TEXT(VALUE($B$6)-2019,"00"),"H"&amp;VALUE($B$6)-1989))</f>
        <v>R04</v>
      </c>
      <c r="F11" s="63" t="str">
        <f>IF(VALUE($B$6)=0,"",IF(VALUE($B$6)&gt;2018,"R"&amp;TEXT(VALUE($B$6)-2018,"00"),"H"&amp;VALUE($B$6)-1988))</f>
        <v>R05</v>
      </c>
      <c r="BE11" s="60"/>
      <c r="BP11" s="60"/>
      <c r="CA11" s="60"/>
      <c r="CL11" s="60"/>
      <c r="CW11" s="60"/>
      <c r="DH11" s="60"/>
      <c r="DS11" s="60"/>
    </row>
  </sheetData>
  <mergeCells count="13">
    <mergeCell ref="EO4:EY4"/>
    <mergeCell ref="EZ4:FJ4"/>
    <mergeCell ref="AI4:AS4"/>
    <mergeCell ref="AT4:BD4"/>
    <mergeCell ref="BE4:BO4"/>
    <mergeCell ref="BP4:BZ4"/>
    <mergeCell ref="CA4:CK4"/>
    <mergeCell ref="CL4:CV4"/>
    <mergeCell ref="H6:J6"/>
    <mergeCell ref="CW4:DG4"/>
    <mergeCell ref="DH4:DR4"/>
    <mergeCell ref="DS4:EC4"/>
    <mergeCell ref="ED4:EN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32c9f7-8932-4d07-b49b-91c8a1e26893" xsi:nil="true"/>
    <lcf76f155ced4ddcb4097134ff3c332f xmlns="96f7774a-1fa4-49d3-a956-75b9c85e9b43">
      <Terms xmlns="http://schemas.microsoft.com/office/infopath/2007/PartnerControls"/>
    </lcf76f155ced4ddcb4097134ff3c332f>
    <_Flow_SignoffStatus xmlns="96f7774a-1fa4-49d3-a956-75b9c85e9b43" xsi:nil="true"/>
  </documentManagement>
</p:properties>
</file>

<file path=customXml/itemProps1.xml><?xml version="1.0" encoding="utf-8"?>
<ds:datastoreItem xmlns:ds="http://schemas.openxmlformats.org/officeDocument/2006/customXml" ds:itemID="{76410253-351B-4C73-BA17-CF33AA885ABD}"/>
</file>

<file path=customXml/itemProps2.xml><?xml version="1.0" encoding="utf-8"?>
<ds:datastoreItem xmlns:ds="http://schemas.openxmlformats.org/officeDocument/2006/customXml" ds:itemID="{7F422C05-D706-4E84-A97E-D3A61E7C1329}"/>
</file>

<file path=customXml/itemProps3.xml><?xml version="1.0" encoding="utf-8"?>
<ds:datastoreItem xmlns:ds="http://schemas.openxmlformats.org/officeDocument/2006/customXml" ds:itemID="{6DD6BF63-B6BF-4647-8168-81F5612EF8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2025-02-13T08:57:33Z</dcterms:created>
  <dcterms:modified xsi:type="dcterms:W3CDTF">2025-02-13T08:57:45Z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0x0101006EF3322E74AA3E4495704B129218BECF</vt:lpwstr>
  </property>
</Properties>
</file>