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3" documentId="11_617C31EAFEC33B084F27D51243DD7D1E1543F8A9" xr6:coauthVersionLast="47" xr6:coauthVersionMax="47" xr10:uidLastSave="{9D98C301-291B-401B-92AF-1FAC1888CED4}"/>
  <workbookProtection workbookAlgorithmName="SHA-512" workbookHashValue="hgPG/Q3og06z1X1YXcDNsRW8LVC2OwL+XsEm/oCKx6xVSqIu11X8F5wta71Rcvi/YRk5IR4CW5bTQ7iZ9dFs9w==" workbookSaltValue="crTLKDgw+yLsMyOQcPdXnA==" workbookSpinCount="100000" lockStructure="1"/>
  <bookViews>
    <workbookView xWindow="-110" yWindow="-110" windowWidth="19420" windowHeight="11500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DL7" i="5"/>
  <c r="DK7" i="5"/>
  <c r="DI7" i="5"/>
  <c r="MI78" i="4" s="1"/>
  <c r="DH7" i="5"/>
  <c r="DG7" i="5"/>
  <c r="DF7" i="5"/>
  <c r="DE7" i="5"/>
  <c r="KA78" i="4" s="1"/>
  <c r="DD7" i="5"/>
  <c r="DC7" i="5"/>
  <c r="DB7" i="5"/>
  <c r="LE77" i="4" s="1"/>
  <c r="DA7" i="5"/>
  <c r="KP77" i="4" s="1"/>
  <c r="CZ7" i="5"/>
  <c r="KA77" i="4" s="1"/>
  <c r="CX7" i="5"/>
  <c r="IT78" i="4" s="1"/>
  <c r="CW7" i="5"/>
  <c r="IE78" i="4" s="1"/>
  <c r="CV7" i="5"/>
  <c r="CU7" i="5"/>
  <c r="HA78" i="4" s="1"/>
  <c r="CT7" i="5"/>
  <c r="CS7" i="5"/>
  <c r="CR7" i="5"/>
  <c r="CQ7" i="5"/>
  <c r="CP7" i="5"/>
  <c r="CO7" i="5"/>
  <c r="CN7" i="5"/>
  <c r="CV76" i="4" s="1"/>
  <c r="CM7" i="5"/>
  <c r="CV67" i="4" s="1"/>
  <c r="CK7" i="5"/>
  <c r="CJ7" i="5"/>
  <c r="CI7" i="5"/>
  <c r="AV78" i="4" s="1"/>
  <c r="CH7" i="5"/>
  <c r="CG7" i="5"/>
  <c r="CF7" i="5"/>
  <c r="CE7" i="5"/>
  <c r="CD7" i="5"/>
  <c r="CC7" i="5"/>
  <c r="CB7" i="5"/>
  <c r="R77" i="4" s="1"/>
  <c r="BZ7" i="5"/>
  <c r="MA53" i="4" s="1"/>
  <c r="BY7" i="5"/>
  <c r="LH53" i="4" s="1"/>
  <c r="BX7" i="5"/>
  <c r="KO53" i="4" s="1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GQ52" i="4" s="1"/>
  <c r="BH7" i="5"/>
  <c r="BG7" i="5"/>
  <c r="BF7" i="5"/>
  <c r="BD7" i="5"/>
  <c r="BC7" i="5"/>
  <c r="BB7" i="5"/>
  <c r="BA7" i="5"/>
  <c r="AN53" i="4" s="1"/>
  <c r="AZ7" i="5"/>
  <c r="U53" i="4" s="1"/>
  <c r="AY7" i="5"/>
  <c r="CS52" i="4" s="1"/>
  <c r="AX7" i="5"/>
  <c r="BZ52" i="4" s="1"/>
  <c r="AW7" i="5"/>
  <c r="BG52" i="4" s="1"/>
  <c r="AV7" i="5"/>
  <c r="AN52" i="4" s="1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FE31" i="4" s="1"/>
  <c r="AJ7" i="5"/>
  <c r="EL31" i="4" s="1"/>
  <c r="AH7" i="5"/>
  <c r="CS32" i="4" s="1"/>
  <c r="AG7" i="5"/>
  <c r="BZ32" i="4" s="1"/>
  <c r="AF7" i="5"/>
  <c r="AE7" i="5"/>
  <c r="AD7" i="5"/>
  <c r="AC7" i="5"/>
  <c r="AB7" i="5"/>
  <c r="AA7" i="5"/>
  <c r="Z7" i="5"/>
  <c r="AN31" i="4" s="1"/>
  <c r="Y7" i="5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FJ8" i="4" s="1"/>
  <c r="M7" i="5"/>
  <c r="DU8" i="4" s="1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Y6" i="5"/>
  <c r="K88" i="4" s="1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H88" i="4" s="1"/>
  <c r="CK6" i="5"/>
  <c r="CJ6" i="5"/>
  <c r="CI6" i="5"/>
  <c r="CH6" i="5"/>
  <c r="CG6" i="5"/>
  <c r="CF6" i="5"/>
  <c r="CE6" i="5"/>
  <c r="CD6" i="5"/>
  <c r="CC6" i="5"/>
  <c r="CB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LT78" i="4"/>
  <c r="LE78" i="4"/>
  <c r="KP78" i="4"/>
  <c r="HP78" i="4"/>
  <c r="GL78" i="4"/>
  <c r="BZ78" i="4"/>
  <c r="BK78" i="4"/>
  <c r="AG78" i="4"/>
  <c r="R78" i="4"/>
  <c r="MI77" i="4"/>
  <c r="LT77" i="4"/>
  <c r="IT77" i="4"/>
  <c r="IE77" i="4"/>
  <c r="HP77" i="4"/>
  <c r="HA77" i="4"/>
  <c r="GL77" i="4"/>
  <c r="BZ77" i="4"/>
  <c r="BK77" i="4"/>
  <c r="AV77" i="4"/>
  <c r="AG77" i="4"/>
  <c r="JV53" i="4"/>
  <c r="JC53" i="4"/>
  <c r="HJ53" i="4"/>
  <c r="GQ53" i="4"/>
  <c r="FX53" i="4"/>
  <c r="FE53" i="4"/>
  <c r="EL53" i="4"/>
  <c r="CS53" i="4"/>
  <c r="BZ53" i="4"/>
  <c r="BG53" i="4"/>
  <c r="MA52" i="4"/>
  <c r="LH52" i="4"/>
  <c r="KO52" i="4"/>
  <c r="JV52" i="4"/>
  <c r="JC52" i="4"/>
  <c r="HJ52" i="4"/>
  <c r="FX52" i="4"/>
  <c r="FE52" i="4"/>
  <c r="EL52" i="4"/>
  <c r="MA32" i="4"/>
  <c r="LH32" i="4"/>
  <c r="KO32" i="4"/>
  <c r="JV32" i="4"/>
  <c r="JC32" i="4"/>
  <c r="HJ32" i="4"/>
  <c r="GQ32" i="4"/>
  <c r="FX32" i="4"/>
  <c r="EL32" i="4"/>
  <c r="BG32" i="4"/>
  <c r="AN32" i="4"/>
  <c r="U32" i="4"/>
  <c r="MA31" i="4"/>
  <c r="KO31" i="4"/>
  <c r="JV31" i="4"/>
  <c r="JC31" i="4"/>
  <c r="HJ31" i="4"/>
  <c r="GQ31" i="4"/>
  <c r="CS31" i="4"/>
  <c r="BZ31" i="4"/>
  <c r="BG31" i="4"/>
  <c r="U31" i="4"/>
  <c r="LJ10" i="4"/>
  <c r="JQ10" i="4"/>
  <c r="HX10" i="4"/>
  <c r="B10" i="4"/>
  <c r="JQ8" i="4"/>
  <c r="HX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E76" i="4" l="1"/>
  <c r="FX51" i="4"/>
  <c r="KO30" i="4"/>
  <c r="HP76" i="4"/>
  <c r="BG51" i="4"/>
  <c r="FX30" i="4"/>
  <c r="BG30" i="4"/>
  <c r="AV76" i="4"/>
  <c r="KO51" i="4"/>
  <c r="FE30" i="4"/>
  <c r="AN30" i="4"/>
  <c r="AG76" i="4"/>
  <c r="JV51" i="4"/>
  <c r="KP76" i="4"/>
  <c r="FE51" i="4"/>
  <c r="JV30" i="4"/>
  <c r="HA76" i="4"/>
  <c r="AN51" i="4"/>
  <c r="U30" i="4"/>
  <c r="R76" i="4"/>
  <c r="JC51" i="4"/>
  <c r="KA76" i="4"/>
  <c r="EL51" i="4"/>
  <c r="JC30" i="4"/>
  <c r="GL76" i="4"/>
  <c r="U51" i="4"/>
  <c r="EL30" i="4"/>
  <c r="IE76" i="4"/>
  <c r="BZ51" i="4"/>
  <c r="GQ30" i="4"/>
  <c r="BZ30" i="4"/>
  <c r="BK76" i="4"/>
  <c r="LH51" i="4"/>
  <c r="LT76" i="4"/>
  <c r="GQ51" i="4"/>
  <c r="LH30" i="4"/>
</calcChain>
</file>

<file path=xl/sharedStrings.xml><?xml version="1.0" encoding="utf-8"?>
<sst xmlns="http://schemas.openxmlformats.org/spreadsheetml/2006/main" count="232" uniqueCount="131">
  <si>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</si>
  <si>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</si>
  <si>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</si>
  <si>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</si>
  <si>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</si>
  <si>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</si>
  <si>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</si>
  <si>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</si>
  <si>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</si>
  <si>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</si>
  <si>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</si>
  <si>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</si>
  <si>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</si>
  <si>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</si>
  <si>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</si>
  <si>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</si>
  <si>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</si>
  <si>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</si>
  <si>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</si>
  <si>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</si>
  <si>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</si>
  <si>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</si>
  <si>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</si>
  <si>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</si>
  <si>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</si>
  <si>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</si>
  <si>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</si>
  <si>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</si>
  <si>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</si>
  <si>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</si>
  <si>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</si>
  <si>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</si>
  <si>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</si>
  <si>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</si>
  <si>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</si>
  <si>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</si>
  <si>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</si>
  <si>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</si>
  <si>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</si>
  <si>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</si>
  <si>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</si>
  <si>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</si>
  <si>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</si>
  <si>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</si>
  <si>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</si>
  <si>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</si>
  <si>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</si>
  <si>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</si>
  <si>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</si>
  <si>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</si>
  <si>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</si>
  <si>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</si>
  <si>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</si>
  <si>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</si>
  <si>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</si>
  <si>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</si>
  <si>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</si>
  <si>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</si>
  <si>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</si>
  <si>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</si>
  <si>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</si>
  <si>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</si>
  <si>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</si>
  <si>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</si>
  <si>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</si>
  <si>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</si>
  <si>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</si>
  <si>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</si>
  <si>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</si>
  <si>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</si>
  <si>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</si>
  <si>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</si>
  <si>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</si>
  <si>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</si>
  <si>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</si>
  <si>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</si>
  <si>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</si>
  <si>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</si>
  <si>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</si>
  <si>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</si>
  <si>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</si>
  <si>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</si>
  <si>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</si>
  <si>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</si>
  <si>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</si>
  <si>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</si>
  <si>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</si>
  <si>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</si>
  <si>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</si>
  <si>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</si>
  <si>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</si>
  <si>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</si>
  <si>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</si>
  <si>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</si>
  <si>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</si>
  <si>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</si>
  <si>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</si>
  <si>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</si>
  <si>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</si>
  <si>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</si>
  <si>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</si>
  <si>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</si>
  <si>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</si>
  <si>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</si>
  <si>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</si>
  <si>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</si>
  <si>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</si>
  <si>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</si>
  <si>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</si>
  <si>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</si>
  <si>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徳島県</t>
  </si>
  <si>
    <t>藍場町地下駐車場</t>
  </si>
  <si>
    <t>法適用</t>
  </si>
  <si>
    <t>駐車場整備事業</t>
  </si>
  <si>
    <t>-</t>
  </si>
  <si>
    <t>Ａ２Ｂ１</t>
  </si>
  <si>
    <t>自治体職員</t>
  </si>
  <si>
    <t>都市計画駐車場</t>
  </si>
  <si>
    <t>地下式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</si>
  <si>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</si>
  <si>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</si>
  <si>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</si>
  <si>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</si>
  <si>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</si>
  <si>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</si>
  <si>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</si>
  <si>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</si>
  <si>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⑥有形固定資産減価償却率
　施設は、昭和４８年から供用を開始しているため、老朽化が進んでおり、減価償却率は全国平均より高くなっている。今後、計画に基づいて施設の改良等を行っていく予定である。
⑧設備投資見込額
　施設の老朽化が進んでおり、経営計画に沿って、施設の維持に必要な設備投資を実施する予定である。</t>
    <rPh sb="1" eb="3">
      <t>ユウケイ</t>
    </rPh>
    <rPh sb="3" eb="5">
      <t>コテイ</t>
    </rPh>
    <rPh sb="5" eb="7">
      <t>シサン</t>
    </rPh>
    <rPh sb="7" eb="9">
      <t>ゲンカ</t>
    </rPh>
    <rPh sb="18" eb="20">
      <t>ショウワ</t>
    </rPh>
    <phoneticPr fontId="5"/>
  </si>
  <si>
    <t xml:space="preserve"> 今後の経営にあたっては、令和３年度改定の経営戦略(平成29年度～令和8年度)に基づき、老朽化対策も含めた効率的な経営に努める。
　また、駐車場周辺の環境変化も注視しつつ、指定管理者との連携の下、利用者のニーズを的確に把握し、利用促進につながる取組を推進する。</t>
    <phoneticPr fontId="5"/>
  </si>
  <si>
    <t>①経常収支比率
　料金収入等の収益や修繕費等の費用の増減により、年度によって変動があるが、令和５年度は、新型コロナウイルス感染症の５類感染症移行の影響により、令和２年度から続いていた赤字が解消され、経営の健全性は確保されている。
④売上高ＧＯＰ比率
　営業収益については、指定管理者による固定納付金を主としているため、県による施設等の改良を計画的に実施し、費用を抑制するよう努めている。
⑤ＥＢＩＴＤＡ
　新型コロナウイルス感染症の影響により、令和２年度以降純損失を計上し数値が低く推移していたが、令和５年度はコロナ禍前の令和元年度と同水準まで回復している。</t>
    <rPh sb="45" eb="47">
      <t>レイワ</t>
    </rPh>
    <rPh sb="48" eb="50">
      <t>ネンド</t>
    </rPh>
    <rPh sb="52" eb="54">
      <t>シンガタ</t>
    </rPh>
    <rPh sb="61" eb="64">
      <t>カンセンショウ</t>
    </rPh>
    <rPh sb="66" eb="67">
      <t>ルイ</t>
    </rPh>
    <rPh sb="67" eb="70">
      <t>カンセンショウ</t>
    </rPh>
    <rPh sb="70" eb="72">
      <t>イコウ</t>
    </rPh>
    <rPh sb="73" eb="75">
      <t>エイキョウ</t>
    </rPh>
    <rPh sb="79" eb="81">
      <t>レイワ</t>
    </rPh>
    <rPh sb="82" eb="84">
      <t>ネンド</t>
    </rPh>
    <rPh sb="86" eb="87">
      <t>ツヅ</t>
    </rPh>
    <rPh sb="91" eb="93">
      <t>アカジ</t>
    </rPh>
    <rPh sb="94" eb="96">
      <t>カイショウ</t>
    </rPh>
    <rPh sb="222" eb="224">
      <t>レイワ</t>
    </rPh>
    <rPh sb="225" eb="227">
      <t>ネンド</t>
    </rPh>
    <rPh sb="227" eb="229">
      <t>イコウ</t>
    </rPh>
    <rPh sb="229" eb="232">
      <t>ジュンソンシツ</t>
    </rPh>
    <rPh sb="233" eb="235">
      <t>ケイジョウ</t>
    </rPh>
    <rPh sb="236" eb="238">
      <t>スウチ</t>
    </rPh>
    <rPh sb="239" eb="240">
      <t>ヒク</t>
    </rPh>
    <rPh sb="241" eb="243">
      <t>スイイ</t>
    </rPh>
    <rPh sb="249" eb="251">
      <t>レイワ</t>
    </rPh>
    <rPh sb="252" eb="254">
      <t>ネンド</t>
    </rPh>
    <rPh sb="258" eb="259">
      <t>カ</t>
    </rPh>
    <rPh sb="259" eb="260">
      <t>マエ</t>
    </rPh>
    <rPh sb="261" eb="263">
      <t>レイワ</t>
    </rPh>
    <rPh sb="263" eb="266">
      <t>ガンネンド</t>
    </rPh>
    <rPh sb="267" eb="270">
      <t>ドウスイジュン</t>
    </rPh>
    <rPh sb="272" eb="274">
      <t>カイフク</t>
    </rPh>
    <phoneticPr fontId="5"/>
  </si>
  <si>
    <t>⑪稼働率
　全国平均より低い水準ではあるが、令和元年度までは100％を超えていた。新型コロナウイルス感染症等の影響で、令和２年度は利用台数が大幅に減少し稼働率も減少したが、定期駐車台数の増加に取り組むなど、適正な管理運営に努めた結果、令和３年度以降は改善傾向がみられ、令和４年度以降は100％を超えている。</t>
    <rPh sb="1" eb="4">
      <t>カドウリツ</t>
    </rPh>
    <rPh sb="6" eb="8">
      <t>ゼンコク</t>
    </rPh>
    <rPh sb="8" eb="10">
      <t>ヘイキン</t>
    </rPh>
    <rPh sb="12" eb="13">
      <t>ヒク</t>
    </rPh>
    <rPh sb="14" eb="16">
      <t>スイジュン</t>
    </rPh>
    <rPh sb="22" eb="24">
      <t>レイワ</t>
    </rPh>
    <rPh sb="24" eb="27">
      <t>ガンネンド</t>
    </rPh>
    <rPh sb="35" eb="36">
      <t>コ</t>
    </rPh>
    <rPh sb="59" eb="61">
      <t>レイワ</t>
    </rPh>
    <rPh sb="62" eb="64">
      <t>ネンド</t>
    </rPh>
    <rPh sb="65" eb="67">
      <t>リヨウ</t>
    </rPh>
    <rPh sb="67" eb="69">
      <t>ダイスウ</t>
    </rPh>
    <rPh sb="70" eb="72">
      <t>オオハバ</t>
    </rPh>
    <rPh sb="73" eb="75">
      <t>ゲンショウ</t>
    </rPh>
    <rPh sb="76" eb="79">
      <t>カドウリツ</t>
    </rPh>
    <rPh sb="80" eb="82">
      <t>ゲンショウ</t>
    </rPh>
    <rPh sb="86" eb="88">
      <t>テイキ</t>
    </rPh>
    <rPh sb="88" eb="90">
      <t>チュウシャ</t>
    </rPh>
    <rPh sb="90" eb="92">
      <t>ダイスウ</t>
    </rPh>
    <rPh sb="93" eb="95">
      <t>ゾウカ</t>
    </rPh>
    <rPh sb="96" eb="97">
      <t>ト</t>
    </rPh>
    <rPh sb="98" eb="99">
      <t>ク</t>
    </rPh>
    <rPh sb="103" eb="105">
      <t>テキセイ</t>
    </rPh>
    <rPh sb="106" eb="108">
      <t>カンリ</t>
    </rPh>
    <rPh sb="108" eb="110">
      <t>ウンエイ</t>
    </rPh>
    <rPh sb="111" eb="112">
      <t>ツト</t>
    </rPh>
    <rPh sb="114" eb="116">
      <t>ケッカ</t>
    </rPh>
    <rPh sb="117" eb="119">
      <t>レイワ</t>
    </rPh>
    <rPh sb="120" eb="122">
      <t>ネンド</t>
    </rPh>
    <rPh sb="122" eb="124">
      <t>イコウ</t>
    </rPh>
    <rPh sb="125" eb="127">
      <t>カイゼン</t>
    </rPh>
    <rPh sb="127" eb="129">
      <t>ケイコウ</t>
    </rPh>
    <rPh sb="134" eb="136">
      <t>レイワ</t>
    </rPh>
    <rPh sb="137" eb="139">
      <t>ネンド</t>
    </rPh>
    <rPh sb="139" eb="141">
      <t>イコウ</t>
    </rPh>
    <rPh sb="147" eb="148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</si>
</sst>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128.1</c:v>
                </c:pt>
                <c:pt idx="1">
                  <c:v>56.8</c:v>
                </c:pt>
                <c:pt idx="2">
                  <c:v>49</c:v>
                </c:pt>
                <c:pt idx="3">
                  <c:v>78.2</c:v>
                </c:pt>
                <c:pt idx="4">
                  <c:v>117.9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E-4984-BE14-6A13B34FA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129.5</c:v>
                </c:pt>
                <c:pt idx="1">
                  <c:v>112</c:v>
                </c:pt>
                <c:pt idx="2">
                  <c:v>112.4</c:v>
                </c:pt>
                <c:pt idx="3">
                  <c:v>132.1</c:v>
                </c:pt>
                <c:pt idx="4">
                  <c:v>132.1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E-4984-BE14-6A13B34FA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8-42D9-BC3E-A1ECB2B5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8-42D9-BC3E-A1ECB2B5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0-411B-8653-146433E7F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0-411B-8653-146433E7F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82.4</c:v>
                </c:pt>
                <c:pt idx="1">
                  <c:v>81.900000000000006</c:v>
                </c:pt>
                <c:pt idx="2">
                  <c:v>79.2</c:v>
                </c:pt>
                <c:pt idx="3">
                  <c:v>80.2</c:v>
                </c:pt>
                <c:pt idx="4">
                  <c:v>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0-470C-9492-92EBA71CB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70.5</c:v>
                </c:pt>
                <c:pt idx="2">
                  <c:v>70</c:v>
                </c:pt>
                <c:pt idx="3">
                  <c:v>70.099999999999994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0-470C-9492-92EBA71CB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D-49E9-ABC0-D65461AA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D-49E9-ABC0-D65461AA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3-47DA-A442-80ADF0E9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3-47DA-A442-80ADF0E9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118.6</c:v>
                </c:pt>
                <c:pt idx="1">
                  <c:v>73.2</c:v>
                </c:pt>
                <c:pt idx="2">
                  <c:v>90.8</c:v>
                </c:pt>
                <c:pt idx="3">
                  <c:v>116.9</c:v>
                </c:pt>
                <c:pt idx="4">
                  <c:v>126.1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D-4534-BF96-1F415457E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375.9</c:v>
                </c:pt>
                <c:pt idx="1">
                  <c:v>225.3</c:v>
                </c:pt>
                <c:pt idx="2">
                  <c:v>198.3</c:v>
                </c:pt>
                <c:pt idx="3">
                  <c:v>241.3</c:v>
                </c:pt>
                <c:pt idx="4">
                  <c:v>254.6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D-4534-BF96-1F415457E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73.2</c:v>
                </c:pt>
                <c:pt idx="1">
                  <c:v>22.3</c:v>
                </c:pt>
                <c:pt idx="2">
                  <c:v>51.1</c:v>
                </c:pt>
                <c:pt idx="3">
                  <c:v>67.400000000000006</c:v>
                </c:pt>
                <c:pt idx="4">
                  <c:v>97.4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8-4FD4-8779-54ABC17D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54.6</c:v>
                </c:pt>
                <c:pt idx="1">
                  <c:v>13.1</c:v>
                </c:pt>
                <c:pt idx="2">
                  <c:v>25.2</c:v>
                </c:pt>
                <c:pt idx="3">
                  <c:v>37.4</c:v>
                </c:pt>
                <c:pt idx="4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8-4FD4-8779-54ABC17D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52622</c:v>
                </c:pt>
                <c:pt idx="1">
                  <c:v>7822</c:v>
                </c:pt>
                <c:pt idx="2">
                  <c:v>13339</c:v>
                </c:pt>
                <c:pt idx="3">
                  <c:v>31995</c:v>
                </c:pt>
                <c:pt idx="4">
                  <c:v>54562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9-402C-A294-FD3A4FE7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50091</c:v>
                </c:pt>
                <c:pt idx="1">
                  <c:v>43003</c:v>
                </c:pt>
                <c:pt idx="2">
                  <c:v>8393</c:v>
                </c:pt>
                <c:pt idx="3">
                  <c:v>56829</c:v>
                </c:pt>
                <c:pt idx="4">
                  <c:v>51039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9-402C-A294-FD3A4FE7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【27,207】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【129.0】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L25" zoomScale="80" zoomScaleNormal="80" zoomScaleSheetLayoutView="70" workbookViewId="0">
      <selection activeCell="ND49" sqref="ND49:NR64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徳島県　藍場町地下駐車場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自治体職員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5400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>
        <f>データ!O7</f>
        <v>93.8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51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295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300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128.1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56.8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49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78.2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117.9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118.6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73.2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90.8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116.9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126.1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129.5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112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112.4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132.1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132.1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0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0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0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0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0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375.9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225.3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198.3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241.3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254.6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17" t="s">
        <v>127</v>
      </c>
      <c r="NE32" s="118"/>
      <c r="NF32" s="118"/>
      <c r="NG32" s="118"/>
      <c r="NH32" s="118"/>
      <c r="NI32" s="118"/>
      <c r="NJ32" s="118"/>
      <c r="NK32" s="118"/>
      <c r="NL32" s="118"/>
      <c r="NM32" s="118"/>
      <c r="NN32" s="118"/>
      <c r="NO32" s="118"/>
      <c r="NP32" s="118"/>
      <c r="NQ32" s="118"/>
      <c r="NR32" s="119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17"/>
      <c r="NE33" s="118"/>
      <c r="NF33" s="118"/>
      <c r="NG33" s="118"/>
      <c r="NH33" s="118"/>
      <c r="NI33" s="118"/>
      <c r="NJ33" s="118"/>
      <c r="NK33" s="118"/>
      <c r="NL33" s="118"/>
      <c r="NM33" s="118"/>
      <c r="NN33" s="118"/>
      <c r="NO33" s="118"/>
      <c r="NP33" s="118"/>
      <c r="NQ33" s="118"/>
      <c r="NR33" s="119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17"/>
      <c r="NE34" s="118"/>
      <c r="NF34" s="118"/>
      <c r="NG34" s="118"/>
      <c r="NH34" s="118"/>
      <c r="NI34" s="118"/>
      <c r="NJ34" s="118"/>
      <c r="NK34" s="118"/>
      <c r="NL34" s="118"/>
      <c r="NM34" s="118"/>
      <c r="NN34" s="118"/>
      <c r="NO34" s="118"/>
      <c r="NP34" s="118"/>
      <c r="NQ34" s="118"/>
      <c r="NR34" s="119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17"/>
      <c r="NE35" s="118"/>
      <c r="NF35" s="118"/>
      <c r="NG35" s="118"/>
      <c r="NH35" s="118"/>
      <c r="NI35" s="118"/>
      <c r="NJ35" s="118"/>
      <c r="NK35" s="118"/>
      <c r="NL35" s="118"/>
      <c r="NM35" s="118"/>
      <c r="NN35" s="118"/>
      <c r="NO35" s="118"/>
      <c r="NP35" s="118"/>
      <c r="NQ35" s="118"/>
      <c r="NR35" s="119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17"/>
      <c r="NE36" s="118"/>
      <c r="NF36" s="118"/>
      <c r="NG36" s="118"/>
      <c r="NH36" s="118"/>
      <c r="NI36" s="118"/>
      <c r="NJ36" s="118"/>
      <c r="NK36" s="118"/>
      <c r="NL36" s="118"/>
      <c r="NM36" s="118"/>
      <c r="NN36" s="118"/>
      <c r="NO36" s="118"/>
      <c r="NP36" s="118"/>
      <c r="NQ36" s="118"/>
      <c r="NR36" s="119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17"/>
      <c r="NE37" s="118"/>
      <c r="NF37" s="118"/>
      <c r="NG37" s="118"/>
      <c r="NH37" s="118"/>
      <c r="NI37" s="118"/>
      <c r="NJ37" s="118"/>
      <c r="NK37" s="118"/>
      <c r="NL37" s="118"/>
      <c r="NM37" s="118"/>
      <c r="NN37" s="118"/>
      <c r="NO37" s="118"/>
      <c r="NP37" s="118"/>
      <c r="NQ37" s="118"/>
      <c r="NR37" s="119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17"/>
      <c r="NE38" s="118"/>
      <c r="NF38" s="118"/>
      <c r="NG38" s="118"/>
      <c r="NH38" s="118"/>
      <c r="NI38" s="118"/>
      <c r="NJ38" s="118"/>
      <c r="NK38" s="118"/>
      <c r="NL38" s="118"/>
      <c r="NM38" s="118"/>
      <c r="NN38" s="118"/>
      <c r="NO38" s="118"/>
      <c r="NP38" s="118"/>
      <c r="NQ38" s="118"/>
      <c r="NR38" s="119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17"/>
      <c r="NE39" s="118"/>
      <c r="NF39" s="118"/>
      <c r="NG39" s="118"/>
      <c r="NH39" s="118"/>
      <c r="NI39" s="118"/>
      <c r="NJ39" s="118"/>
      <c r="NK39" s="118"/>
      <c r="NL39" s="118"/>
      <c r="NM39" s="118"/>
      <c r="NN39" s="118"/>
      <c r="NO39" s="118"/>
      <c r="NP39" s="118"/>
      <c r="NQ39" s="118"/>
      <c r="NR39" s="119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17"/>
      <c r="NE40" s="118"/>
      <c r="NF40" s="118"/>
      <c r="NG40" s="118"/>
      <c r="NH40" s="118"/>
      <c r="NI40" s="118"/>
      <c r="NJ40" s="118"/>
      <c r="NK40" s="118"/>
      <c r="NL40" s="118"/>
      <c r="NM40" s="118"/>
      <c r="NN40" s="118"/>
      <c r="NO40" s="118"/>
      <c r="NP40" s="118"/>
      <c r="NQ40" s="118"/>
      <c r="NR40" s="119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17"/>
      <c r="NE41" s="118"/>
      <c r="NF41" s="118"/>
      <c r="NG41" s="118"/>
      <c r="NH41" s="118"/>
      <c r="NI41" s="118"/>
      <c r="NJ41" s="118"/>
      <c r="NK41" s="118"/>
      <c r="NL41" s="118"/>
      <c r="NM41" s="118"/>
      <c r="NN41" s="118"/>
      <c r="NO41" s="118"/>
      <c r="NP41" s="118"/>
      <c r="NQ41" s="118"/>
      <c r="NR41" s="119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17"/>
      <c r="NE42" s="118"/>
      <c r="NF42" s="118"/>
      <c r="NG42" s="118"/>
      <c r="NH42" s="118"/>
      <c r="NI42" s="118"/>
      <c r="NJ42" s="118"/>
      <c r="NK42" s="118"/>
      <c r="NL42" s="118"/>
      <c r="NM42" s="118"/>
      <c r="NN42" s="118"/>
      <c r="NO42" s="118"/>
      <c r="NP42" s="118"/>
      <c r="NQ42" s="118"/>
      <c r="NR42" s="119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17"/>
      <c r="NE43" s="118"/>
      <c r="NF43" s="118"/>
      <c r="NG43" s="118"/>
      <c r="NH43" s="118"/>
      <c r="NI43" s="118"/>
      <c r="NJ43" s="118"/>
      <c r="NK43" s="118"/>
      <c r="NL43" s="118"/>
      <c r="NM43" s="118"/>
      <c r="NN43" s="118"/>
      <c r="NO43" s="118"/>
      <c r="NP43" s="118"/>
      <c r="NQ43" s="118"/>
      <c r="NR43" s="119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17"/>
      <c r="NE44" s="118"/>
      <c r="NF44" s="118"/>
      <c r="NG44" s="118"/>
      <c r="NH44" s="118"/>
      <c r="NI44" s="118"/>
      <c r="NJ44" s="118"/>
      <c r="NK44" s="118"/>
      <c r="NL44" s="118"/>
      <c r="NM44" s="118"/>
      <c r="NN44" s="118"/>
      <c r="NO44" s="118"/>
      <c r="NP44" s="118"/>
      <c r="NQ44" s="118"/>
      <c r="NR44" s="119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17"/>
      <c r="NE45" s="118"/>
      <c r="NF45" s="118"/>
      <c r="NG45" s="118"/>
      <c r="NH45" s="118"/>
      <c r="NI45" s="118"/>
      <c r="NJ45" s="118"/>
      <c r="NK45" s="118"/>
      <c r="NL45" s="118"/>
      <c r="NM45" s="118"/>
      <c r="NN45" s="118"/>
      <c r="NO45" s="118"/>
      <c r="NP45" s="118"/>
      <c r="NQ45" s="118"/>
      <c r="NR45" s="119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17"/>
      <c r="NE46" s="118"/>
      <c r="NF46" s="118"/>
      <c r="NG46" s="118"/>
      <c r="NH46" s="118"/>
      <c r="NI46" s="118"/>
      <c r="NJ46" s="118"/>
      <c r="NK46" s="118"/>
      <c r="NL46" s="118"/>
      <c r="NM46" s="118"/>
      <c r="NN46" s="118"/>
      <c r="NO46" s="118"/>
      <c r="NP46" s="118"/>
      <c r="NQ46" s="118"/>
      <c r="NR46" s="119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17"/>
      <c r="NE47" s="118"/>
      <c r="NF47" s="118"/>
      <c r="NG47" s="118"/>
      <c r="NH47" s="118"/>
      <c r="NI47" s="118"/>
      <c r="NJ47" s="118"/>
      <c r="NK47" s="118"/>
      <c r="NL47" s="118"/>
      <c r="NM47" s="118"/>
      <c r="NN47" s="118"/>
      <c r="NO47" s="118"/>
      <c r="NP47" s="118"/>
      <c r="NQ47" s="118"/>
      <c r="NR47" s="119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20" t="s">
        <v>130</v>
      </c>
      <c r="NE49" s="121"/>
      <c r="NF49" s="121"/>
      <c r="NG49" s="121"/>
      <c r="NH49" s="121"/>
      <c r="NI49" s="121"/>
      <c r="NJ49" s="121"/>
      <c r="NK49" s="121"/>
      <c r="NL49" s="121"/>
      <c r="NM49" s="121"/>
      <c r="NN49" s="121"/>
      <c r="NO49" s="121"/>
      <c r="NP49" s="121"/>
      <c r="NQ49" s="121"/>
      <c r="NR49" s="12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20"/>
      <c r="NE50" s="121"/>
      <c r="NF50" s="121"/>
      <c r="NG50" s="121"/>
      <c r="NH50" s="121"/>
      <c r="NI50" s="121"/>
      <c r="NJ50" s="121"/>
      <c r="NK50" s="121"/>
      <c r="NL50" s="121"/>
      <c r="NM50" s="121"/>
      <c r="NN50" s="121"/>
      <c r="NO50" s="121"/>
      <c r="NP50" s="121"/>
      <c r="NQ50" s="121"/>
      <c r="NR50" s="12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20"/>
      <c r="NE51" s="121"/>
      <c r="NF51" s="121"/>
      <c r="NG51" s="121"/>
      <c r="NH51" s="121"/>
      <c r="NI51" s="121"/>
      <c r="NJ51" s="121"/>
      <c r="NK51" s="121"/>
      <c r="NL51" s="121"/>
      <c r="NM51" s="121"/>
      <c r="NN51" s="121"/>
      <c r="NO51" s="121"/>
      <c r="NP51" s="121"/>
      <c r="NQ51" s="121"/>
      <c r="NR51" s="12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73.2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22.3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51.1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67.400000000000006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97.4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6">
        <f>データ!BQ7</f>
        <v>52622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7822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13339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31995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54562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20"/>
      <c r="NE52" s="121"/>
      <c r="NF52" s="121"/>
      <c r="NG52" s="121"/>
      <c r="NH52" s="121"/>
      <c r="NI52" s="121"/>
      <c r="NJ52" s="121"/>
      <c r="NK52" s="121"/>
      <c r="NL52" s="121"/>
      <c r="NM52" s="121"/>
      <c r="NN52" s="121"/>
      <c r="NO52" s="121"/>
      <c r="NP52" s="121"/>
      <c r="NQ52" s="121"/>
      <c r="NR52" s="12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6">
        <f>データ!AZ7</f>
        <v>0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0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0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0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0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54.6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13.1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25.2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37.4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55.4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6">
        <f>データ!BV7</f>
        <v>50091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43003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8393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56829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51039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20"/>
      <c r="NE53" s="121"/>
      <c r="NF53" s="121"/>
      <c r="NG53" s="121"/>
      <c r="NH53" s="121"/>
      <c r="NI53" s="121"/>
      <c r="NJ53" s="121"/>
      <c r="NK53" s="121"/>
      <c r="NL53" s="121"/>
      <c r="NM53" s="121"/>
      <c r="NN53" s="121"/>
      <c r="NO53" s="121"/>
      <c r="NP53" s="121"/>
      <c r="NQ53" s="121"/>
      <c r="NR53" s="12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20"/>
      <c r="NE54" s="121"/>
      <c r="NF54" s="121"/>
      <c r="NG54" s="121"/>
      <c r="NH54" s="121"/>
      <c r="NI54" s="121"/>
      <c r="NJ54" s="121"/>
      <c r="NK54" s="121"/>
      <c r="NL54" s="121"/>
      <c r="NM54" s="121"/>
      <c r="NN54" s="121"/>
      <c r="NO54" s="121"/>
      <c r="NP54" s="121"/>
      <c r="NQ54" s="121"/>
      <c r="NR54" s="12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20"/>
      <c r="NE55" s="121"/>
      <c r="NF55" s="121"/>
      <c r="NG55" s="121"/>
      <c r="NH55" s="121"/>
      <c r="NI55" s="121"/>
      <c r="NJ55" s="121"/>
      <c r="NK55" s="121"/>
      <c r="NL55" s="121"/>
      <c r="NM55" s="121"/>
      <c r="NN55" s="121"/>
      <c r="NO55" s="121"/>
      <c r="NP55" s="121"/>
      <c r="NQ55" s="121"/>
      <c r="NR55" s="12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20"/>
      <c r="NE56" s="121"/>
      <c r="NF56" s="121"/>
      <c r="NG56" s="121"/>
      <c r="NH56" s="121"/>
      <c r="NI56" s="121"/>
      <c r="NJ56" s="121"/>
      <c r="NK56" s="121"/>
      <c r="NL56" s="121"/>
      <c r="NM56" s="121"/>
      <c r="NN56" s="121"/>
      <c r="NO56" s="121"/>
      <c r="NP56" s="121"/>
      <c r="NQ56" s="121"/>
      <c r="NR56" s="122"/>
    </row>
    <row r="57" spans="1:382" ht="13.5" customHeight="1" x14ac:dyDescent="0.2">
      <c r="A57" s="2"/>
      <c r="B57" s="25"/>
      <c r="NB57" s="26"/>
      <c r="NC57" s="2"/>
      <c r="ND57" s="120"/>
      <c r="NE57" s="121"/>
      <c r="NF57" s="121"/>
      <c r="NG57" s="121"/>
      <c r="NH57" s="121"/>
      <c r="NI57" s="121"/>
      <c r="NJ57" s="121"/>
      <c r="NK57" s="121"/>
      <c r="NL57" s="121"/>
      <c r="NM57" s="121"/>
      <c r="NN57" s="121"/>
      <c r="NO57" s="121"/>
      <c r="NP57" s="121"/>
      <c r="NQ57" s="121"/>
      <c r="NR57" s="12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20"/>
      <c r="NE58" s="121"/>
      <c r="NF58" s="121"/>
      <c r="NG58" s="121"/>
      <c r="NH58" s="121"/>
      <c r="NI58" s="121"/>
      <c r="NJ58" s="121"/>
      <c r="NK58" s="121"/>
      <c r="NL58" s="121"/>
      <c r="NM58" s="121"/>
      <c r="NN58" s="121"/>
      <c r="NO58" s="121"/>
      <c r="NP58" s="121"/>
      <c r="NQ58" s="121"/>
      <c r="NR58" s="12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20"/>
      <c r="NE59" s="121"/>
      <c r="NF59" s="121"/>
      <c r="NG59" s="121"/>
      <c r="NH59" s="121"/>
      <c r="NI59" s="121"/>
      <c r="NJ59" s="121"/>
      <c r="NK59" s="121"/>
      <c r="NL59" s="121"/>
      <c r="NM59" s="121"/>
      <c r="NN59" s="121"/>
      <c r="NO59" s="121"/>
      <c r="NP59" s="121"/>
      <c r="NQ59" s="121"/>
      <c r="NR59" s="12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20"/>
      <c r="NE60" s="121"/>
      <c r="NF60" s="121"/>
      <c r="NG60" s="121"/>
      <c r="NH60" s="121"/>
      <c r="NI60" s="121"/>
      <c r="NJ60" s="121"/>
      <c r="NK60" s="121"/>
      <c r="NL60" s="121"/>
      <c r="NM60" s="121"/>
      <c r="NN60" s="121"/>
      <c r="NO60" s="121"/>
      <c r="NP60" s="121"/>
      <c r="NQ60" s="121"/>
      <c r="NR60" s="12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20"/>
      <c r="NE61" s="121"/>
      <c r="NF61" s="121"/>
      <c r="NG61" s="121"/>
      <c r="NH61" s="121"/>
      <c r="NI61" s="121"/>
      <c r="NJ61" s="121"/>
      <c r="NK61" s="121"/>
      <c r="NL61" s="121"/>
      <c r="NM61" s="121"/>
      <c r="NN61" s="121"/>
      <c r="NO61" s="121"/>
      <c r="NP61" s="121"/>
      <c r="NQ61" s="121"/>
      <c r="NR61" s="12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20"/>
      <c r="NE62" s="121"/>
      <c r="NF62" s="121"/>
      <c r="NG62" s="121"/>
      <c r="NH62" s="121"/>
      <c r="NI62" s="121"/>
      <c r="NJ62" s="121"/>
      <c r="NK62" s="121"/>
      <c r="NL62" s="121"/>
      <c r="NM62" s="121"/>
      <c r="NN62" s="121"/>
      <c r="NO62" s="121"/>
      <c r="NP62" s="121"/>
      <c r="NQ62" s="121"/>
      <c r="NR62" s="12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7" t="s">
        <v>32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20"/>
      <c r="NE63" s="121"/>
      <c r="NF63" s="121"/>
      <c r="NG63" s="121"/>
      <c r="NH63" s="121"/>
      <c r="NI63" s="121"/>
      <c r="NJ63" s="121"/>
      <c r="NK63" s="121"/>
      <c r="NL63" s="121"/>
      <c r="NM63" s="121"/>
      <c r="NN63" s="121"/>
      <c r="NO63" s="121"/>
      <c r="NP63" s="121"/>
      <c r="NQ63" s="121"/>
      <c r="NR63" s="12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20" t="s">
        <v>128</v>
      </c>
      <c r="NE66" s="121"/>
      <c r="NF66" s="121"/>
      <c r="NG66" s="121"/>
      <c r="NH66" s="121"/>
      <c r="NI66" s="121"/>
      <c r="NJ66" s="121"/>
      <c r="NK66" s="121"/>
      <c r="NL66" s="121"/>
      <c r="NM66" s="121"/>
      <c r="NN66" s="121"/>
      <c r="NO66" s="121"/>
      <c r="NP66" s="121"/>
      <c r="NQ66" s="121"/>
      <c r="NR66" s="12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20"/>
      <c r="NE67" s="121"/>
      <c r="NF67" s="121"/>
      <c r="NG67" s="121"/>
      <c r="NH67" s="121"/>
      <c r="NI67" s="121"/>
      <c r="NJ67" s="121"/>
      <c r="NK67" s="121"/>
      <c r="NL67" s="121"/>
      <c r="NM67" s="121"/>
      <c r="NN67" s="121"/>
      <c r="NO67" s="121"/>
      <c r="NP67" s="121"/>
      <c r="NQ67" s="121"/>
      <c r="NR67" s="12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20"/>
      <c r="NE68" s="121"/>
      <c r="NF68" s="121"/>
      <c r="NG68" s="121"/>
      <c r="NH68" s="121"/>
      <c r="NI68" s="121"/>
      <c r="NJ68" s="121"/>
      <c r="NK68" s="121"/>
      <c r="NL68" s="121"/>
      <c r="NM68" s="121"/>
      <c r="NN68" s="121"/>
      <c r="NO68" s="121"/>
      <c r="NP68" s="121"/>
      <c r="NQ68" s="121"/>
      <c r="NR68" s="12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20"/>
      <c r="NE69" s="121"/>
      <c r="NF69" s="121"/>
      <c r="NG69" s="121"/>
      <c r="NH69" s="121"/>
      <c r="NI69" s="121"/>
      <c r="NJ69" s="121"/>
      <c r="NK69" s="121"/>
      <c r="NL69" s="121"/>
      <c r="NM69" s="121"/>
      <c r="NN69" s="121"/>
      <c r="NO69" s="121"/>
      <c r="NP69" s="121"/>
      <c r="NQ69" s="121"/>
      <c r="NR69" s="12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20"/>
      <c r="NE70" s="121"/>
      <c r="NF70" s="121"/>
      <c r="NG70" s="121"/>
      <c r="NH70" s="121"/>
      <c r="NI70" s="121"/>
      <c r="NJ70" s="121"/>
      <c r="NK70" s="121"/>
      <c r="NL70" s="121"/>
      <c r="NM70" s="121"/>
      <c r="NN70" s="121"/>
      <c r="NO70" s="121"/>
      <c r="NP70" s="121"/>
      <c r="NQ70" s="121"/>
      <c r="NR70" s="12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20"/>
      <c r="NE71" s="121"/>
      <c r="NF71" s="121"/>
      <c r="NG71" s="121"/>
      <c r="NH71" s="121"/>
      <c r="NI71" s="121"/>
      <c r="NJ71" s="121"/>
      <c r="NK71" s="121"/>
      <c r="NL71" s="121"/>
      <c r="NM71" s="121"/>
      <c r="NN71" s="121"/>
      <c r="NO71" s="121"/>
      <c r="NP71" s="121"/>
      <c r="NQ71" s="121"/>
      <c r="NR71" s="12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7" t="s">
        <v>34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20"/>
      <c r="NE72" s="121"/>
      <c r="NF72" s="121"/>
      <c r="NG72" s="121"/>
      <c r="NH72" s="121"/>
      <c r="NI72" s="121"/>
      <c r="NJ72" s="121"/>
      <c r="NK72" s="121"/>
      <c r="NL72" s="121"/>
      <c r="NM72" s="121"/>
      <c r="NN72" s="121"/>
      <c r="NO72" s="121"/>
      <c r="NP72" s="121"/>
      <c r="NQ72" s="121"/>
      <c r="NR72" s="12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20"/>
      <c r="NE73" s="121"/>
      <c r="NF73" s="121"/>
      <c r="NG73" s="121"/>
      <c r="NH73" s="121"/>
      <c r="NI73" s="121"/>
      <c r="NJ73" s="121"/>
      <c r="NK73" s="121"/>
      <c r="NL73" s="121"/>
      <c r="NM73" s="121"/>
      <c r="NN73" s="121"/>
      <c r="NO73" s="121"/>
      <c r="NP73" s="121"/>
      <c r="NQ73" s="121"/>
      <c r="NR73" s="12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20"/>
      <c r="NE74" s="121"/>
      <c r="NF74" s="121"/>
      <c r="NG74" s="121"/>
      <c r="NH74" s="121"/>
      <c r="NI74" s="121"/>
      <c r="NJ74" s="121"/>
      <c r="NK74" s="121"/>
      <c r="NL74" s="121"/>
      <c r="NM74" s="121"/>
      <c r="NN74" s="121"/>
      <c r="NO74" s="121"/>
      <c r="NP74" s="121"/>
      <c r="NQ74" s="121"/>
      <c r="NR74" s="12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20"/>
      <c r="NE75" s="121"/>
      <c r="NF75" s="121"/>
      <c r="NG75" s="121"/>
      <c r="NH75" s="121"/>
      <c r="NI75" s="121"/>
      <c r="NJ75" s="121"/>
      <c r="NK75" s="121"/>
      <c r="NL75" s="121"/>
      <c r="NM75" s="121"/>
      <c r="NN75" s="121"/>
      <c r="NO75" s="121"/>
      <c r="NP75" s="121"/>
      <c r="NQ75" s="121"/>
      <c r="NR75" s="12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7" t="str">
        <f>データ!$B$11</f>
        <v>R01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 t="str">
        <f>データ!$C$11</f>
        <v>R02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 t="str">
        <f>データ!$D$11</f>
        <v>R03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 t="str">
        <f>データ!$E$11</f>
        <v>R04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 t="str">
        <f>データ!$F$11</f>
        <v>R05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2"/>
      <c r="CP76" s="2"/>
      <c r="CQ76" s="2"/>
      <c r="CR76" s="2"/>
      <c r="CS76" s="2"/>
      <c r="CT76" s="2"/>
      <c r="CU76" s="2"/>
      <c r="CV76" s="128">
        <f>データ!CN7</f>
        <v>279200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7" t="str">
        <f>データ!$B$11</f>
        <v>R01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 t="str">
        <f>データ!$C$11</f>
        <v>R02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 t="str">
        <f>データ!$D$11</f>
        <v>R03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 t="str">
        <f>データ!$E$11</f>
        <v>R04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 t="str">
        <f>データ!$F$11</f>
        <v>R05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7" t="str">
        <f>データ!$B$11</f>
        <v>R01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 t="str">
        <f>データ!$C$11</f>
        <v>R02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 t="str">
        <f>データ!$D$11</f>
        <v>R03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 t="str">
        <f>データ!$E$11</f>
        <v>R04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 t="str">
        <f>データ!$F$11</f>
        <v>R05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2"/>
      <c r="MY76" s="2"/>
      <c r="MZ76" s="2"/>
      <c r="NA76" s="2"/>
      <c r="NB76" s="2"/>
      <c r="NC76" s="32"/>
      <c r="ND76" s="120"/>
      <c r="NE76" s="121"/>
      <c r="NF76" s="121"/>
      <c r="NG76" s="121"/>
      <c r="NH76" s="121"/>
      <c r="NI76" s="121"/>
      <c r="NJ76" s="121"/>
      <c r="NK76" s="121"/>
      <c r="NL76" s="121"/>
      <c r="NM76" s="121"/>
      <c r="NN76" s="121"/>
      <c r="NO76" s="121"/>
      <c r="NP76" s="121"/>
      <c r="NQ76" s="121"/>
      <c r="NR76" s="122"/>
    </row>
    <row r="77" spans="1:382" ht="13.5" customHeight="1" x14ac:dyDescent="0.2">
      <c r="A77" s="2"/>
      <c r="B77" s="11"/>
      <c r="C77" s="2"/>
      <c r="D77" s="2"/>
      <c r="E77" s="2"/>
      <c r="F77" s="2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0">
        <f>データ!CB7</f>
        <v>82.4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>
        <f>データ!CC7</f>
        <v>81.900000000000006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>
        <f>データ!CD7</f>
        <v>79.2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>
        <f>データ!CE7</f>
        <v>80.2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>
        <f>データ!CF7</f>
        <v>82.7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2"/>
      <c r="FZ77" s="2"/>
      <c r="GA77" s="2"/>
      <c r="GB77" s="2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0">
        <f>データ!CO7</f>
        <v>0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>
        <f>データ!CP7</f>
        <v>0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>
        <f>データ!CQ7</f>
        <v>0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>
        <f>データ!CR7</f>
        <v>0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>
        <f>データ!CS7</f>
        <v>0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20"/>
      <c r="NE77" s="121"/>
      <c r="NF77" s="121"/>
      <c r="NG77" s="121"/>
      <c r="NH77" s="121"/>
      <c r="NI77" s="121"/>
      <c r="NJ77" s="121"/>
      <c r="NK77" s="121"/>
      <c r="NL77" s="121"/>
      <c r="NM77" s="121"/>
      <c r="NN77" s="121"/>
      <c r="NO77" s="121"/>
      <c r="NP77" s="121"/>
      <c r="NQ77" s="121"/>
      <c r="NR77" s="122"/>
    </row>
    <row r="78" spans="1:382" ht="13.5" customHeight="1" x14ac:dyDescent="0.2">
      <c r="A78" s="2"/>
      <c r="B78" s="11"/>
      <c r="C78" s="2"/>
      <c r="D78" s="2"/>
      <c r="E78" s="2"/>
      <c r="F78" s="2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0">
        <f>データ!CG7</f>
        <v>69.900000000000006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>
        <f>データ!CH7</f>
        <v>70.5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>
        <f>データ!CI7</f>
        <v>70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>
        <f>データ!CJ7</f>
        <v>70.099999999999994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>
        <f>データ!CK7</f>
        <v>73.5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2"/>
      <c r="FZ78" s="2"/>
      <c r="GA78" s="2"/>
      <c r="GB78" s="2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0">
        <f>データ!CT7</f>
        <v>0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>
        <f>データ!CU7</f>
        <v>0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>
        <f>データ!CV7</f>
        <v>0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>
        <f>データ!CW7</f>
        <v>0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>
        <f>データ!CX7</f>
        <v>0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0">
        <f>データ!DE7</f>
        <v>0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0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0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0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20"/>
      <c r="NE78" s="121"/>
      <c r="NF78" s="121"/>
      <c r="NG78" s="121"/>
      <c r="NH78" s="121"/>
      <c r="NI78" s="121"/>
      <c r="NJ78" s="121"/>
      <c r="NK78" s="121"/>
      <c r="NL78" s="121"/>
      <c r="NM78" s="121"/>
      <c r="NN78" s="121"/>
      <c r="NO78" s="121"/>
      <c r="NP78" s="121"/>
      <c r="NQ78" s="121"/>
      <c r="NR78" s="12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20"/>
      <c r="NE79" s="121"/>
      <c r="NF79" s="121"/>
      <c r="NG79" s="121"/>
      <c r="NH79" s="121"/>
      <c r="NI79" s="121"/>
      <c r="NJ79" s="121"/>
      <c r="NK79" s="121"/>
      <c r="NL79" s="121"/>
      <c r="NM79" s="121"/>
      <c r="NN79" s="121"/>
      <c r="NO79" s="121"/>
      <c r="NP79" s="121"/>
      <c r="NQ79" s="121"/>
      <c r="NR79" s="12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20"/>
      <c r="NE80" s="121"/>
      <c r="NF80" s="121"/>
      <c r="NG80" s="121"/>
      <c r="NH80" s="121"/>
      <c r="NI80" s="121"/>
      <c r="NJ80" s="121"/>
      <c r="NK80" s="121"/>
      <c r="NL80" s="121"/>
      <c r="NM80" s="121"/>
      <c r="NN80" s="121"/>
      <c r="NO80" s="121"/>
      <c r="NP80" s="121"/>
      <c r="NQ80" s="121"/>
      <c r="NR80" s="12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20"/>
      <c r="NE81" s="121"/>
      <c r="NF81" s="121"/>
      <c r="NG81" s="121"/>
      <c r="NH81" s="121"/>
      <c r="NI81" s="121"/>
      <c r="NJ81" s="121"/>
      <c r="NK81" s="121"/>
      <c r="NL81" s="121"/>
      <c r="NM81" s="121"/>
      <c r="NN81" s="121"/>
      <c r="NO81" s="121"/>
      <c r="NP81" s="121"/>
      <c r="NQ81" s="121"/>
      <c r="NR81" s="12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【129.0】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【130.9】</v>
      </c>
      <c r="F88" s="34" t="str">
        <f>データ!BP6</f>
        <v>【41.2】</v>
      </c>
      <c r="G88" s="34" t="str">
        <f>データ!CA6</f>
        <v>【27,207】</v>
      </c>
      <c r="H88" s="34" t="str">
        <f>データ!CL6</f>
        <v>【61.5】</v>
      </c>
      <c r="I88" s="34" t="s">
        <v>47</v>
      </c>
      <c r="J88" s="34" t="s">
        <v>47</v>
      </c>
      <c r="K88" s="34" t="str">
        <f>データ!CY6</f>
        <v>【312.3】</v>
      </c>
      <c r="L88" s="34" t="str">
        <f>データ!DJ6</f>
        <v>【0.0】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wT09ALV3PAwaX4duYuN1vhHFJz/guP7TXiZG2HRUWzCsPEQQc2WM69KVwVvFC98LZwiOK7c0H9daYbW7zFN1oQ==" saltValue="Y3Cra/bl22HR+hYQVdrCY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48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49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55</v>
      </c>
      <c r="G3" s="38" t="s">
        <v>56</v>
      </c>
      <c r="H3" s="144" t="s">
        <v>57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39" t="s">
        <v>58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59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60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62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63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64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65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66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67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68</v>
      </c>
      <c r="CN4" s="150" t="s">
        <v>69</v>
      </c>
      <c r="CO4" s="141" t="s">
        <v>70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71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72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90</v>
      </c>
      <c r="AM5" s="47" t="s">
        <v>100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101</v>
      </c>
      <c r="AW5" s="47" t="s">
        <v>102</v>
      </c>
      <c r="AX5" s="47" t="s">
        <v>100</v>
      </c>
      <c r="AY5" s="47" t="s">
        <v>103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100</v>
      </c>
      <c r="BJ5" s="47" t="s">
        <v>104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105</v>
      </c>
      <c r="BR5" s="47" t="s">
        <v>101</v>
      </c>
      <c r="BS5" s="47" t="s">
        <v>102</v>
      </c>
      <c r="BT5" s="47" t="s">
        <v>100</v>
      </c>
      <c r="BU5" s="47" t="s">
        <v>104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99</v>
      </c>
      <c r="CC5" s="47" t="s">
        <v>106</v>
      </c>
      <c r="CD5" s="47" t="s">
        <v>90</v>
      </c>
      <c r="CE5" s="47" t="s">
        <v>91</v>
      </c>
      <c r="CF5" s="47" t="s">
        <v>103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51"/>
      <c r="CN5" s="151"/>
      <c r="CO5" s="47" t="s">
        <v>99</v>
      </c>
      <c r="CP5" s="47" t="s">
        <v>89</v>
      </c>
      <c r="CQ5" s="47" t="s">
        <v>102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106</v>
      </c>
      <c r="DB5" s="47" t="s">
        <v>102</v>
      </c>
      <c r="DC5" s="47" t="s">
        <v>100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105</v>
      </c>
      <c r="DL5" s="47" t="s">
        <v>101</v>
      </c>
      <c r="DM5" s="47" t="s">
        <v>107</v>
      </c>
      <c r="DN5" s="47" t="s">
        <v>91</v>
      </c>
      <c r="DO5" s="47" t="s">
        <v>103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108</v>
      </c>
      <c r="B6" s="48">
        <f>B8</f>
        <v>2023</v>
      </c>
      <c r="C6" s="48">
        <f t="shared" ref="C6:X6" si="1">C8</f>
        <v>360007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徳島県</v>
      </c>
      <c r="I6" s="48" t="str">
        <f t="shared" si="1"/>
        <v>藍場町地下駐車場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自治体職員</v>
      </c>
      <c r="O6" s="49">
        <f t="shared" si="1"/>
        <v>93.8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51</v>
      </c>
      <c r="S6" s="50" t="str">
        <f t="shared" si="1"/>
        <v>商業施設</v>
      </c>
      <c r="T6" s="50" t="str">
        <f t="shared" si="1"/>
        <v>無</v>
      </c>
      <c r="U6" s="51">
        <f t="shared" si="1"/>
        <v>5400</v>
      </c>
      <c r="V6" s="51">
        <f t="shared" si="1"/>
        <v>295</v>
      </c>
      <c r="W6" s="51">
        <f t="shared" si="1"/>
        <v>300</v>
      </c>
      <c r="X6" s="50" t="str">
        <f t="shared" si="1"/>
        <v>利用料金制</v>
      </c>
      <c r="Y6" s="52">
        <f>IF(Y8="-",NA(),Y8)</f>
        <v>128.1</v>
      </c>
      <c r="Z6" s="52">
        <f t="shared" ref="Z6:AH6" si="2">IF(Z8="-",NA(),Z8)</f>
        <v>56.8</v>
      </c>
      <c r="AA6" s="52">
        <f t="shared" si="2"/>
        <v>49</v>
      </c>
      <c r="AB6" s="52">
        <f t="shared" si="2"/>
        <v>78.2</v>
      </c>
      <c r="AC6" s="52">
        <f t="shared" si="2"/>
        <v>117.9</v>
      </c>
      <c r="AD6" s="52">
        <f t="shared" si="2"/>
        <v>129.5</v>
      </c>
      <c r="AE6" s="52">
        <f t="shared" si="2"/>
        <v>112</v>
      </c>
      <c r="AF6" s="52">
        <f t="shared" si="2"/>
        <v>112.4</v>
      </c>
      <c r="AG6" s="52">
        <f t="shared" si="2"/>
        <v>132.1</v>
      </c>
      <c r="AH6" s="52">
        <f t="shared" si="2"/>
        <v>132.1</v>
      </c>
      <c r="AI6" s="49" t="str">
        <f>IF(AI8="-","",IF(AI8="-","【-】","【"&amp;SUBSTITUTE(TEXT(AI8,"#,##0.0"),"-","△")&amp;"】"))</f>
        <v>【129.0】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</v>
      </c>
      <c r="AQ6" s="52">
        <f t="shared" si="3"/>
        <v>0</v>
      </c>
      <c r="AR6" s="52">
        <f t="shared" si="3"/>
        <v>0</v>
      </c>
      <c r="AS6" s="52">
        <f t="shared" si="3"/>
        <v>0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0</v>
      </c>
      <c r="BB6" s="53">
        <f t="shared" si="4"/>
        <v>0</v>
      </c>
      <c r="BC6" s="53">
        <f t="shared" si="4"/>
        <v>0</v>
      </c>
      <c r="BD6" s="53">
        <f t="shared" si="4"/>
        <v>0</v>
      </c>
      <c r="BE6" s="51" t="str">
        <f>IF(BE8="-","",IF(BE8="-","【-】","【"&amp;SUBSTITUTE(TEXT(BE8,"#,##0"),"-","△")&amp;"】"))</f>
        <v>【0】</v>
      </c>
      <c r="BF6" s="52">
        <f>IF(BF8="-",NA(),BF8)</f>
        <v>73.2</v>
      </c>
      <c r="BG6" s="52">
        <f t="shared" ref="BG6:BO6" si="5">IF(BG8="-",NA(),BG8)</f>
        <v>22.3</v>
      </c>
      <c r="BH6" s="52">
        <f t="shared" si="5"/>
        <v>51.1</v>
      </c>
      <c r="BI6" s="52">
        <f t="shared" si="5"/>
        <v>67.400000000000006</v>
      </c>
      <c r="BJ6" s="52">
        <f t="shared" si="5"/>
        <v>97.4</v>
      </c>
      <c r="BK6" s="52">
        <f t="shared" si="5"/>
        <v>54.6</v>
      </c>
      <c r="BL6" s="52">
        <f t="shared" si="5"/>
        <v>13.1</v>
      </c>
      <c r="BM6" s="52">
        <f t="shared" si="5"/>
        <v>25.2</v>
      </c>
      <c r="BN6" s="52">
        <f t="shared" si="5"/>
        <v>37.4</v>
      </c>
      <c r="BO6" s="52">
        <f t="shared" si="5"/>
        <v>55.4</v>
      </c>
      <c r="BP6" s="49" t="str">
        <f>IF(BP8="-","",IF(BP8="-","【-】","【"&amp;SUBSTITUTE(TEXT(BP8,"#,##0.0"),"-","△")&amp;"】"))</f>
        <v>【41.2】</v>
      </c>
      <c r="BQ6" s="53">
        <f>IF(BQ8="-",NA(),BQ8)</f>
        <v>52622</v>
      </c>
      <c r="BR6" s="53">
        <f t="shared" ref="BR6:BZ6" si="6">IF(BR8="-",NA(),BR8)</f>
        <v>7822</v>
      </c>
      <c r="BS6" s="53">
        <f t="shared" si="6"/>
        <v>13339</v>
      </c>
      <c r="BT6" s="53">
        <f t="shared" si="6"/>
        <v>31995</v>
      </c>
      <c r="BU6" s="53">
        <f t="shared" si="6"/>
        <v>54562</v>
      </c>
      <c r="BV6" s="53">
        <f t="shared" si="6"/>
        <v>50091</v>
      </c>
      <c r="BW6" s="53">
        <f t="shared" si="6"/>
        <v>43003</v>
      </c>
      <c r="BX6" s="53">
        <f t="shared" si="6"/>
        <v>8393</v>
      </c>
      <c r="BY6" s="53">
        <f t="shared" si="6"/>
        <v>56829</v>
      </c>
      <c r="BZ6" s="53">
        <f t="shared" si="6"/>
        <v>51039</v>
      </c>
      <c r="CA6" s="51" t="str">
        <f>IF(CA8="-","",IF(CA8="-","【-】","【"&amp;SUBSTITUTE(TEXT(CA8,"#,##0"),"-","△")&amp;"】"))</f>
        <v>【27,207】</v>
      </c>
      <c r="CB6" s="52">
        <f>IF(CB8="-",NA(),CB8)</f>
        <v>82.4</v>
      </c>
      <c r="CC6" s="52">
        <f t="shared" ref="CC6:CK6" si="7">IF(CC8="-",NA(),CC8)</f>
        <v>81.900000000000006</v>
      </c>
      <c r="CD6" s="52">
        <f t="shared" si="7"/>
        <v>79.2</v>
      </c>
      <c r="CE6" s="52">
        <f t="shared" si="7"/>
        <v>80.2</v>
      </c>
      <c r="CF6" s="52">
        <f t="shared" si="7"/>
        <v>82.7</v>
      </c>
      <c r="CG6" s="52">
        <f t="shared" si="7"/>
        <v>69.900000000000006</v>
      </c>
      <c r="CH6" s="52">
        <f t="shared" si="7"/>
        <v>70.5</v>
      </c>
      <c r="CI6" s="52">
        <f t="shared" si="7"/>
        <v>70</v>
      </c>
      <c r="CJ6" s="52">
        <f t="shared" si="7"/>
        <v>70.099999999999994</v>
      </c>
      <c r="CK6" s="52">
        <f t="shared" si="7"/>
        <v>73.5</v>
      </c>
      <c r="CL6" s="49" t="str">
        <f>IF(CL8="-","",IF(CL8="-","【-】","【"&amp;SUBSTITUTE(TEXT(CL8,"#,##0.0"),"-","△")&amp;"】"))</f>
        <v>【61.5】</v>
      </c>
      <c r="CM6" s="51">
        <f t="shared" ref="CM6:CN6" si="8">CM8</f>
        <v>0</v>
      </c>
      <c r="CN6" s="51">
        <f t="shared" si="8"/>
        <v>279200</v>
      </c>
      <c r="CO6" s="52">
        <f>IF(CO8="-",NA(),CO8)</f>
        <v>0</v>
      </c>
      <c r="CP6" s="52">
        <f t="shared" ref="CP6:CX6" si="9">IF(CP8="-",NA(),CP8)</f>
        <v>0</v>
      </c>
      <c r="CQ6" s="52">
        <f t="shared" si="9"/>
        <v>0</v>
      </c>
      <c r="CR6" s="52">
        <f t="shared" si="9"/>
        <v>0</v>
      </c>
      <c r="CS6" s="52">
        <f t="shared" si="9"/>
        <v>0</v>
      </c>
      <c r="CT6" s="52">
        <f t="shared" si="9"/>
        <v>0</v>
      </c>
      <c r="CU6" s="52">
        <f t="shared" si="9"/>
        <v>0</v>
      </c>
      <c r="CV6" s="52">
        <f t="shared" si="9"/>
        <v>0</v>
      </c>
      <c r="CW6" s="52">
        <f t="shared" si="9"/>
        <v>0</v>
      </c>
      <c r="CX6" s="52">
        <f t="shared" si="9"/>
        <v>0</v>
      </c>
      <c r="CY6" s="49" t="str">
        <f>IF(CY8="-","",IF(CY8="-","【-】","【"&amp;SUBSTITUTE(TEXT(CY8,"#,##0.0"),"-","△")&amp;"】"))</f>
        <v>【312.3】</v>
      </c>
      <c r="CZ6" s="52">
        <f>IF(CZ8="-",NA(),CZ8)</f>
        <v>0</v>
      </c>
      <c r="DA6" s="52">
        <f t="shared" ref="DA6:DI6" si="10">IF(DA8="-",NA(),DA8)</f>
        <v>0</v>
      </c>
      <c r="DB6" s="52">
        <f t="shared" si="10"/>
        <v>0</v>
      </c>
      <c r="DC6" s="52">
        <f t="shared" si="10"/>
        <v>0</v>
      </c>
      <c r="DD6" s="52">
        <f t="shared" si="10"/>
        <v>0</v>
      </c>
      <c r="DE6" s="52">
        <f t="shared" si="10"/>
        <v>0</v>
      </c>
      <c r="DF6" s="52">
        <f t="shared" si="10"/>
        <v>0</v>
      </c>
      <c r="DG6" s="52">
        <f t="shared" si="10"/>
        <v>0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【0.0】</v>
      </c>
      <c r="DK6" s="52">
        <f>IF(DK8="-",NA(),DK8)</f>
        <v>118.6</v>
      </c>
      <c r="DL6" s="52">
        <f t="shared" ref="DL6:DT6" si="11">IF(DL8="-",NA(),DL8)</f>
        <v>73.2</v>
      </c>
      <c r="DM6" s="52">
        <f t="shared" si="11"/>
        <v>90.8</v>
      </c>
      <c r="DN6" s="52">
        <f t="shared" si="11"/>
        <v>116.9</v>
      </c>
      <c r="DO6" s="52">
        <f t="shared" si="11"/>
        <v>126.1</v>
      </c>
      <c r="DP6" s="52">
        <f t="shared" si="11"/>
        <v>375.9</v>
      </c>
      <c r="DQ6" s="52">
        <f t="shared" si="11"/>
        <v>225.3</v>
      </c>
      <c r="DR6" s="52">
        <f t="shared" si="11"/>
        <v>198.3</v>
      </c>
      <c r="DS6" s="52">
        <f t="shared" si="11"/>
        <v>241.3</v>
      </c>
      <c r="DT6" s="52">
        <f t="shared" si="11"/>
        <v>254.6</v>
      </c>
      <c r="DU6" s="49" t="str">
        <f>IF(DU8="-","",IF(DU8="-","【-】","【"&amp;SUBSTITUTE(TEXT(DU8,"#,##0.0"),"-","△")&amp;"】"))</f>
        <v>【130.9】</v>
      </c>
    </row>
    <row r="7" spans="1:125" s="54" customFormat="1" x14ac:dyDescent="0.2">
      <c r="A7" s="37" t="s">
        <v>109</v>
      </c>
      <c r="B7" s="48">
        <f t="shared" ref="B7:X7" si="12">B8</f>
        <v>2023</v>
      </c>
      <c r="C7" s="48">
        <f t="shared" si="12"/>
        <v>360007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1</v>
      </c>
      <c r="H7" s="48" t="str">
        <f t="shared" si="12"/>
        <v>徳島県</v>
      </c>
      <c r="I7" s="48" t="str">
        <f t="shared" si="12"/>
        <v>藍場町地下駐車場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Ａ２Ｂ１</v>
      </c>
      <c r="N7" s="48" t="str">
        <f t="shared" si="12"/>
        <v>自治体職員</v>
      </c>
      <c r="O7" s="49">
        <f t="shared" si="12"/>
        <v>93.8</v>
      </c>
      <c r="P7" s="50" t="str">
        <f t="shared" si="12"/>
        <v>都市計画駐車場</v>
      </c>
      <c r="Q7" s="50" t="str">
        <f t="shared" si="12"/>
        <v>地下式</v>
      </c>
      <c r="R7" s="51">
        <f t="shared" si="12"/>
        <v>51</v>
      </c>
      <c r="S7" s="50" t="str">
        <f t="shared" si="12"/>
        <v>商業施設</v>
      </c>
      <c r="T7" s="50" t="str">
        <f t="shared" si="12"/>
        <v>無</v>
      </c>
      <c r="U7" s="51">
        <f t="shared" si="12"/>
        <v>5400</v>
      </c>
      <c r="V7" s="51">
        <f t="shared" si="12"/>
        <v>295</v>
      </c>
      <c r="W7" s="51">
        <f t="shared" si="12"/>
        <v>300</v>
      </c>
      <c r="X7" s="50" t="str">
        <f t="shared" si="12"/>
        <v>利用料金制</v>
      </c>
      <c r="Y7" s="52">
        <f>Y8</f>
        <v>128.1</v>
      </c>
      <c r="Z7" s="52">
        <f t="shared" ref="Z7:AH7" si="13">Z8</f>
        <v>56.8</v>
      </c>
      <c r="AA7" s="52">
        <f t="shared" si="13"/>
        <v>49</v>
      </c>
      <c r="AB7" s="52">
        <f t="shared" si="13"/>
        <v>78.2</v>
      </c>
      <c r="AC7" s="52">
        <f t="shared" si="13"/>
        <v>117.9</v>
      </c>
      <c r="AD7" s="52">
        <f t="shared" si="13"/>
        <v>129.5</v>
      </c>
      <c r="AE7" s="52">
        <f t="shared" si="13"/>
        <v>112</v>
      </c>
      <c r="AF7" s="52">
        <f t="shared" si="13"/>
        <v>112.4</v>
      </c>
      <c r="AG7" s="52">
        <f t="shared" si="13"/>
        <v>132.1</v>
      </c>
      <c r="AH7" s="52">
        <f t="shared" si="13"/>
        <v>132.1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</v>
      </c>
      <c r="AQ7" s="52">
        <f t="shared" si="14"/>
        <v>0</v>
      </c>
      <c r="AR7" s="52">
        <f t="shared" si="14"/>
        <v>0</v>
      </c>
      <c r="AS7" s="52">
        <f t="shared" si="14"/>
        <v>0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0</v>
      </c>
      <c r="BB7" s="53">
        <f t="shared" si="15"/>
        <v>0</v>
      </c>
      <c r="BC7" s="53">
        <f t="shared" si="15"/>
        <v>0</v>
      </c>
      <c r="BD7" s="53">
        <f t="shared" si="15"/>
        <v>0</v>
      </c>
      <c r="BE7" s="51"/>
      <c r="BF7" s="52">
        <f>BF8</f>
        <v>73.2</v>
      </c>
      <c r="BG7" s="52">
        <f t="shared" ref="BG7:BO7" si="16">BG8</f>
        <v>22.3</v>
      </c>
      <c r="BH7" s="52">
        <f t="shared" si="16"/>
        <v>51.1</v>
      </c>
      <c r="BI7" s="52">
        <f t="shared" si="16"/>
        <v>67.400000000000006</v>
      </c>
      <c r="BJ7" s="52">
        <f t="shared" si="16"/>
        <v>97.4</v>
      </c>
      <c r="BK7" s="52">
        <f t="shared" si="16"/>
        <v>54.6</v>
      </c>
      <c r="BL7" s="52">
        <f t="shared" si="16"/>
        <v>13.1</v>
      </c>
      <c r="BM7" s="52">
        <f t="shared" si="16"/>
        <v>25.2</v>
      </c>
      <c r="BN7" s="52">
        <f t="shared" si="16"/>
        <v>37.4</v>
      </c>
      <c r="BO7" s="52">
        <f t="shared" si="16"/>
        <v>55.4</v>
      </c>
      <c r="BP7" s="49"/>
      <c r="BQ7" s="53">
        <f>BQ8</f>
        <v>52622</v>
      </c>
      <c r="BR7" s="53">
        <f t="shared" ref="BR7:BZ7" si="17">BR8</f>
        <v>7822</v>
      </c>
      <c r="BS7" s="53">
        <f t="shared" si="17"/>
        <v>13339</v>
      </c>
      <c r="BT7" s="53">
        <f t="shared" si="17"/>
        <v>31995</v>
      </c>
      <c r="BU7" s="53">
        <f t="shared" si="17"/>
        <v>54562</v>
      </c>
      <c r="BV7" s="53">
        <f t="shared" si="17"/>
        <v>50091</v>
      </c>
      <c r="BW7" s="53">
        <f t="shared" si="17"/>
        <v>43003</v>
      </c>
      <c r="BX7" s="53">
        <f t="shared" si="17"/>
        <v>8393</v>
      </c>
      <c r="BY7" s="53">
        <f t="shared" si="17"/>
        <v>56829</v>
      </c>
      <c r="BZ7" s="53">
        <f t="shared" si="17"/>
        <v>51039</v>
      </c>
      <c r="CA7" s="51"/>
      <c r="CB7" s="52">
        <f>CB8</f>
        <v>82.4</v>
      </c>
      <c r="CC7" s="52">
        <f t="shared" ref="CC7:CK7" si="18">CC8</f>
        <v>81.900000000000006</v>
      </c>
      <c r="CD7" s="52">
        <f t="shared" si="18"/>
        <v>79.2</v>
      </c>
      <c r="CE7" s="52">
        <f t="shared" si="18"/>
        <v>80.2</v>
      </c>
      <c r="CF7" s="52">
        <f t="shared" si="18"/>
        <v>82.7</v>
      </c>
      <c r="CG7" s="52">
        <f t="shared" si="18"/>
        <v>69.900000000000006</v>
      </c>
      <c r="CH7" s="52">
        <f t="shared" si="18"/>
        <v>70.5</v>
      </c>
      <c r="CI7" s="52">
        <f t="shared" si="18"/>
        <v>70</v>
      </c>
      <c r="CJ7" s="52">
        <f t="shared" si="18"/>
        <v>70.099999999999994</v>
      </c>
      <c r="CK7" s="52">
        <f t="shared" si="18"/>
        <v>73.5</v>
      </c>
      <c r="CL7" s="49"/>
      <c r="CM7" s="51">
        <f>CM8</f>
        <v>0</v>
      </c>
      <c r="CN7" s="51">
        <f>CN8</f>
        <v>279200</v>
      </c>
      <c r="CO7" s="52">
        <f>CO8</f>
        <v>0</v>
      </c>
      <c r="CP7" s="52">
        <f t="shared" ref="CP7:CX7" si="19">CP8</f>
        <v>0</v>
      </c>
      <c r="CQ7" s="52">
        <f t="shared" si="19"/>
        <v>0</v>
      </c>
      <c r="CR7" s="52">
        <f t="shared" si="19"/>
        <v>0</v>
      </c>
      <c r="CS7" s="52">
        <f t="shared" si="19"/>
        <v>0</v>
      </c>
      <c r="CT7" s="52">
        <f t="shared" si="19"/>
        <v>0</v>
      </c>
      <c r="CU7" s="52">
        <f t="shared" si="19"/>
        <v>0</v>
      </c>
      <c r="CV7" s="52">
        <f t="shared" si="19"/>
        <v>0</v>
      </c>
      <c r="CW7" s="52">
        <f t="shared" si="19"/>
        <v>0</v>
      </c>
      <c r="CX7" s="52">
        <f t="shared" si="19"/>
        <v>0</v>
      </c>
      <c r="CY7" s="49"/>
      <c r="CZ7" s="52">
        <f>CZ8</f>
        <v>0</v>
      </c>
      <c r="DA7" s="52">
        <f t="shared" ref="DA7:DI7" si="20">DA8</f>
        <v>0</v>
      </c>
      <c r="DB7" s="52">
        <f t="shared" si="20"/>
        <v>0</v>
      </c>
      <c r="DC7" s="52">
        <f t="shared" si="20"/>
        <v>0</v>
      </c>
      <c r="DD7" s="52">
        <f t="shared" si="20"/>
        <v>0</v>
      </c>
      <c r="DE7" s="52">
        <f t="shared" si="20"/>
        <v>0</v>
      </c>
      <c r="DF7" s="52">
        <f t="shared" si="20"/>
        <v>0</v>
      </c>
      <c r="DG7" s="52">
        <f t="shared" si="20"/>
        <v>0</v>
      </c>
      <c r="DH7" s="52">
        <f t="shared" si="20"/>
        <v>0</v>
      </c>
      <c r="DI7" s="52">
        <f t="shared" si="20"/>
        <v>0</v>
      </c>
      <c r="DJ7" s="49"/>
      <c r="DK7" s="52">
        <f>DK8</f>
        <v>118.6</v>
      </c>
      <c r="DL7" s="52">
        <f t="shared" ref="DL7:DT7" si="21">DL8</f>
        <v>73.2</v>
      </c>
      <c r="DM7" s="52">
        <f t="shared" si="21"/>
        <v>90.8</v>
      </c>
      <c r="DN7" s="52">
        <f t="shared" si="21"/>
        <v>116.9</v>
      </c>
      <c r="DO7" s="52">
        <f t="shared" si="21"/>
        <v>126.1</v>
      </c>
      <c r="DP7" s="52">
        <f t="shared" si="21"/>
        <v>375.9</v>
      </c>
      <c r="DQ7" s="52">
        <f t="shared" si="21"/>
        <v>225.3</v>
      </c>
      <c r="DR7" s="52">
        <f t="shared" si="21"/>
        <v>198.3</v>
      </c>
      <c r="DS7" s="52">
        <f t="shared" si="21"/>
        <v>241.3</v>
      </c>
      <c r="DT7" s="52">
        <f t="shared" si="21"/>
        <v>254.6</v>
      </c>
      <c r="DU7" s="49"/>
    </row>
    <row r="8" spans="1:125" s="54" customFormat="1" x14ac:dyDescent="0.2">
      <c r="A8" s="37"/>
      <c r="B8" s="55">
        <v>2023</v>
      </c>
      <c r="C8" s="55">
        <v>360007</v>
      </c>
      <c r="D8" s="55">
        <v>46</v>
      </c>
      <c r="E8" s="55">
        <v>14</v>
      </c>
      <c r="F8" s="55">
        <v>0</v>
      </c>
      <c r="G8" s="55">
        <v>1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>
        <v>93.8</v>
      </c>
      <c r="P8" s="57" t="s">
        <v>117</v>
      </c>
      <c r="Q8" s="57" t="s">
        <v>118</v>
      </c>
      <c r="R8" s="58">
        <v>51</v>
      </c>
      <c r="S8" s="57" t="s">
        <v>119</v>
      </c>
      <c r="T8" s="57" t="s">
        <v>120</v>
      </c>
      <c r="U8" s="58">
        <v>5400</v>
      </c>
      <c r="V8" s="58">
        <v>295</v>
      </c>
      <c r="W8" s="58">
        <v>300</v>
      </c>
      <c r="X8" s="57" t="s">
        <v>121</v>
      </c>
      <c r="Y8" s="59">
        <v>128.1</v>
      </c>
      <c r="Z8" s="59">
        <v>56.8</v>
      </c>
      <c r="AA8" s="59">
        <v>49</v>
      </c>
      <c r="AB8" s="59">
        <v>78.2</v>
      </c>
      <c r="AC8" s="59">
        <v>117.9</v>
      </c>
      <c r="AD8" s="59">
        <v>129.5</v>
      </c>
      <c r="AE8" s="59">
        <v>112</v>
      </c>
      <c r="AF8" s="59">
        <v>112.4</v>
      </c>
      <c r="AG8" s="59">
        <v>132.1</v>
      </c>
      <c r="AH8" s="59">
        <v>132.1</v>
      </c>
      <c r="AI8" s="56">
        <v>129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</v>
      </c>
      <c r="AQ8" s="59">
        <v>0</v>
      </c>
      <c r="AR8" s="59">
        <v>0</v>
      </c>
      <c r="AS8" s="59">
        <v>0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59">
        <v>73.2</v>
      </c>
      <c r="BG8" s="59">
        <v>22.3</v>
      </c>
      <c r="BH8" s="59">
        <v>51.1</v>
      </c>
      <c r="BI8" s="59">
        <v>67.400000000000006</v>
      </c>
      <c r="BJ8" s="59">
        <v>97.4</v>
      </c>
      <c r="BK8" s="59">
        <v>54.6</v>
      </c>
      <c r="BL8" s="59">
        <v>13.1</v>
      </c>
      <c r="BM8" s="59">
        <v>25.2</v>
      </c>
      <c r="BN8" s="59">
        <v>37.4</v>
      </c>
      <c r="BO8" s="59">
        <v>55.4</v>
      </c>
      <c r="BP8" s="56">
        <v>41.2</v>
      </c>
      <c r="BQ8" s="60">
        <v>52622</v>
      </c>
      <c r="BR8" s="60">
        <v>7822</v>
      </c>
      <c r="BS8" s="60">
        <v>13339</v>
      </c>
      <c r="BT8" s="61">
        <v>31995</v>
      </c>
      <c r="BU8" s="61">
        <v>54562</v>
      </c>
      <c r="BV8" s="60">
        <v>50091</v>
      </c>
      <c r="BW8" s="60">
        <v>43003</v>
      </c>
      <c r="BX8" s="60">
        <v>8393</v>
      </c>
      <c r="BY8" s="60">
        <v>56829</v>
      </c>
      <c r="BZ8" s="60">
        <v>51039</v>
      </c>
      <c r="CA8" s="58">
        <v>27207</v>
      </c>
      <c r="CB8" s="59">
        <v>82.4</v>
      </c>
      <c r="CC8" s="59">
        <v>81.900000000000006</v>
      </c>
      <c r="CD8" s="59">
        <v>79.2</v>
      </c>
      <c r="CE8" s="59">
        <v>80.2</v>
      </c>
      <c r="CF8" s="59">
        <v>82.7</v>
      </c>
      <c r="CG8" s="59">
        <v>69.900000000000006</v>
      </c>
      <c r="CH8" s="59">
        <v>70.5</v>
      </c>
      <c r="CI8" s="59">
        <v>70</v>
      </c>
      <c r="CJ8" s="59">
        <v>70.099999999999994</v>
      </c>
      <c r="CK8" s="59">
        <v>73.5</v>
      </c>
      <c r="CL8" s="56">
        <v>61.5</v>
      </c>
      <c r="CM8" s="58">
        <v>0</v>
      </c>
      <c r="CN8" s="58">
        <v>279200</v>
      </c>
      <c r="CO8" s="59">
        <v>0</v>
      </c>
      <c r="CP8" s="59">
        <v>0</v>
      </c>
      <c r="CQ8" s="59">
        <v>0</v>
      </c>
      <c r="CR8" s="59">
        <v>0</v>
      </c>
      <c r="CS8" s="59">
        <v>0</v>
      </c>
      <c r="CT8" s="59">
        <v>0</v>
      </c>
      <c r="CU8" s="59">
        <v>0</v>
      </c>
      <c r="CV8" s="59">
        <v>0</v>
      </c>
      <c r="CW8" s="59">
        <v>0</v>
      </c>
      <c r="CX8" s="59">
        <v>0</v>
      </c>
      <c r="CY8" s="56">
        <v>312.3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0</v>
      </c>
      <c r="DF8" s="59">
        <v>0</v>
      </c>
      <c r="DG8" s="59">
        <v>0</v>
      </c>
      <c r="DH8" s="59">
        <v>0</v>
      </c>
      <c r="DI8" s="59">
        <v>0</v>
      </c>
      <c r="DJ8" s="56">
        <v>0</v>
      </c>
      <c r="DK8" s="59">
        <v>118.6</v>
      </c>
      <c r="DL8" s="59">
        <v>73.2</v>
      </c>
      <c r="DM8" s="59">
        <v>90.8</v>
      </c>
      <c r="DN8" s="59">
        <v>116.9</v>
      </c>
      <c r="DO8" s="59">
        <v>126.1</v>
      </c>
      <c r="DP8" s="59">
        <v>375.9</v>
      </c>
      <c r="DQ8" s="59">
        <v>225.3</v>
      </c>
      <c r="DR8" s="59">
        <v>198.3</v>
      </c>
      <c r="DS8" s="59">
        <v>241.3</v>
      </c>
      <c r="DT8" s="59">
        <v>254.6</v>
      </c>
      <c r="DU8" s="56">
        <v>130.9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51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4" ma:contentTypeDescription="新しいドキュメントを作成します。" ma:contentTypeScope="" ma:versionID="7b6a6477365ce567ca5d4dd701570cd1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26f2120a38770ca02403bd13ba031762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0B9D4972-A742-4E87-980B-703026071C20}"/>
</file>

<file path=customXml/itemProps2.xml><?xml version="1.0" encoding="utf-8"?>
<ds:datastoreItem xmlns:ds="http://schemas.openxmlformats.org/officeDocument/2006/customXml" ds:itemID="{BBC8350F-AF4F-4A1A-8BD2-C1CE788614F5}"/>
</file>

<file path=customXml/itemProps3.xml><?xml version="1.0" encoding="utf-8"?>
<ds:datastoreItem xmlns:ds="http://schemas.openxmlformats.org/officeDocument/2006/customXml" ds:itemID="{1C75722C-C6A5-453B-B689-40CD15C02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2025-02-14T05:20:51Z</dcterms:created>
  <dcterms:modified xsi:type="dcterms:W3CDTF">2025-02-14T05:21:08Z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