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149C47D830262F6337FC64A35A136D6892748754" xr6:coauthVersionLast="47" xr6:coauthVersionMax="47" xr10:uidLastSave="{7A16A5FA-10B4-4AB0-A6A9-72CE3F193C3A}"/>
  <workbookProtection workbookAlgorithmName="SHA-512" workbookHashValue="5qyHBhvSByHNaFOW3xADznk21K4WMZRpNmu1wVoe0/z0OP0AdfEcHbsp35JcasqMmSSeBPW+xZBRj0YzR/NihA==" workbookSaltValue="arQhjpj+2/nX5RyEJ9o7i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KP76" i="4" s="1"/>
  <c r="DT7" i="5"/>
  <c r="MA32" i="4" s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DH7" i="5"/>
  <c r="LT78" i="4" s="1"/>
  <c r="DG7" i="5"/>
  <c r="LE78" i="4" s="1"/>
  <c r="DF7" i="5"/>
  <c r="DE7" i="5"/>
  <c r="DD7" i="5"/>
  <c r="MI77" i="4" s="1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JV52" i="4" s="1"/>
  <c r="BQ7" i="5"/>
  <c r="BO7" i="5"/>
  <c r="BN7" i="5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CS53" i="4" s="1"/>
  <c r="BC7" i="5"/>
  <c r="BB7" i="5"/>
  <c r="BA7" i="5"/>
  <c r="AZ7" i="5"/>
  <c r="U53" i="4" s="1"/>
  <c r="AY7" i="5"/>
  <c r="CS52" i="4" s="1"/>
  <c r="AX7" i="5"/>
  <c r="BZ52" i="4" s="1"/>
  <c r="AW7" i="5"/>
  <c r="AV7" i="5"/>
  <c r="AN52" i="4" s="1"/>
  <c r="AU7" i="5"/>
  <c r="AS7" i="5"/>
  <c r="AR7" i="5"/>
  <c r="AQ7" i="5"/>
  <c r="FX32" i="4" s="1"/>
  <c r="AP7" i="5"/>
  <c r="AO7" i="5"/>
  <c r="AN7" i="5"/>
  <c r="AM7" i="5"/>
  <c r="GQ31" i="4" s="1"/>
  <c r="AL7" i="5"/>
  <c r="FX31" i="4" s="1"/>
  <c r="AK7" i="5"/>
  <c r="FE31" i="4" s="1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BZ53" i="4"/>
  <c r="BG53" i="4"/>
  <c r="AN53" i="4"/>
  <c r="MA52" i="4"/>
  <c r="LH52" i="4"/>
  <c r="KO52" i="4"/>
  <c r="JC52" i="4"/>
  <c r="HJ52" i="4"/>
  <c r="GQ52" i="4"/>
  <c r="FX52" i="4"/>
  <c r="FE52" i="4"/>
  <c r="EL52" i="4"/>
  <c r="BG52" i="4"/>
  <c r="U52" i="4"/>
  <c r="LH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AQ8" i="4"/>
  <c r="B6" i="4"/>
  <c r="JV51" i="4" l="1"/>
  <c r="AG76" i="4"/>
  <c r="BZ76" i="4"/>
  <c r="MA51" i="4"/>
  <c r="MI76" i="4"/>
  <c r="HJ51" i="4"/>
  <c r="MA30" i="4"/>
  <c r="IT76" i="4"/>
  <c r="CS51" i="4"/>
  <c r="HJ30" i="4"/>
  <c r="CS30" i="4"/>
  <c r="D11" i="5"/>
  <c r="E11" i="5"/>
  <c r="AN30" i="4"/>
  <c r="FE30" i="4"/>
  <c r="AN51" i="4"/>
  <c r="HA76" i="4"/>
  <c r="JV30" i="4"/>
  <c r="FE51" i="4"/>
  <c r="B11" i="5"/>
  <c r="BZ30" i="4" l="1"/>
  <c r="BK76" i="4"/>
  <c r="LH51" i="4"/>
  <c r="LT76" i="4"/>
  <c r="GQ51" i="4"/>
  <c r="LH30" i="4"/>
  <c r="IE76" i="4"/>
  <c r="BZ51" i="4"/>
  <c r="GQ30" i="4"/>
  <c r="R76" i="4"/>
  <c r="JC51" i="4"/>
  <c r="KA76" i="4"/>
  <c r="EL51" i="4"/>
  <c r="JC30" i="4"/>
  <c r="GL76" i="4"/>
  <c r="EL30" i="4"/>
  <c r="U30" i="4"/>
  <c r="U51" i="4"/>
  <c r="HP76" i="4"/>
  <c r="BG51" i="4"/>
  <c r="FX30" i="4"/>
  <c r="BG30" i="4"/>
  <c r="AV76" i="4"/>
  <c r="KO51" i="4"/>
  <c r="LE76" i="4"/>
  <c r="KO30" i="4"/>
  <c r="FX51" i="4"/>
</calcChain>
</file>

<file path=xl/sharedStrings.xml><?xml version="1.0" encoding="utf-8"?>
<sst xmlns="http://schemas.openxmlformats.org/spreadsheetml/2006/main" count="278" uniqueCount="137">
  <si>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</si>
  <si>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</si>
  <si>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</si>
  <si>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</si>
  <si>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</si>
  <si>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</si>
  <si>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</si>
  <si>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</si>
  <si>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</si>
  <si>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</si>
  <si>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</si>
  <si>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</si>
  <si>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</si>
  <si>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</si>
  <si>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</si>
  <si>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</si>
  <si>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</si>
  <si>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</si>
  <si>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</si>
  <si>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</si>
  <si>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</si>
  <si>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</si>
  <si>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</si>
  <si>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</si>
  <si>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</si>
  <si>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</si>
  <si>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</si>
  <si>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</si>
  <si>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</si>
  <si>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</si>
  <si>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</si>
  <si>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</si>
  <si>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</si>
  <si>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</si>
  <si>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</si>
  <si>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</si>
  <si>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</si>
  <si>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</si>
  <si>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</si>
  <si>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</si>
  <si>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</si>
  <si>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</si>
  <si>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</si>
  <si>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</si>
  <si>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</si>
  <si>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</si>
  <si>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</si>
  <si>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</si>
  <si>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</si>
  <si>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</si>
  <si>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</si>
  <si>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</si>
  <si>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</si>
  <si>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</si>
  <si>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</si>
  <si>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</si>
  <si>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</si>
  <si>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</si>
  <si>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</si>
  <si>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</si>
  <si>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</si>
  <si>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</si>
  <si>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</si>
  <si>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</si>
  <si>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</si>
  <si>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</si>
  <si>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</si>
  <si>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</si>
  <si>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</si>
  <si>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</si>
  <si>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</si>
  <si>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</si>
  <si>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</si>
  <si>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</si>
  <si>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</si>
  <si>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</si>
  <si>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</si>
  <si>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</si>
  <si>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</si>
  <si>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</si>
  <si>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</si>
  <si>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</si>
  <si>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</si>
  <si>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</si>
  <si>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</si>
  <si>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</si>
  <si>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</si>
  <si>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</si>
  <si>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</si>
  <si>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</si>
  <si>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</si>
  <si>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</si>
  <si>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</si>
  <si>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</si>
  <si>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</si>
  <si>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</si>
  <si>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</si>
  <si>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</si>
  <si>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</si>
  <si>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</si>
  <si>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</si>
  <si>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</si>
  <si>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</si>
  <si>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</si>
  <si>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</si>
  <si>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</si>
  <si>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</si>
  <si>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</si>
  <si>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</si>
  <si>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</si>
  <si>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</si>
  <si>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</si>
  <si>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</si>
  <si>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</si>
  <si>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</si>
  <si>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香川県</t>
  </si>
  <si>
    <t>香川県番町地下駐車場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</si>
  <si>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</si>
  <si>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</si>
  <si>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</si>
  <si>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</si>
  <si>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</si>
  <si>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</si>
  <si>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</si>
  <si>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</si>
  <si>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</si>
  <si>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</si>
  <si>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</si>
  <si>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</si>
  <si>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</si>
  <si>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</si>
  <si>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</si>
  <si>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</si>
  <si>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＜設備投資見込額＞
　建設後30年が経過しており、今後、設備更新の増加が見込まれる。</t>
    <rPh sb="1" eb="3">
      <t>セツビ</t>
    </rPh>
    <rPh sb="3" eb="5">
      <t>トウシ</t>
    </rPh>
    <rPh sb="5" eb="7">
      <t>ミコミ</t>
    </rPh>
    <rPh sb="7" eb="8">
      <t>ガク</t>
    </rPh>
    <rPh sb="11" eb="14">
      <t>ケンセツゴ</t>
    </rPh>
    <rPh sb="16" eb="17">
      <t>ネン</t>
    </rPh>
    <rPh sb="18" eb="20">
      <t>ケイカ</t>
    </rPh>
    <rPh sb="25" eb="27">
      <t>コンゴ</t>
    </rPh>
    <rPh sb="28" eb="32">
      <t>セツビコウシン</t>
    </rPh>
    <rPh sb="33" eb="35">
      <t>ゾウカ</t>
    </rPh>
    <rPh sb="36" eb="38">
      <t>ミコ</t>
    </rPh>
    <phoneticPr fontId="5"/>
  </si>
  <si>
    <t>　平成16年６月から指定管理者による管理を行っており、料金収入の増加及び管理経費の節減を図っている。
　また、駐車場の利用時間の延長や利用者へのサービス向上のため、商店街共通駐車場サービス券や電子マネーの導入等を行っている。
　今後も健全な経営を続けながら、計画的に設備の更新等を進めるとともに、引き続き安定した経営が可能となるように努めたい。</t>
    <rPh sb="1" eb="3">
      <t>ヘイセイ</t>
    </rPh>
    <rPh sb="5" eb="6">
      <t>ネン</t>
    </rPh>
    <rPh sb="7" eb="8">
      <t>ガツ</t>
    </rPh>
    <rPh sb="10" eb="15">
      <t>シテイカンリシャ</t>
    </rPh>
    <rPh sb="18" eb="20">
      <t>カンリ</t>
    </rPh>
    <rPh sb="21" eb="22">
      <t>オコナ</t>
    </rPh>
    <rPh sb="27" eb="31">
      <t>リョウキンシュウニュウ</t>
    </rPh>
    <rPh sb="32" eb="34">
      <t>ゾウカ</t>
    </rPh>
    <rPh sb="34" eb="35">
      <t>オヨ</t>
    </rPh>
    <rPh sb="36" eb="40">
      <t>カンリケイヒ</t>
    </rPh>
    <rPh sb="41" eb="43">
      <t>セツゲン</t>
    </rPh>
    <rPh sb="44" eb="45">
      <t>ハカ</t>
    </rPh>
    <rPh sb="55" eb="58">
      <t>チュウシャジョウ</t>
    </rPh>
    <rPh sb="59" eb="63">
      <t>リヨウジカン</t>
    </rPh>
    <rPh sb="64" eb="66">
      <t>エンチョウ</t>
    </rPh>
    <rPh sb="67" eb="70">
      <t>リヨウシャ</t>
    </rPh>
    <rPh sb="76" eb="78">
      <t>コウジョウ</t>
    </rPh>
    <rPh sb="82" eb="87">
      <t>ショウテンガイキョウツウ</t>
    </rPh>
    <rPh sb="87" eb="90">
      <t>チュウシャジョウ</t>
    </rPh>
    <rPh sb="94" eb="95">
      <t>ケン</t>
    </rPh>
    <rPh sb="96" eb="98">
      <t>デンシ</t>
    </rPh>
    <rPh sb="102" eb="105">
      <t>ドウニュウトウ</t>
    </rPh>
    <rPh sb="106" eb="107">
      <t>オコナ</t>
    </rPh>
    <rPh sb="114" eb="116">
      <t>コンゴ</t>
    </rPh>
    <rPh sb="117" eb="119">
      <t>ケンゼン</t>
    </rPh>
    <rPh sb="120" eb="122">
      <t>ケイエイ</t>
    </rPh>
    <rPh sb="123" eb="124">
      <t>ツヅ</t>
    </rPh>
    <rPh sb="129" eb="132">
      <t>ケイカクテキ</t>
    </rPh>
    <rPh sb="133" eb="135">
      <t>セツビ</t>
    </rPh>
    <rPh sb="136" eb="140">
      <t>コウ</t>
    </rPh>
    <rPh sb="140" eb="141">
      <t>スス</t>
    </rPh>
    <rPh sb="148" eb="149">
      <t>ヒ</t>
    </rPh>
    <rPh sb="150" eb="151">
      <t>ツヅ</t>
    </rPh>
    <rPh sb="152" eb="154">
      <t>アンテイ</t>
    </rPh>
    <rPh sb="156" eb="158">
      <t>ケイエイ</t>
    </rPh>
    <rPh sb="159" eb="161">
      <t>カノウ</t>
    </rPh>
    <rPh sb="167" eb="168">
      <t>ツト</t>
    </rPh>
    <phoneticPr fontId="5"/>
  </si>
  <si>
    <t>＜収益的収支比率＞
　令和４年度は設備更新のため低下していたが、令和５年度は上昇している。
＜他会計補助金比率＞
　類似施設の平均値よりも低く、経営については、独立性が図られている。
＜売上高ＧＯＰ比率＞
　令和４年度は設備更新のためマイナス値となっていたが、令和５年度はプラス値に回復している。
　類似施設の平均値より高い状態が継続している。
＜ＥＢＩＴＤＡ＞
　令和４年度は設備更新のためマイナス値となっていたが、令和５年度はプラス値に回復している。</t>
    <rPh sb="1" eb="8">
      <t>シュウエキテキシュウシヒリツ</t>
    </rPh>
    <rPh sb="11" eb="13">
      <t>レイワ</t>
    </rPh>
    <rPh sb="14" eb="16">
      <t>ネンド</t>
    </rPh>
    <rPh sb="17" eb="19">
      <t>セツビ</t>
    </rPh>
    <rPh sb="19" eb="21">
      <t>コウシン</t>
    </rPh>
    <rPh sb="24" eb="26">
      <t>テイカ</t>
    </rPh>
    <rPh sb="32" eb="34">
      <t>レイワ</t>
    </rPh>
    <rPh sb="35" eb="37">
      <t>ネンド</t>
    </rPh>
    <rPh sb="38" eb="40">
      <t>ジョウショウ</t>
    </rPh>
    <rPh sb="47" eb="48">
      <t>タ</t>
    </rPh>
    <rPh sb="48" eb="50">
      <t>カイケイ</t>
    </rPh>
    <rPh sb="50" eb="55">
      <t>ホジョキンヒリツ</t>
    </rPh>
    <rPh sb="58" eb="62">
      <t>ルイジシセツ</t>
    </rPh>
    <rPh sb="63" eb="66">
      <t>ヘイキンチ</t>
    </rPh>
    <rPh sb="69" eb="70">
      <t>ヒク</t>
    </rPh>
    <rPh sb="72" eb="74">
      <t>ケイエイ</t>
    </rPh>
    <rPh sb="80" eb="83">
      <t>ドクリツセイ</t>
    </rPh>
    <rPh sb="84" eb="85">
      <t>ハカ</t>
    </rPh>
    <rPh sb="93" eb="96">
      <t>ウリアゲダカ</t>
    </rPh>
    <rPh sb="99" eb="101">
      <t>ヒリツ</t>
    </rPh>
    <rPh sb="104" eb="106">
      <t>レイワ</t>
    </rPh>
    <rPh sb="107" eb="109">
      <t>ネンド</t>
    </rPh>
    <rPh sb="110" eb="114">
      <t>セツビコウシン</t>
    </rPh>
    <rPh sb="121" eb="122">
      <t>チ</t>
    </rPh>
    <rPh sb="130" eb="132">
      <t>レイワ</t>
    </rPh>
    <rPh sb="133" eb="135">
      <t>ネンド</t>
    </rPh>
    <rPh sb="139" eb="140">
      <t>チ</t>
    </rPh>
    <rPh sb="141" eb="143">
      <t>カイフク</t>
    </rPh>
    <rPh sb="150" eb="154">
      <t>ルイジシセツ</t>
    </rPh>
    <rPh sb="155" eb="158">
      <t>ヘイキンチ</t>
    </rPh>
    <rPh sb="160" eb="161">
      <t>タカ</t>
    </rPh>
    <rPh sb="162" eb="164">
      <t>ジョウタイ</t>
    </rPh>
    <rPh sb="165" eb="167">
      <t>ケイゾク</t>
    </rPh>
    <phoneticPr fontId="5"/>
  </si>
  <si>
    <t>　類似施設の平均値と比べ、低い稼働率で推移している。
　令和２年度以降、新型コロナウイルスの影響により稼働率が低下しており、令和４年度からは回復基調にあるものの、コロナ前の水準までには戻っていない。</t>
    <rPh sb="1" eb="5">
      <t>ルイジシセツ</t>
    </rPh>
    <rPh sb="6" eb="8">
      <t>ヘイキン</t>
    </rPh>
    <rPh sb="8" eb="9">
      <t>アタイ</t>
    </rPh>
    <rPh sb="10" eb="11">
      <t>クラ</t>
    </rPh>
    <rPh sb="13" eb="14">
      <t>ヒク</t>
    </rPh>
    <rPh sb="15" eb="18">
      <t>カドウリツ</t>
    </rPh>
    <rPh sb="19" eb="21">
      <t>スイイ</t>
    </rPh>
    <rPh sb="28" eb="30">
      <t>レイワ</t>
    </rPh>
    <rPh sb="31" eb="33">
      <t>ネンド</t>
    </rPh>
    <rPh sb="33" eb="35">
      <t>イコウ</t>
    </rPh>
    <rPh sb="36" eb="38">
      <t>シンガタ</t>
    </rPh>
    <rPh sb="46" eb="48">
      <t>エイキョウ</t>
    </rPh>
    <rPh sb="51" eb="54">
      <t>カドウリツ</t>
    </rPh>
    <rPh sb="55" eb="57">
      <t>テイカ</t>
    </rPh>
    <rPh sb="62" eb="64">
      <t>レイワ</t>
    </rPh>
    <rPh sb="65" eb="67">
      <t>ネンド</t>
    </rPh>
    <rPh sb="70" eb="74">
      <t>カイフクキチョウ</t>
    </rPh>
    <rPh sb="84" eb="85">
      <t>マエ</t>
    </rPh>
    <rPh sb="86" eb="88">
      <t>スイジュン</t>
    </rPh>
    <rPh sb="92" eb="93">
      <t>モド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</si>
</sst>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Fill="1" applyBorder="1" applyAlignment="1" applyProtection="1">
      <alignment horizontal="left" vertical="top" shrinkToFit="1"/>
      <protection hidden="1"/>
    </xf>
    <xf numFmtId="0" fontId="4" fillId="0" borderId="7" xfId="0" applyFont="1" applyFill="1" applyBorder="1" applyAlignment="1" applyProtection="1">
      <alignment horizontal="left" vertical="top" shrinkToFit="1"/>
      <protection hidden="1"/>
    </xf>
    <xf numFmtId="0" fontId="4" fillId="0" borderId="8" xfId="0" applyFont="1" applyFill="1" applyBorder="1" applyAlignment="1" applyProtection="1">
      <alignment horizontal="left" vertical="top" shrinkToFit="1"/>
      <protection hidden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104.3</c:v>
                </c:pt>
                <c:pt idx="2">
                  <c:v>104.8</c:v>
                </c:pt>
                <c:pt idx="3">
                  <c:v>84.8</c:v>
                </c:pt>
                <c:pt idx="4">
                  <c:v>113.4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7-4902-B6C0-CCA2A0DB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7-4902-B6C0-CCA2A0DB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0-4464-B3BD-4BBE352B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0-4464-B3BD-4BBE352B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B40-403C-AA8A-1B0DEB2AA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0-403C-AA8A-1B0DEB2AA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4F-49A0-93A0-899A51F1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F-49A0-93A0-899A51F1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4-4878-ADC7-4B3DE0AA1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4-4878-ADC7-4B3DE0AA1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9-4AD5-85DD-642BB5CB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9-4AD5-85DD-642BB5CB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66.400000000000006</c:v>
                </c:pt>
                <c:pt idx="1">
                  <c:v>49.6</c:v>
                </c:pt>
                <c:pt idx="2">
                  <c:v>51.3</c:v>
                </c:pt>
                <c:pt idx="3">
                  <c:v>57.5</c:v>
                </c:pt>
                <c:pt idx="4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9-4665-AB7D-C87A6F88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9-4665-AB7D-C87A6F88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-4.4000000000000004</c:v>
                </c:pt>
                <c:pt idx="1">
                  <c:v>3.2</c:v>
                </c:pt>
                <c:pt idx="2">
                  <c:v>3.5</c:v>
                </c:pt>
                <c:pt idx="3">
                  <c:v>-19.100000000000001</c:v>
                </c:pt>
                <c:pt idx="4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B-4259-A686-5D59FA5E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B-4259-A686-5D59FA5E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-1658</c:v>
                </c:pt>
                <c:pt idx="1">
                  <c:v>1397</c:v>
                </c:pt>
                <c:pt idx="2">
                  <c:v>1512</c:v>
                </c:pt>
                <c:pt idx="3">
                  <c:v>-9046</c:v>
                </c:pt>
                <c:pt idx="4">
                  <c:v>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2-4F4A-8545-FF323217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2-4F4A-8545-FF323217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V1" zoomScaleNormal="100" zoomScaleSheetLayoutView="70" workbookViewId="0">
      <selection activeCell="LO12" sqref="LO11:LO1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香川県　香川県番町地下駐車場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13568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339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240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98.2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104.3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104.8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84.8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113.4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1.1000000000000001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1.1000000000000001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1.2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0.9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0.9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66.400000000000006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49.6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51.3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57.5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55.5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136.1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127.8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146.5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142.69999999999999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156.80000000000001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4.0999999999999996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3.7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156.5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136.80000000000001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145.1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133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8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8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3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6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-4.4000000000000004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-19.100000000000001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11.2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-1658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1397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1512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-9046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5664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81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-9.8000000000000007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-25.9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-24.6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-29.2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-810.7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5206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2220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3097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6051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9971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117.1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145.19999999999999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219.9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107.1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143.6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vkPlYKby7lrRwukXdHb3kUGHBkrbXYQlEHZjTWngmph3kdlLSWf/C4j641XjUzJKq+EiyD6JWJ/4ARd19ttqg==" saltValue="foKDz0EUmzFKiq7EoUZ/G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101</v>
      </c>
      <c r="AN5" s="47" t="s">
        <v>102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103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104</v>
      </c>
      <c r="BI5" s="47" t="s">
        <v>105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106</v>
      </c>
      <c r="BR5" s="47" t="s">
        <v>107</v>
      </c>
      <c r="BS5" s="47" t="s">
        <v>92</v>
      </c>
      <c r="BT5" s="47" t="s">
        <v>93</v>
      </c>
      <c r="BU5" s="47" t="s">
        <v>108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106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102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109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104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110</v>
      </c>
      <c r="B6" s="48">
        <f>B8</f>
        <v>2023</v>
      </c>
      <c r="C6" s="48">
        <f t="shared" ref="C6:X6" si="1">C8</f>
        <v>370002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香川県</v>
      </c>
      <c r="I6" s="48" t="str">
        <f t="shared" si="1"/>
        <v>香川県番町地下駐車場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30</v>
      </c>
      <c r="S6" s="50" t="str">
        <f t="shared" si="1"/>
        <v>公共施設</v>
      </c>
      <c r="T6" s="50" t="str">
        <f t="shared" si="1"/>
        <v>無</v>
      </c>
      <c r="U6" s="51">
        <f t="shared" si="1"/>
        <v>13568</v>
      </c>
      <c r="V6" s="51">
        <f t="shared" si="1"/>
        <v>339</v>
      </c>
      <c r="W6" s="51">
        <f t="shared" si="1"/>
        <v>240</v>
      </c>
      <c r="X6" s="50" t="str">
        <f t="shared" si="1"/>
        <v>代行制</v>
      </c>
      <c r="Y6" s="52">
        <f>IF(Y8="-",NA(),Y8)</f>
        <v>98.2</v>
      </c>
      <c r="Z6" s="52">
        <f t="shared" ref="Z6:AH6" si="2">IF(Z8="-",NA(),Z8)</f>
        <v>104.3</v>
      </c>
      <c r="AA6" s="52">
        <f t="shared" si="2"/>
        <v>104.8</v>
      </c>
      <c r="AB6" s="52">
        <f t="shared" si="2"/>
        <v>84.8</v>
      </c>
      <c r="AC6" s="52">
        <f t="shared" si="2"/>
        <v>113.4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1.1000000000000001</v>
      </c>
      <c r="AK6" s="52">
        <f t="shared" ref="AK6:AS6" si="3">IF(AK8="-",NA(),AK8)</f>
        <v>1.1000000000000001</v>
      </c>
      <c r="AL6" s="52">
        <f t="shared" si="3"/>
        <v>1.2</v>
      </c>
      <c r="AM6" s="52">
        <f t="shared" si="3"/>
        <v>0.9</v>
      </c>
      <c r="AN6" s="52">
        <f t="shared" si="3"/>
        <v>0.9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8</v>
      </c>
      <c r="AV6" s="53">
        <f t="shared" ref="AV6:BD6" si="4">IF(AV8="-",NA(),AV8)</f>
        <v>8</v>
      </c>
      <c r="AW6" s="53">
        <f t="shared" si="4"/>
        <v>3</v>
      </c>
      <c r="AX6" s="53">
        <f t="shared" si="4"/>
        <v>0</v>
      </c>
      <c r="AY6" s="53">
        <f t="shared" si="4"/>
        <v>6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-4.4000000000000004</v>
      </c>
      <c r="BG6" s="52">
        <f t="shared" ref="BG6:BO6" si="5">IF(BG8="-",NA(),BG8)</f>
        <v>3.2</v>
      </c>
      <c r="BH6" s="52">
        <f t="shared" si="5"/>
        <v>3.5</v>
      </c>
      <c r="BI6" s="52">
        <f t="shared" si="5"/>
        <v>-19.100000000000001</v>
      </c>
      <c r="BJ6" s="52">
        <f t="shared" si="5"/>
        <v>11.2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-1658</v>
      </c>
      <c r="BR6" s="53">
        <f t="shared" ref="BR6:BZ6" si="6">IF(BR8="-",NA(),BR8)</f>
        <v>1397</v>
      </c>
      <c r="BS6" s="53">
        <f t="shared" si="6"/>
        <v>1512</v>
      </c>
      <c r="BT6" s="53">
        <f t="shared" si="6"/>
        <v>-9046</v>
      </c>
      <c r="BU6" s="53">
        <f t="shared" si="6"/>
        <v>5664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66.400000000000006</v>
      </c>
      <c r="DL6" s="52">
        <f t="shared" ref="DL6:DT6" si="9">IF(DL8="-",NA(),DL8)</f>
        <v>49.6</v>
      </c>
      <c r="DM6" s="52">
        <f t="shared" si="9"/>
        <v>51.3</v>
      </c>
      <c r="DN6" s="52">
        <f t="shared" si="9"/>
        <v>57.5</v>
      </c>
      <c r="DO6" s="52">
        <f t="shared" si="9"/>
        <v>55.5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112</v>
      </c>
      <c r="B7" s="48">
        <f t="shared" ref="B7:X7" si="10">B8</f>
        <v>2023</v>
      </c>
      <c r="C7" s="48">
        <f t="shared" si="10"/>
        <v>370002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香川県</v>
      </c>
      <c r="I7" s="48" t="str">
        <f t="shared" si="10"/>
        <v>香川県番町地下駐車場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30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13568</v>
      </c>
      <c r="V7" s="51">
        <f t="shared" si="10"/>
        <v>339</v>
      </c>
      <c r="W7" s="51">
        <f t="shared" si="10"/>
        <v>240</v>
      </c>
      <c r="X7" s="50" t="str">
        <f t="shared" si="10"/>
        <v>代行制</v>
      </c>
      <c r="Y7" s="52">
        <f>Y8</f>
        <v>98.2</v>
      </c>
      <c r="Z7" s="52">
        <f t="shared" ref="Z7:AH7" si="11">Z8</f>
        <v>104.3</v>
      </c>
      <c r="AA7" s="52">
        <f t="shared" si="11"/>
        <v>104.8</v>
      </c>
      <c r="AB7" s="52">
        <f t="shared" si="11"/>
        <v>84.8</v>
      </c>
      <c r="AC7" s="52">
        <f t="shared" si="11"/>
        <v>113.4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1.1000000000000001</v>
      </c>
      <c r="AK7" s="52">
        <f t="shared" ref="AK7:AS7" si="12">AK8</f>
        <v>1.1000000000000001</v>
      </c>
      <c r="AL7" s="52">
        <f t="shared" si="12"/>
        <v>1.2</v>
      </c>
      <c r="AM7" s="52">
        <f t="shared" si="12"/>
        <v>0.9</v>
      </c>
      <c r="AN7" s="52">
        <f t="shared" si="12"/>
        <v>0.9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8</v>
      </c>
      <c r="AV7" s="53">
        <f t="shared" ref="AV7:BD7" si="13">AV8</f>
        <v>8</v>
      </c>
      <c r="AW7" s="53">
        <f t="shared" si="13"/>
        <v>3</v>
      </c>
      <c r="AX7" s="53">
        <f t="shared" si="13"/>
        <v>0</v>
      </c>
      <c r="AY7" s="53">
        <f t="shared" si="13"/>
        <v>6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-4.4000000000000004</v>
      </c>
      <c r="BG7" s="52">
        <f t="shared" ref="BG7:BO7" si="14">BG8</f>
        <v>3.2</v>
      </c>
      <c r="BH7" s="52">
        <f t="shared" si="14"/>
        <v>3.5</v>
      </c>
      <c r="BI7" s="52">
        <f t="shared" si="14"/>
        <v>-19.100000000000001</v>
      </c>
      <c r="BJ7" s="52">
        <f t="shared" si="14"/>
        <v>11.2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-1658</v>
      </c>
      <c r="BR7" s="53">
        <f t="shared" ref="BR7:BZ7" si="15">BR8</f>
        <v>1397</v>
      </c>
      <c r="BS7" s="53">
        <f t="shared" si="15"/>
        <v>1512</v>
      </c>
      <c r="BT7" s="53">
        <f t="shared" si="15"/>
        <v>-9046</v>
      </c>
      <c r="BU7" s="53">
        <f t="shared" si="15"/>
        <v>5664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66.400000000000006</v>
      </c>
      <c r="DL7" s="52">
        <f t="shared" ref="DL7:DT7" si="17">DL8</f>
        <v>49.6</v>
      </c>
      <c r="DM7" s="52">
        <f t="shared" si="17"/>
        <v>51.3</v>
      </c>
      <c r="DN7" s="52">
        <f t="shared" si="17"/>
        <v>57.5</v>
      </c>
      <c r="DO7" s="52">
        <f t="shared" si="17"/>
        <v>55.5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370002</v>
      </c>
      <c r="D8" s="55">
        <v>47</v>
      </c>
      <c r="E8" s="55">
        <v>14</v>
      </c>
      <c r="F8" s="55">
        <v>0</v>
      </c>
      <c r="G8" s="55">
        <v>1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30</v>
      </c>
      <c r="S8" s="57" t="s">
        <v>125</v>
      </c>
      <c r="T8" s="57" t="s">
        <v>126</v>
      </c>
      <c r="U8" s="58">
        <v>13568</v>
      </c>
      <c r="V8" s="58">
        <v>339</v>
      </c>
      <c r="W8" s="58">
        <v>240</v>
      </c>
      <c r="X8" s="57" t="s">
        <v>127</v>
      </c>
      <c r="Y8" s="59">
        <v>98.2</v>
      </c>
      <c r="Z8" s="59">
        <v>104.3</v>
      </c>
      <c r="AA8" s="59">
        <v>104.8</v>
      </c>
      <c r="AB8" s="59">
        <v>84.8</v>
      </c>
      <c r="AC8" s="59">
        <v>113.4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1.1000000000000001</v>
      </c>
      <c r="AK8" s="59">
        <v>1.1000000000000001</v>
      </c>
      <c r="AL8" s="59">
        <v>1.2</v>
      </c>
      <c r="AM8" s="59">
        <v>0.9</v>
      </c>
      <c r="AN8" s="59">
        <v>0.9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8</v>
      </c>
      <c r="AV8" s="60">
        <v>8</v>
      </c>
      <c r="AW8" s="60">
        <v>3</v>
      </c>
      <c r="AX8" s="60">
        <v>0</v>
      </c>
      <c r="AY8" s="60">
        <v>6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-4.4000000000000004</v>
      </c>
      <c r="BG8" s="59">
        <v>3.2</v>
      </c>
      <c r="BH8" s="59">
        <v>3.5</v>
      </c>
      <c r="BI8" s="59">
        <v>-19.100000000000001</v>
      </c>
      <c r="BJ8" s="59">
        <v>11.2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-1658</v>
      </c>
      <c r="BR8" s="60">
        <v>1397</v>
      </c>
      <c r="BS8" s="60">
        <v>1512</v>
      </c>
      <c r="BT8" s="61">
        <v>-9046</v>
      </c>
      <c r="BU8" s="61">
        <v>5664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66.400000000000006</v>
      </c>
      <c r="DL8" s="59">
        <v>49.6</v>
      </c>
      <c r="DM8" s="59">
        <v>51.3</v>
      </c>
      <c r="DN8" s="59">
        <v>57.5</v>
      </c>
      <c r="DO8" s="59">
        <v>55.5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614845ED-5496-46AB-A33C-6888BF97777B}"/>
</file>

<file path=customXml/itemProps2.xml><?xml version="1.0" encoding="utf-8"?>
<ds:datastoreItem xmlns:ds="http://schemas.openxmlformats.org/officeDocument/2006/customXml" ds:itemID="{7478048F-AE92-4D3A-B5CA-C8F287E9161B}"/>
</file>

<file path=customXml/itemProps3.xml><?xml version="1.0" encoding="utf-8"?>
<ds:datastoreItem xmlns:ds="http://schemas.openxmlformats.org/officeDocument/2006/customXml" ds:itemID="{4FA59581-9357-4BAD-AFE0-F0411940AA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2025-02-14T05:31:05Z</dcterms:created>
  <dcterms:modified xsi:type="dcterms:W3CDTF">2025-02-14T05:31:22Z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