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1A9B6DCB5121347B5F1F57F9D7A5C9157622EDB4" xr6:coauthVersionLast="47" xr6:coauthVersionMax="47" xr10:uidLastSave="{C5178465-BED4-4B88-A654-6CDC93750F0F}"/>
  <workbookProtection workbookAlgorithmName="SHA-512" workbookHashValue="S6juxPXIQ1hEOr6TtVZQhtmDL0+gk/X4w4In+kORG10gEWCcTCaD7vK1JUYf+5gmx+eGaLixpskb8YnFgyJiBA==" workbookSaltValue="w4ndjimsosk98/NCKhPBo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BL7" i="5"/>
  <c r="FE53" i="4" s="1"/>
  <c r="BK7" i="5"/>
  <c r="EL53" i="4" s="1"/>
  <c r="BJ7" i="5"/>
  <c r="BI7" i="5"/>
  <c r="BH7" i="5"/>
  <c r="BG7" i="5"/>
  <c r="BF7" i="5"/>
  <c r="BD7" i="5"/>
  <c r="BC7" i="5"/>
  <c r="BB7" i="5"/>
  <c r="BG53" i="4" s="1"/>
  <c r="BA7" i="5"/>
  <c r="AN53" i="4" s="1"/>
  <c r="AZ7" i="5"/>
  <c r="AY7" i="5"/>
  <c r="CS52" i="4" s="1"/>
  <c r="AX7" i="5"/>
  <c r="BZ52" i="4" s="1"/>
  <c r="AW7" i="5"/>
  <c r="AV7" i="5"/>
  <c r="AN52" i="4" s="1"/>
  <c r="AU7" i="5"/>
  <c r="U52" i="4" s="1"/>
  <c r="AS7" i="5"/>
  <c r="HJ32" i="4" s="1"/>
  <c r="AR7" i="5"/>
  <c r="GQ32" i="4" s="1"/>
  <c r="AQ7" i="5"/>
  <c r="FX32" i="4" s="1"/>
  <c r="AP7" i="5"/>
  <c r="FE32" i="4" s="1"/>
  <c r="AO7" i="5"/>
  <c r="EL32" i="4" s="1"/>
  <c r="AN7" i="5"/>
  <c r="AM7" i="5"/>
  <c r="AL7" i="5"/>
  <c r="AK7" i="5"/>
  <c r="FE31" i="4" s="1"/>
  <c r="AJ7" i="5"/>
  <c r="AH7" i="5"/>
  <c r="AG7" i="5"/>
  <c r="BZ32" i="4" s="1"/>
  <c r="AF7" i="5"/>
  <c r="BG32" i="4" s="1"/>
  <c r="AE7" i="5"/>
  <c r="AN32" i="4" s="1"/>
  <c r="AD7" i="5"/>
  <c r="U32" i="4" s="1"/>
  <c r="AC7" i="5"/>
  <c r="CS31" i="4" s="1"/>
  <c r="AB7" i="5"/>
  <c r="BZ31" i="4" s="1"/>
  <c r="AA7" i="5"/>
  <c r="BG31" i="4" s="1"/>
  <c r="Z7" i="5"/>
  <c r="Y7" i="5"/>
  <c r="X7" i="5"/>
  <c r="LJ10" i="4" s="1"/>
  <c r="W7" i="5"/>
  <c r="V7" i="5"/>
  <c r="HX10" i="4" s="1"/>
  <c r="U7" i="5"/>
  <c r="LJ8" i="4" s="1"/>
  <c r="T7" i="5"/>
  <c r="JQ8" i="4" s="1"/>
  <c r="S7" i="5"/>
  <c r="HX8" i="4" s="1"/>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KO53" i="4"/>
  <c r="JV53" i="4"/>
  <c r="FX53" i="4"/>
  <c r="CS53" i="4"/>
  <c r="BZ53" i="4"/>
  <c r="U53" i="4"/>
  <c r="MA52" i="4"/>
  <c r="HJ52" i="4"/>
  <c r="GQ52" i="4"/>
  <c r="FX52" i="4"/>
  <c r="FE52" i="4"/>
  <c r="EL52" i="4"/>
  <c r="BG52" i="4"/>
  <c r="LH32" i="4"/>
  <c r="KO32" i="4"/>
  <c r="CS32" i="4"/>
  <c r="MA31" i="4"/>
  <c r="LH31" i="4"/>
  <c r="KO31" i="4"/>
  <c r="JV31" i="4"/>
  <c r="JC31" i="4"/>
  <c r="HJ31" i="4"/>
  <c r="GQ31" i="4"/>
  <c r="FX31" i="4"/>
  <c r="EL31" i="4"/>
  <c r="AN31" i="4"/>
  <c r="U31" i="4"/>
  <c r="JQ10" i="4"/>
  <c r="DU10" i="4"/>
  <c r="CF10" i="4"/>
  <c r="B10" i="4"/>
  <c r="AQ8" i="4"/>
  <c r="IT76" i="4" l="1"/>
  <c r="CS51" i="4"/>
  <c r="HJ30" i="4"/>
  <c r="CS30" i="4"/>
  <c r="BZ76" i="4"/>
  <c r="MA51" i="4"/>
  <c r="MI76" i="4"/>
  <c r="HJ51" i="4"/>
  <c r="MA30" i="4"/>
  <c r="B11" i="5"/>
  <c r="C11" i="5"/>
  <c r="D11" i="5"/>
  <c r="E11" i="5"/>
  <c r="AN30" i="4" l="1"/>
  <c r="AG76" i="4"/>
  <c r="JV51" i="4"/>
  <c r="KP76" i="4"/>
  <c r="FE51" i="4"/>
  <c r="JV30" i="4"/>
  <c r="HA76" i="4"/>
  <c r="AN51" i="4"/>
  <c r="FE30" i="4"/>
  <c r="KA76" i="4"/>
  <c r="GL76" i="4"/>
  <c r="U51" i="4"/>
  <c r="EL30" i="4"/>
  <c r="U30" i="4"/>
  <c r="R76" i="4"/>
  <c r="JC51" i="4"/>
  <c r="EL51" i="4"/>
  <c r="JC30" i="4"/>
  <c r="BG30" i="4"/>
  <c r="AV76" i="4"/>
  <c r="KO51" i="4"/>
  <c r="LE76" i="4"/>
  <c r="FX51" i="4"/>
  <c r="KO30" i="4"/>
  <c r="HP76" i="4"/>
  <c r="BG51" i="4"/>
  <c r="FX30" i="4"/>
  <c r="LT76" i="4"/>
  <c r="GQ51" i="4"/>
  <c r="LH30" i="4"/>
  <c r="IE76" i="4"/>
  <c r="BZ51" i="4"/>
  <c r="GQ30" i="4"/>
  <c r="BZ30" i="4"/>
  <c r="BK76" i="4"/>
  <c r="LH51"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<sst xmlns="http://schemas.openxmlformats.org/spreadsheetml/2006/main" count="278" uniqueCount="140">
  <si>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</si>
  <si>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</si>
  <si>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</si>
  <si>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</si>
  <si>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</si>
  <si>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</si>
  <si>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</si>
  <si>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</si>
  <si>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</si>
  <si>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</si>
  <si>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</si>
  <si>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</si>
  <si>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</si>
  <si>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</si>
  <si>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</si>
  <si>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</si>
  <si>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</si>
  <si>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</si>
  <si>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</si>
  <si>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</si>
  <si>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</si>
  <si>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</si>
  <si>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</si>
  <si>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</si>
  <si>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</si>
  <si>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</si>
  <si>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</si>
  <si>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</si>
  <si>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</si>
  <si>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</si>
  <si>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</si>
  <si>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</si>
  <si>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</si>
  <si>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</si>
  <si>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</si>
  <si>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</si>
  <si>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</si>
  <si>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</si>
  <si>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</si>
  <si>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</si>
  <si>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</si>
  <si>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</si>
  <si>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</si>
  <si>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</si>
  <si>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</si>
  <si>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</si>
  <si>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</si>
  <si>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</si>
  <si>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</si>
  <si>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</si>
  <si>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</si>
  <si>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</si>
  <si>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</si>
  <si>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</si>
  <si>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</si>
  <si>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</si>
  <si>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</si>
  <si>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</si>
  <si>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</si>
  <si>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</si>
  <si>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</si>
  <si>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</si>
  <si>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</si>
  <si>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</si>
  <si>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</si>
  <si>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</si>
  <si>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</si>
  <si>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</si>
  <si>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</si>
  <si>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</si>
  <si>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</si>
  <si>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</si>
  <si>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</si>
  <si>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</si>
  <si>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</si>
  <si>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</si>
  <si>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</si>
  <si>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</si>
  <si>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</si>
  <si>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</si>
  <si>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</si>
  <si>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</si>
  <si>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</si>
  <si>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</si>
  <si>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</si>
  <si>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</si>
  <si>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</si>
  <si>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</si>
  <si>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</si>
  <si>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</si>
  <si>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</si>
  <si>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</si>
  <si>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</si>
  <si>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</si>
  <si>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</si>
  <si>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</si>
  <si>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</si>
  <si>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</si>
  <si>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</si>
  <si>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</si>
  <si>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</si>
  <si>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</si>
  <si>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</si>
  <si>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</si>
  <si>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</si>
  <si>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</si>
  <si>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</si>
  <si>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</si>
  <si>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</si>
  <si>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</si>
  <si>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</si>
  <si>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</si>
  <si>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</si>
  <si>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</si>
  <si>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</si>
  <si>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</si>
  <si>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</si>
  <si>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</si>
  <si>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香川県</t>
  </si>
  <si>
    <t>香川県玉藻町駐車場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</si>
  <si>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</si>
  <si>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</si>
  <si>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</si>
  <si>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</si>
  <si>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</si>
  <si>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</si>
  <si>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</si>
  <si>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</si>
  <si>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</si>
  <si>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</si>
  <si>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</si>
  <si>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</si>
  <si>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</si>
  <si>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</si>
  <si>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</si>
  <si>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</si>
  <si>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＜設備投資見込額＞
　建設後26年が経過していること及び海岸に位置しており、塩害の被害を受けることから、今後、設備更新の増加が見込まれる。</t>
    <rPh sb="1" eb="3">
      <t>セツビ</t>
    </rPh>
    <rPh sb="3" eb="5">
      <t>トウシ</t>
    </rPh>
    <rPh sb="5" eb="7">
      <t>ミコミ</t>
    </rPh>
    <rPh sb="7" eb="8">
      <t>ガク</t>
    </rPh>
    <rPh sb="11" eb="14">
      <t>ケンセツゴ</t>
    </rPh>
    <rPh sb="16" eb="17">
      <t>ネン</t>
    </rPh>
    <rPh sb="18" eb="20">
      <t>ケイカ</t>
    </rPh>
    <rPh sb="26" eb="27">
      <t>オヨ</t>
    </rPh>
    <rPh sb="28" eb="30">
      <t>カイガン</t>
    </rPh>
    <rPh sb="31" eb="33">
      <t>イチ</t>
    </rPh>
    <rPh sb="38" eb="40">
      <t>エンガイ</t>
    </rPh>
    <rPh sb="41" eb="43">
      <t>ヒガイ</t>
    </rPh>
    <rPh sb="44" eb="45">
      <t>ウ</t>
    </rPh>
    <rPh sb="52" eb="54">
      <t>コンゴ</t>
    </rPh>
    <rPh sb="55" eb="59">
      <t>セツビコウシン</t>
    </rPh>
    <rPh sb="60" eb="62">
      <t>ゾウカ</t>
    </rPh>
    <rPh sb="63" eb="65">
      <t>ミコ</t>
    </rPh>
    <phoneticPr fontId="5"/>
  </si>
  <si>
    <t>　平成16年６月から指定管理者による管理を行っており、料金収入の増加及び管理経費の節減を図っている。
　また、駐車場の利用時間の延長や利用者へのサービス向上のため、商店街共通駐車場サービス券や電子マネーの導入等を行っている。
　今後も健全な経営を続けながら、計画的に設備の更新等を進めるとともに、引き続き安定した経営が可能となるように努めたい。</t>
    <rPh sb="1" eb="3">
      <t>ヘイセイ</t>
    </rPh>
    <rPh sb="5" eb="6">
      <t>ネン</t>
    </rPh>
    <rPh sb="7" eb="8">
      <t>ガツ</t>
    </rPh>
    <rPh sb="10" eb="15">
      <t>シテイカンリシャ</t>
    </rPh>
    <rPh sb="18" eb="20">
      <t>カンリ</t>
    </rPh>
    <rPh sb="21" eb="22">
      <t>オコナ</t>
    </rPh>
    <rPh sb="27" eb="31">
      <t>リョウキンシュウニュウ</t>
    </rPh>
    <rPh sb="32" eb="34">
      <t>ゾウカ</t>
    </rPh>
    <rPh sb="34" eb="35">
      <t>オヨ</t>
    </rPh>
    <rPh sb="36" eb="40">
      <t>カンリケイヒ</t>
    </rPh>
    <rPh sb="41" eb="43">
      <t>セツゲン</t>
    </rPh>
    <rPh sb="44" eb="45">
      <t>ハカ</t>
    </rPh>
    <rPh sb="55" eb="58">
      <t>チュウシャジョウ</t>
    </rPh>
    <rPh sb="59" eb="63">
      <t>リヨウジカン</t>
    </rPh>
    <rPh sb="64" eb="66">
      <t>エンチョウ</t>
    </rPh>
    <rPh sb="67" eb="70">
      <t>リヨウシャ</t>
    </rPh>
    <rPh sb="76" eb="78">
      <t>コウジョウ</t>
    </rPh>
    <rPh sb="82" eb="87">
      <t>ショウテンガイキョウツウ</t>
    </rPh>
    <rPh sb="87" eb="90">
      <t>チュウシャジョウ</t>
    </rPh>
    <rPh sb="94" eb="95">
      <t>ケン</t>
    </rPh>
    <rPh sb="96" eb="98">
      <t>デンシ</t>
    </rPh>
    <rPh sb="102" eb="105">
      <t>ドウニュウトウ</t>
    </rPh>
    <rPh sb="106" eb="107">
      <t>オコナ</t>
    </rPh>
    <rPh sb="114" eb="116">
      <t>コンゴ</t>
    </rPh>
    <rPh sb="117" eb="119">
      <t>ケンゼン</t>
    </rPh>
    <rPh sb="120" eb="122">
      <t>ケイエイ</t>
    </rPh>
    <rPh sb="123" eb="124">
      <t>ツヅ</t>
    </rPh>
    <rPh sb="129" eb="132">
      <t>ケイカクテキ</t>
    </rPh>
    <rPh sb="133" eb="135">
      <t>セツビ</t>
    </rPh>
    <rPh sb="136" eb="140">
      <t>コウ</t>
    </rPh>
    <rPh sb="140" eb="141">
      <t>スス</t>
    </rPh>
    <rPh sb="148" eb="149">
      <t>ヒ</t>
    </rPh>
    <rPh sb="150" eb="151">
      <t>ツヅ</t>
    </rPh>
    <rPh sb="152" eb="154">
      <t>アンテイ</t>
    </rPh>
    <rPh sb="156" eb="158">
      <t>ケイエイ</t>
    </rPh>
    <rPh sb="159" eb="161">
      <t>カノウ</t>
    </rPh>
    <rPh sb="167" eb="168">
      <t>ツト</t>
    </rPh>
    <phoneticPr fontId="5"/>
  </si>
  <si>
    <t>＜収益的収支比率＞
　令和２～３年度は、新型コロナウイルスの影響により100％を切っていたが、令和４年度以降は100％を超え、収益が回復してきている。
＜他会計補助金比率＞
　令和２年度は、新型コロナウイルスの影響による収益減のため一般会計から補助を受けていたが、令和４年度以降は、繰入金はなく、経営について独立性が保たれている。
＜売上高ＧＯＰ比率＞
　令和２年度は、新型コロナウイルスの影響により大きくマイナス値になったが、令和３年度以降は年々上昇してきており、令和５年度は類似施設の平均値より高くなっている。
＜ＥＢＩＴＤＡ＞
　令和２年度は、新型コロナウイルスの影響により大きくマイナス値になったが、令和３年度以降は年々上昇してきている。</t>
    <rPh sb="1" eb="8">
      <t>シュウエキテキシュウシヒリツ</t>
    </rPh>
    <rPh sb="11" eb="13">
      <t>レイワ</t>
    </rPh>
    <rPh sb="16" eb="18">
      <t>ネンド</t>
    </rPh>
    <rPh sb="40" eb="41">
      <t>キ</t>
    </rPh>
    <rPh sb="47" eb="49">
      <t>レイワ</t>
    </rPh>
    <rPh sb="50" eb="54">
      <t>ネンドイコウ</t>
    </rPh>
    <rPh sb="60" eb="61">
      <t>コ</t>
    </rPh>
    <rPh sb="63" eb="65">
      <t>シュウエキ</t>
    </rPh>
    <rPh sb="66" eb="68">
      <t>カイフク</t>
    </rPh>
    <rPh sb="77" eb="78">
      <t>タ</t>
    </rPh>
    <rPh sb="78" eb="80">
      <t>カイケイ</t>
    </rPh>
    <rPh sb="80" eb="85">
      <t>ホジョキンヒリツ</t>
    </rPh>
    <rPh sb="88" eb="90">
      <t>レイワ</t>
    </rPh>
    <rPh sb="95" eb="97">
      <t>シンガタ</t>
    </rPh>
    <rPh sb="105" eb="107">
      <t>エイキョウ</t>
    </rPh>
    <rPh sb="132" eb="134">
      <t>レイワ</t>
    </rPh>
    <rPh sb="135" eb="139">
      <t>ネンドイコウ</t>
    </rPh>
    <rPh sb="141" eb="144">
      <t>クリイレキン</t>
    </rPh>
    <rPh sb="148" eb="150">
      <t>ケイエイ</t>
    </rPh>
    <rPh sb="154" eb="157">
      <t>ドクリツセイ</t>
    </rPh>
    <rPh sb="158" eb="159">
      <t>タモ</t>
    </rPh>
    <rPh sb="173" eb="175">
      <t>ヒリツ</t>
    </rPh>
    <rPh sb="178" eb="180">
      <t>レイワ</t>
    </rPh>
    <rPh sb="181" eb="182">
      <t>ネン</t>
    </rPh>
    <rPh sb="182" eb="183">
      <t>ド</t>
    </rPh>
    <rPh sb="200" eb="201">
      <t>オオ</t>
    </rPh>
    <rPh sb="207" eb="208">
      <t>アタイ</t>
    </rPh>
    <rPh sb="214" eb="216">
      <t>レイワ</t>
    </rPh>
    <rPh sb="217" eb="219">
      <t>ネンド</t>
    </rPh>
    <rPh sb="219" eb="221">
      <t>イコウ</t>
    </rPh>
    <rPh sb="222" eb="224">
      <t>ネンネン</t>
    </rPh>
    <rPh sb="224" eb="226">
      <t>ジョウショウ</t>
    </rPh>
    <rPh sb="233" eb="235">
      <t>レイワ</t>
    </rPh>
    <rPh sb="236" eb="238">
      <t>ネンド</t>
    </rPh>
    <rPh sb="249" eb="250">
      <t>タカ</t>
    </rPh>
    <rPh sb="297" eb="298">
      <t>アタイ</t>
    </rPh>
    <rPh sb="312" eb="314">
      <t>ネンネン</t>
    </rPh>
    <phoneticPr fontId="5"/>
  </si>
  <si>
    <t>　利用者の大半が近隣の大規模施設の利用者であり、類似施設の平均値と比べ、低い稼働率で推移している。
　令和２年度は新型コロナウイルスの影響により稼働率が低下したが、令和４年度には回復基調となり、令和５年度はコロナ前と同程度の水準に回復している。</t>
    <rPh sb="1" eb="4">
      <t>リヨウシャ</t>
    </rPh>
    <rPh sb="5" eb="7">
      <t>タイハン</t>
    </rPh>
    <rPh sb="8" eb="10">
      <t>キンリン</t>
    </rPh>
    <rPh sb="11" eb="14">
      <t>ダイキボ</t>
    </rPh>
    <rPh sb="14" eb="16">
      <t>シセツ</t>
    </rPh>
    <rPh sb="17" eb="20">
      <t>リヨウシャ</t>
    </rPh>
    <rPh sb="97" eb="99">
      <t>レイワ</t>
    </rPh>
    <rPh sb="100" eb="102">
      <t>ネンド</t>
    </rPh>
    <rPh sb="108" eb="111">
      <t>ドウテイド</t>
    </rPh>
    <rPh sb="115" eb="117">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</si>
</sst>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112.5</c:v>
                </c:pt>
                <c:pt idx="1">
                  <c:v>93.1</c:v>
                </c:pt>
                <c:pt idx="2">
                  <c:v>98.2</c:v>
                </c:pt>
                <c:pt idx="3">
                  <c:v>110.4</c:v>
                </c:pt>
                <c:pt idx="4">
                  <c:v>136.80000000000001</c:v>
                </c:pt>
              </c:numCache>
            </c:numRef>
          </c:val>
          <c:extLst>
            <c:ext xmlns:c16="http://schemas.microsoft.com/office/drawing/2014/chart" uri="{C3380CC4-5D6E-409C-BE32-E72D297353CC}">
              <c16:uniqueId val="{00000000-649C-406C-A529-D7BA9AA492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649C-406C-A529-D7BA9AA4925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D14-44C2-BA6A-A1B12136751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BD14-44C2-BA6A-A1B12136751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A3B-4459-AD50-E1A78241F4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A3B-4459-AD50-E1A78241F4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AF2-495A-92D0-91591076B6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AF2-495A-92D0-91591076B6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29.2</c:v>
                </c:pt>
                <c:pt idx="2">
                  <c:v>0</c:v>
                </c:pt>
                <c:pt idx="3">
                  <c:v>0</c:v>
                </c:pt>
                <c:pt idx="4">
                  <c:v>0</c:v>
                </c:pt>
              </c:numCache>
            </c:numRef>
          </c:val>
          <c:extLst>
            <c:ext xmlns:c16="http://schemas.microsoft.com/office/drawing/2014/chart" uri="{C3380CC4-5D6E-409C-BE32-E72D297353CC}">
              <c16:uniqueId val="{00000000-0C0A-43C5-86DF-2619ED6881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0C0A-43C5-86DF-2619ED68818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385</c:v>
                </c:pt>
                <c:pt idx="2">
                  <c:v>0</c:v>
                </c:pt>
                <c:pt idx="3">
                  <c:v>0</c:v>
                </c:pt>
                <c:pt idx="4">
                  <c:v>0</c:v>
                </c:pt>
              </c:numCache>
            </c:numRef>
          </c:val>
          <c:extLst>
            <c:ext xmlns:c16="http://schemas.microsoft.com/office/drawing/2014/chart" uri="{C3380CC4-5D6E-409C-BE32-E72D297353CC}">
              <c16:uniqueId val="{00000000-0C2F-4023-BC83-B21579E291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0C2F-4023-BC83-B21579E291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52.3</c:v>
                </c:pt>
                <c:pt idx="1">
                  <c:v>17.399999999999999</c:v>
                </c:pt>
                <c:pt idx="2">
                  <c:v>25.8</c:v>
                </c:pt>
                <c:pt idx="3">
                  <c:v>51.1</c:v>
                </c:pt>
                <c:pt idx="4">
                  <c:v>61.6</c:v>
                </c:pt>
              </c:numCache>
            </c:numRef>
          </c:val>
          <c:extLst>
            <c:ext xmlns:c16="http://schemas.microsoft.com/office/drawing/2014/chart" uri="{C3380CC4-5D6E-409C-BE32-E72D297353CC}">
              <c16:uniqueId val="{00000000-3771-44F3-9902-151CE982457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3771-44F3-9902-151CE982457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c:v>
                </c:pt>
                <c:pt idx="1">
                  <c:v>-56.5</c:v>
                </c:pt>
                <c:pt idx="2">
                  <c:v>-1.9</c:v>
                </c:pt>
                <c:pt idx="3">
                  <c:v>9.4</c:v>
                </c:pt>
                <c:pt idx="4">
                  <c:v>26.9</c:v>
                </c:pt>
              </c:numCache>
            </c:numRef>
          </c:val>
          <c:extLst>
            <c:ext xmlns:c16="http://schemas.microsoft.com/office/drawing/2014/chart" uri="{C3380CC4-5D6E-409C-BE32-E72D297353CC}">
              <c16:uniqueId val="{00000000-8B93-4002-A41A-A48F0652C5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8B93-4002-A41A-A48F0652C5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6159</c:v>
                </c:pt>
                <c:pt idx="1">
                  <c:v>-10079</c:v>
                </c:pt>
                <c:pt idx="2">
                  <c:v>-485</c:v>
                </c:pt>
                <c:pt idx="3">
                  <c:v>4703</c:v>
                </c:pt>
                <c:pt idx="4">
                  <c:v>16516</c:v>
                </c:pt>
              </c:numCache>
            </c:numRef>
          </c:val>
          <c:extLst>
            <c:ext xmlns:c16="http://schemas.microsoft.com/office/drawing/2014/chart" uri="{C3380CC4-5D6E-409C-BE32-E72D297353CC}">
              <c16:uniqueId val="{00000000-B279-46B7-8DE0-7E48084215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B279-46B7-8DE0-7E48084215B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AB5" sqref="AB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香川県　香川県玉藻町駐車場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17036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333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240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112.5</v>
      </c>
      <c r="V31" s="116"/>
      <c r="W31" s="116"/>
      <c r="X31" s="116"/>
      <c r="Y31" s="116"/>
      <c r="Z31" s="116"/>
      <c r="AA31" s="116"/>
      <c r="AB31" s="116"/>
      <c r="AC31" s="116"/>
      <c r="AD31" s="116"/>
      <c r="AE31" s="116"/>
      <c r="AF31" s="116"/>
      <c r="AG31" s="116"/>
      <c r="AH31" s="116"/>
      <c r="AI31" s="116"/>
      <c r="AJ31" s="116"/>
      <c r="AK31" s="116"/>
      <c r="AL31" s="116"/>
      <c r="AM31" s="116"/>
      <c r="AN31" s="116">
        <f>データ!Z7</f>
        <v>93.1</v>
      </c>
      <c r="AO31" s="116"/>
      <c r="AP31" s="116"/>
      <c r="AQ31" s="116"/>
      <c r="AR31" s="116"/>
      <c r="AS31" s="116"/>
      <c r="AT31" s="116"/>
      <c r="AU31" s="116"/>
      <c r="AV31" s="116"/>
      <c r="AW31" s="116"/>
      <c r="AX31" s="116"/>
      <c r="AY31" s="116"/>
      <c r="AZ31" s="116"/>
      <c r="BA31" s="116"/>
      <c r="BB31" s="116"/>
      <c r="BC31" s="116"/>
      <c r="BD31" s="116"/>
      <c r="BE31" s="116"/>
      <c r="BF31" s="116"/>
      <c r="BG31" s="116">
        <f>データ!AA7</f>
        <v>98.2</v>
      </c>
      <c r="BH31" s="116"/>
      <c r="BI31" s="116"/>
      <c r="BJ31" s="116"/>
      <c r="BK31" s="116"/>
      <c r="BL31" s="116"/>
      <c r="BM31" s="116"/>
      <c r="BN31" s="116"/>
      <c r="BO31" s="116"/>
      <c r="BP31" s="116"/>
      <c r="BQ31" s="116"/>
      <c r="BR31" s="116"/>
      <c r="BS31" s="116"/>
      <c r="BT31" s="116"/>
      <c r="BU31" s="116"/>
      <c r="BV31" s="116"/>
      <c r="BW31" s="116"/>
      <c r="BX31" s="116"/>
      <c r="BY31" s="116"/>
      <c r="BZ31" s="116">
        <f>データ!AB7</f>
        <v>110.4</v>
      </c>
      <c r="CA31" s="116"/>
      <c r="CB31" s="116"/>
      <c r="CC31" s="116"/>
      <c r="CD31" s="116"/>
      <c r="CE31" s="116"/>
      <c r="CF31" s="116"/>
      <c r="CG31" s="116"/>
      <c r="CH31" s="116"/>
      <c r="CI31" s="116"/>
      <c r="CJ31" s="116"/>
      <c r="CK31" s="116"/>
      <c r="CL31" s="116"/>
      <c r="CM31" s="116"/>
      <c r="CN31" s="116"/>
      <c r="CO31" s="116"/>
      <c r="CP31" s="116"/>
      <c r="CQ31" s="116"/>
      <c r="CR31" s="116"/>
      <c r="CS31" s="116">
        <f>データ!AC7</f>
        <v>136.80000000000001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29.2</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52.3</v>
      </c>
      <c r="JD31" s="111"/>
      <c r="JE31" s="111"/>
      <c r="JF31" s="111"/>
      <c r="JG31" s="111"/>
      <c r="JH31" s="111"/>
      <c r="JI31" s="111"/>
      <c r="JJ31" s="111"/>
      <c r="JK31" s="111"/>
      <c r="JL31" s="111"/>
      <c r="JM31" s="111"/>
      <c r="JN31" s="111"/>
      <c r="JO31" s="111"/>
      <c r="JP31" s="111"/>
      <c r="JQ31" s="111"/>
      <c r="JR31" s="111"/>
      <c r="JS31" s="111"/>
      <c r="JT31" s="111"/>
      <c r="JU31" s="112"/>
      <c r="JV31" s="110">
        <f>データ!DL7</f>
        <v>17.399999999999999</v>
      </c>
      <c r="JW31" s="111"/>
      <c r="JX31" s="111"/>
      <c r="JY31" s="111"/>
      <c r="JZ31" s="111"/>
      <c r="KA31" s="111"/>
      <c r="KB31" s="111"/>
      <c r="KC31" s="111"/>
      <c r="KD31" s="111"/>
      <c r="KE31" s="111"/>
      <c r="KF31" s="111"/>
      <c r="KG31" s="111"/>
      <c r="KH31" s="111"/>
      <c r="KI31" s="111"/>
      <c r="KJ31" s="111"/>
      <c r="KK31" s="111"/>
      <c r="KL31" s="111"/>
      <c r="KM31" s="111"/>
      <c r="KN31" s="112"/>
      <c r="KO31" s="110">
        <f>データ!DM7</f>
        <v>25.8</v>
      </c>
      <c r="KP31" s="111"/>
      <c r="KQ31" s="111"/>
      <c r="KR31" s="111"/>
      <c r="KS31" s="111"/>
      <c r="KT31" s="111"/>
      <c r="KU31" s="111"/>
      <c r="KV31" s="111"/>
      <c r="KW31" s="111"/>
      <c r="KX31" s="111"/>
      <c r="KY31" s="111"/>
      <c r="KZ31" s="111"/>
      <c r="LA31" s="111"/>
      <c r="LB31" s="111"/>
      <c r="LC31" s="111"/>
      <c r="LD31" s="111"/>
      <c r="LE31" s="111"/>
      <c r="LF31" s="111"/>
      <c r="LG31" s="112"/>
      <c r="LH31" s="110">
        <f>データ!DN7</f>
        <v>51.1</v>
      </c>
      <c r="LI31" s="111"/>
      <c r="LJ31" s="111"/>
      <c r="LK31" s="111"/>
      <c r="LL31" s="111"/>
      <c r="LM31" s="111"/>
      <c r="LN31" s="111"/>
      <c r="LO31" s="111"/>
      <c r="LP31" s="111"/>
      <c r="LQ31" s="111"/>
      <c r="LR31" s="111"/>
      <c r="LS31" s="111"/>
      <c r="LT31" s="111"/>
      <c r="LU31" s="111"/>
      <c r="LV31" s="111"/>
      <c r="LW31" s="111"/>
      <c r="LX31" s="111"/>
      <c r="LY31" s="111"/>
      <c r="LZ31" s="112"/>
      <c r="MA31" s="110">
        <f>データ!DO7</f>
        <v>61.6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136</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139</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385</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v>
      </c>
      <c r="EM52" s="116"/>
      <c r="EN52" s="116"/>
      <c r="EO52" s="116"/>
      <c r="EP52" s="116"/>
      <c r="EQ52" s="116"/>
      <c r="ER52" s="116"/>
      <c r="ES52" s="116"/>
      <c r="ET52" s="116"/>
      <c r="EU52" s="116"/>
      <c r="EV52" s="116"/>
      <c r="EW52" s="116"/>
      <c r="EX52" s="116"/>
      <c r="EY52" s="116"/>
      <c r="EZ52" s="116"/>
      <c r="FA52" s="116"/>
      <c r="FB52" s="116"/>
      <c r="FC52" s="116"/>
      <c r="FD52" s="116"/>
      <c r="FE52" s="116">
        <f>データ!BG7</f>
        <v>-56.5</v>
      </c>
      <c r="FF52" s="116"/>
      <c r="FG52" s="116"/>
      <c r="FH52" s="116"/>
      <c r="FI52" s="116"/>
      <c r="FJ52" s="116"/>
      <c r="FK52" s="116"/>
      <c r="FL52" s="116"/>
      <c r="FM52" s="116"/>
      <c r="FN52" s="116"/>
      <c r="FO52" s="116"/>
      <c r="FP52" s="116"/>
      <c r="FQ52" s="116"/>
      <c r="FR52" s="116"/>
      <c r="FS52" s="116"/>
      <c r="FT52" s="116"/>
      <c r="FU52" s="116"/>
      <c r="FV52" s="116"/>
      <c r="FW52" s="116"/>
      <c r="FX52" s="116">
        <f>データ!BH7</f>
        <v>-1.9</v>
      </c>
      <c r="FY52" s="116"/>
      <c r="FZ52" s="116"/>
      <c r="GA52" s="116"/>
      <c r="GB52" s="116"/>
      <c r="GC52" s="116"/>
      <c r="GD52" s="116"/>
      <c r="GE52" s="116"/>
      <c r="GF52" s="116"/>
      <c r="GG52" s="116"/>
      <c r="GH52" s="116"/>
      <c r="GI52" s="116"/>
      <c r="GJ52" s="116"/>
      <c r="GK52" s="116"/>
      <c r="GL52" s="116"/>
      <c r="GM52" s="116"/>
      <c r="GN52" s="116"/>
      <c r="GO52" s="116"/>
      <c r="GP52" s="116"/>
      <c r="GQ52" s="116">
        <f>データ!BI7</f>
        <v>9.4</v>
      </c>
      <c r="GR52" s="116"/>
      <c r="GS52" s="116"/>
      <c r="GT52" s="116"/>
      <c r="GU52" s="116"/>
      <c r="GV52" s="116"/>
      <c r="GW52" s="116"/>
      <c r="GX52" s="116"/>
      <c r="GY52" s="116"/>
      <c r="GZ52" s="116"/>
      <c r="HA52" s="116"/>
      <c r="HB52" s="116"/>
      <c r="HC52" s="116"/>
      <c r="HD52" s="116"/>
      <c r="HE52" s="116"/>
      <c r="HF52" s="116"/>
      <c r="HG52" s="116"/>
      <c r="HH52" s="116"/>
      <c r="HI52" s="116"/>
      <c r="HJ52" s="116">
        <f>データ!BJ7</f>
        <v>26.9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6159</v>
      </c>
      <c r="JD52" s="123"/>
      <c r="JE52" s="123"/>
      <c r="JF52" s="123"/>
      <c r="JG52" s="123"/>
      <c r="JH52" s="123"/>
      <c r="JI52" s="123"/>
      <c r="JJ52" s="123"/>
      <c r="JK52" s="123"/>
      <c r="JL52" s="123"/>
      <c r="JM52" s="123"/>
      <c r="JN52" s="123"/>
      <c r="JO52" s="123"/>
      <c r="JP52" s="123"/>
      <c r="JQ52" s="123"/>
      <c r="JR52" s="123"/>
      <c r="JS52" s="123"/>
      <c r="JT52" s="123"/>
      <c r="JU52" s="123"/>
      <c r="JV52" s="123">
        <f>データ!BR7</f>
        <v>-10079</v>
      </c>
      <c r="JW52" s="123"/>
      <c r="JX52" s="123"/>
      <c r="JY52" s="123"/>
      <c r="JZ52" s="123"/>
      <c r="KA52" s="123"/>
      <c r="KB52" s="123"/>
      <c r="KC52" s="123"/>
      <c r="KD52" s="123"/>
      <c r="KE52" s="123"/>
      <c r="KF52" s="123"/>
      <c r="KG52" s="123"/>
      <c r="KH52" s="123"/>
      <c r="KI52" s="123"/>
      <c r="KJ52" s="123"/>
      <c r="KK52" s="123"/>
      <c r="KL52" s="123"/>
      <c r="KM52" s="123"/>
      <c r="KN52" s="123"/>
      <c r="KO52" s="123">
        <f>データ!BS7</f>
        <v>-485</v>
      </c>
      <c r="KP52" s="123"/>
      <c r="KQ52" s="123"/>
      <c r="KR52" s="123"/>
      <c r="KS52" s="123"/>
      <c r="KT52" s="123"/>
      <c r="KU52" s="123"/>
      <c r="KV52" s="123"/>
      <c r="KW52" s="123"/>
      <c r="KX52" s="123"/>
      <c r="KY52" s="123"/>
      <c r="KZ52" s="123"/>
      <c r="LA52" s="123"/>
      <c r="LB52" s="123"/>
      <c r="LC52" s="123"/>
      <c r="LD52" s="123"/>
      <c r="LE52" s="123"/>
      <c r="LF52" s="123"/>
      <c r="LG52" s="123"/>
      <c r="LH52" s="123">
        <f>データ!BT7</f>
        <v>4703</v>
      </c>
      <c r="LI52" s="123"/>
      <c r="LJ52" s="123"/>
      <c r="LK52" s="123"/>
      <c r="LL52" s="123"/>
      <c r="LM52" s="123"/>
      <c r="LN52" s="123"/>
      <c r="LO52" s="123"/>
      <c r="LP52" s="123"/>
      <c r="LQ52" s="123"/>
      <c r="LR52" s="123"/>
      <c r="LS52" s="123"/>
      <c r="LT52" s="123"/>
      <c r="LU52" s="123"/>
      <c r="LV52" s="123"/>
      <c r="LW52" s="123"/>
      <c r="LX52" s="123"/>
      <c r="LY52" s="123"/>
      <c r="LZ52" s="123"/>
      <c r="MA52" s="123">
        <f>データ!BU7</f>
        <v>16516</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7</v>
      </c>
      <c r="V53" s="123"/>
      <c r="W53" s="123"/>
      <c r="X53" s="123"/>
      <c r="Y53" s="123"/>
      <c r="Z53" s="123"/>
      <c r="AA53" s="123"/>
      <c r="AB53" s="123"/>
      <c r="AC53" s="123"/>
      <c r="AD53" s="123"/>
      <c r="AE53" s="123"/>
      <c r="AF53" s="123"/>
      <c r="AG53" s="123"/>
      <c r="AH53" s="123"/>
      <c r="AI53" s="123"/>
      <c r="AJ53" s="123"/>
      <c r="AK53" s="123"/>
      <c r="AL53" s="123"/>
      <c r="AM53" s="123"/>
      <c r="AN53" s="123">
        <f>データ!BA7</f>
        <v>260</v>
      </c>
      <c r="AO53" s="123"/>
      <c r="AP53" s="123"/>
      <c r="AQ53" s="123"/>
      <c r="AR53" s="123"/>
      <c r="AS53" s="123"/>
      <c r="AT53" s="123"/>
      <c r="AU53" s="123"/>
      <c r="AV53" s="123"/>
      <c r="AW53" s="123"/>
      <c r="AX53" s="123"/>
      <c r="AY53" s="123"/>
      <c r="AZ53" s="123"/>
      <c r="BA53" s="123"/>
      <c r="BB53" s="123"/>
      <c r="BC53" s="123"/>
      <c r="BD53" s="123"/>
      <c r="BE53" s="123"/>
      <c r="BF53" s="123"/>
      <c r="BG53" s="123">
        <f>データ!BB7</f>
        <v>15564</v>
      </c>
      <c r="BH53" s="123"/>
      <c r="BI53" s="123"/>
      <c r="BJ53" s="123"/>
      <c r="BK53" s="123"/>
      <c r="BL53" s="123"/>
      <c r="BM53" s="123"/>
      <c r="BN53" s="123"/>
      <c r="BO53" s="123"/>
      <c r="BP53" s="123"/>
      <c r="BQ53" s="123"/>
      <c r="BR53" s="123"/>
      <c r="BS53" s="123"/>
      <c r="BT53" s="123"/>
      <c r="BU53" s="123"/>
      <c r="BV53" s="123"/>
      <c r="BW53" s="123"/>
      <c r="BX53" s="123"/>
      <c r="BY53" s="123"/>
      <c r="BZ53" s="123">
        <f>データ!BC7</f>
        <v>28</v>
      </c>
      <c r="CA53" s="123"/>
      <c r="CB53" s="123"/>
      <c r="CC53" s="123"/>
      <c r="CD53" s="123"/>
      <c r="CE53" s="123"/>
      <c r="CF53" s="123"/>
      <c r="CG53" s="123"/>
      <c r="CH53" s="123"/>
      <c r="CI53" s="123"/>
      <c r="CJ53" s="123"/>
      <c r="CK53" s="123"/>
      <c r="CL53" s="123"/>
      <c r="CM53" s="123"/>
      <c r="CN53" s="123"/>
      <c r="CO53" s="123"/>
      <c r="CP53" s="123"/>
      <c r="CQ53" s="123"/>
      <c r="CR53" s="123"/>
      <c r="CS53" s="123">
        <f>データ!BD7</f>
        <v>23</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24482</v>
      </c>
      <c r="JD53" s="123"/>
      <c r="JE53" s="123"/>
      <c r="JF53" s="123"/>
      <c r="JG53" s="123"/>
      <c r="JH53" s="123"/>
      <c r="JI53" s="123"/>
      <c r="JJ53" s="123"/>
      <c r="JK53" s="123"/>
      <c r="JL53" s="123"/>
      <c r="JM53" s="123"/>
      <c r="JN53" s="123"/>
      <c r="JO53" s="123"/>
      <c r="JP53" s="123"/>
      <c r="JQ53" s="123"/>
      <c r="JR53" s="123"/>
      <c r="JS53" s="123"/>
      <c r="JT53" s="123"/>
      <c r="JU53" s="123"/>
      <c r="JV53" s="123">
        <f>データ!BW7</f>
        <v>13494</v>
      </c>
      <c r="JW53" s="123"/>
      <c r="JX53" s="123"/>
      <c r="JY53" s="123"/>
      <c r="JZ53" s="123"/>
      <c r="KA53" s="123"/>
      <c r="KB53" s="123"/>
      <c r="KC53" s="123"/>
      <c r="KD53" s="123"/>
      <c r="KE53" s="123"/>
      <c r="KF53" s="123"/>
      <c r="KG53" s="123"/>
      <c r="KH53" s="123"/>
      <c r="KI53" s="123"/>
      <c r="KJ53" s="123"/>
      <c r="KK53" s="123"/>
      <c r="KL53" s="123"/>
      <c r="KM53" s="123"/>
      <c r="KN53" s="123"/>
      <c r="KO53" s="123">
        <f>データ!BX7</f>
        <v>17746</v>
      </c>
      <c r="KP53" s="123"/>
      <c r="KQ53" s="123"/>
      <c r="KR53" s="123"/>
      <c r="KS53" s="123"/>
      <c r="KT53" s="123"/>
      <c r="KU53" s="123"/>
      <c r="KV53" s="123"/>
      <c r="KW53" s="123"/>
      <c r="KX53" s="123"/>
      <c r="KY53" s="123"/>
      <c r="KZ53" s="123"/>
      <c r="LA53" s="123"/>
      <c r="LB53" s="123"/>
      <c r="LC53" s="123"/>
      <c r="LD53" s="123"/>
      <c r="LE53" s="123"/>
      <c r="LF53" s="123"/>
      <c r="LG53" s="123"/>
      <c r="LH53" s="123">
        <f>データ!BY7</f>
        <v>17293</v>
      </c>
      <c r="LI53" s="123"/>
      <c r="LJ53" s="123"/>
      <c r="LK53" s="123"/>
      <c r="LL53" s="123"/>
      <c r="LM53" s="123"/>
      <c r="LN53" s="123"/>
      <c r="LO53" s="123"/>
      <c r="LP53" s="123"/>
      <c r="LQ53" s="123"/>
      <c r="LR53" s="123"/>
      <c r="LS53" s="123"/>
      <c r="LT53" s="123"/>
      <c r="LU53" s="123"/>
      <c r="LV53" s="123"/>
      <c r="LW53" s="123"/>
      <c r="LX53" s="123"/>
      <c r="LY53" s="123"/>
      <c r="LZ53" s="123"/>
      <c r="MA53" s="123">
        <f>データ!BZ7</f>
        <v>18662</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137</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1555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J5WH/SiOnnEm+yYKoKgBZskmhKpKd/BzMuBhbWb+EosFhyU+rU1/3TYASF81Y8WIgaFD+zweArohfi+yQwjjg==" saltValue="JEXQnTuyVzDpDIw0Oi6VN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94</v>
      </c>
      <c r="AO5" s="47" t="s">
        <v>95</v>
      </c>
      <c r="AP5" s="47" t="s">
        <v>96</v>
      </c>
      <c r="AQ5" s="47" t="s">
        <v>97</v>
      </c>
      <c r="AR5" s="47" t="s">
        <v>98</v>
      </c>
      <c r="AS5" s="47" t="s">
        <v>99</v>
      </c>
      <c r="AT5" s="47" t="s">
        <v>100</v>
      </c>
      <c r="AU5" s="47" t="s">
        <v>90</v>
      </c>
      <c r="AV5" s="47" t="s">
        <v>91</v>
      </c>
      <c r="AW5" s="47" t="s">
        <v>92</v>
      </c>
      <c r="AX5" s="47" t="s">
        <v>103</v>
      </c>
      <c r="AY5" s="47" t="s">
        <v>104</v>
      </c>
      <c r="AZ5" s="47" t="s">
        <v>95</v>
      </c>
      <c r="BA5" s="47" t="s">
        <v>96</v>
      </c>
      <c r="BB5" s="47" t="s">
        <v>97</v>
      </c>
      <c r="BC5" s="47" t="s">
        <v>98</v>
      </c>
      <c r="BD5" s="47" t="s">
        <v>99</v>
      </c>
      <c r="BE5" s="47" t="s">
        <v>100</v>
      </c>
      <c r="BF5" s="47" t="s">
        <v>105</v>
      </c>
      <c r="BG5" s="47" t="s">
        <v>106</v>
      </c>
      <c r="BH5" s="47" t="s">
        <v>107</v>
      </c>
      <c r="BI5" s="47" t="s">
        <v>103</v>
      </c>
      <c r="BJ5" s="47" t="s">
        <v>108</v>
      </c>
      <c r="BK5" s="47" t="s">
        <v>95</v>
      </c>
      <c r="BL5" s="47" t="s">
        <v>96</v>
      </c>
      <c r="BM5" s="47" t="s">
        <v>97</v>
      </c>
      <c r="BN5" s="47" t="s">
        <v>98</v>
      </c>
      <c r="BO5" s="47" t="s">
        <v>99</v>
      </c>
      <c r="BP5" s="47" t="s">
        <v>100</v>
      </c>
      <c r="BQ5" s="47" t="s">
        <v>90</v>
      </c>
      <c r="BR5" s="47" t="s">
        <v>91</v>
      </c>
      <c r="BS5" s="47" t="s">
        <v>92</v>
      </c>
      <c r="BT5" s="47" t="s">
        <v>109</v>
      </c>
      <c r="BU5" s="47" t="s">
        <v>94</v>
      </c>
      <c r="BV5" s="47" t="s">
        <v>95</v>
      </c>
      <c r="BW5" s="47" t="s">
        <v>96</v>
      </c>
      <c r="BX5" s="47" t="s">
        <v>97</v>
      </c>
      <c r="BY5" s="47" t="s">
        <v>98</v>
      </c>
      <c r="BZ5" s="47" t="s">
        <v>99</v>
      </c>
      <c r="CA5" s="47" t="s">
        <v>100</v>
      </c>
      <c r="CB5" s="47" t="s">
        <v>90</v>
      </c>
      <c r="CC5" s="47" t="s">
        <v>91</v>
      </c>
      <c r="CD5" s="47" t="s">
        <v>92</v>
      </c>
      <c r="CE5" s="47" t="s">
        <v>93</v>
      </c>
      <c r="CF5" s="47" t="s">
        <v>110</v>
      </c>
      <c r="CG5" s="47" t="s">
        <v>95</v>
      </c>
      <c r="CH5" s="47" t="s">
        <v>96</v>
      </c>
      <c r="CI5" s="47" t="s">
        <v>97</v>
      </c>
      <c r="CJ5" s="47" t="s">
        <v>98</v>
      </c>
      <c r="CK5" s="47" t="s">
        <v>99</v>
      </c>
      <c r="CL5" s="47" t="s">
        <v>100</v>
      </c>
      <c r="CM5" s="148"/>
      <c r="CN5" s="148"/>
      <c r="CO5" s="47" t="s">
        <v>105</v>
      </c>
      <c r="CP5" s="47" t="s">
        <v>91</v>
      </c>
      <c r="CQ5" s="47" t="s">
        <v>92</v>
      </c>
      <c r="CR5" s="47" t="s">
        <v>103</v>
      </c>
      <c r="CS5" s="47" t="s">
        <v>111</v>
      </c>
      <c r="CT5" s="47" t="s">
        <v>95</v>
      </c>
      <c r="CU5" s="47" t="s">
        <v>96</v>
      </c>
      <c r="CV5" s="47" t="s">
        <v>97</v>
      </c>
      <c r="CW5" s="47" t="s">
        <v>98</v>
      </c>
      <c r="CX5" s="47" t="s">
        <v>99</v>
      </c>
      <c r="CY5" s="47" t="s">
        <v>100</v>
      </c>
      <c r="CZ5" s="47" t="s">
        <v>90</v>
      </c>
      <c r="DA5" s="47" t="s">
        <v>112</v>
      </c>
      <c r="DB5" s="47" t="s">
        <v>92</v>
      </c>
      <c r="DC5" s="47" t="s">
        <v>103</v>
      </c>
      <c r="DD5" s="47" t="s">
        <v>94</v>
      </c>
      <c r="DE5" s="47" t="s">
        <v>95</v>
      </c>
      <c r="DF5" s="47" t="s">
        <v>96</v>
      </c>
      <c r="DG5" s="47" t="s">
        <v>97</v>
      </c>
      <c r="DH5" s="47" t="s">
        <v>98</v>
      </c>
      <c r="DI5" s="47" t="s">
        <v>99</v>
      </c>
      <c r="DJ5" s="47" t="s">
        <v>35</v>
      </c>
      <c r="DK5" s="47" t="s">
        <v>90</v>
      </c>
      <c r="DL5" s="47" t="s">
        <v>91</v>
      </c>
      <c r="DM5" s="47" t="s">
        <v>92</v>
      </c>
      <c r="DN5" s="47" t="s">
        <v>103</v>
      </c>
      <c r="DO5" s="47" t="s">
        <v>110</v>
      </c>
      <c r="DP5" s="47" t="s">
        <v>95</v>
      </c>
      <c r="DQ5" s="47" t="s">
        <v>96</v>
      </c>
      <c r="DR5" s="47" t="s">
        <v>97</v>
      </c>
      <c r="DS5" s="47" t="s">
        <v>98</v>
      </c>
      <c r="DT5" s="47" t="s">
        <v>99</v>
      </c>
      <c r="DU5" s="47" t="s">
        <v>100</v>
      </c>
    </row>
    <row r="6" spans="1:125" s="54" customFormat="1" x14ac:dyDescent="0.2">
      <c r="A6" s="37" t="s">
        <v>113</v>
      </c>
      <c r="B6" s="48">
        <f>B8</f>
        <v>2023</v>
      </c>
      <c r="C6" s="48">
        <f t="shared" ref="C6:X6" si="1">C8</f>
        <v>370002</v>
      </c>
      <c r="D6" s="48">
        <f t="shared" si="1"/>
        <v>47</v>
      </c>
      <c r="E6" s="48">
        <f t="shared" si="1"/>
        <v>14</v>
      </c>
      <c r="F6" s="48">
        <f t="shared" si="1"/>
        <v>0</v>
      </c>
      <c r="G6" s="48">
        <f t="shared" si="1"/>
        <v>2</v>
      </c>
      <c r="H6" s="48" t="str">
        <f>SUBSTITUTE(H8,"　","")</f>
        <v>香川県</v>
      </c>
      <c r="I6" s="48" t="str">
        <f t="shared" si="1"/>
        <v>香川県玉藻町駐車場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26</v>
      </c>
      <c r="S6" s="50" t="str">
        <f t="shared" si="1"/>
        <v>公共施設</v>
      </c>
      <c r="T6" s="50" t="str">
        <f t="shared" si="1"/>
        <v>無</v>
      </c>
      <c r="U6" s="51">
        <f t="shared" si="1"/>
        <v>17036</v>
      </c>
      <c r="V6" s="51">
        <f t="shared" si="1"/>
        <v>333</v>
      </c>
      <c r="W6" s="51">
        <f t="shared" si="1"/>
        <v>240</v>
      </c>
      <c r="X6" s="50" t="str">
        <f t="shared" si="1"/>
        <v>代行制</v>
      </c>
      <c r="Y6" s="52">
        <f>IF(Y8="-",NA(),Y8)</f>
        <v>112.5</v>
      </c>
      <c r="Z6" s="52">
        <f t="shared" ref="Z6:AH6" si="2">IF(Z8="-",NA(),Z8)</f>
        <v>93.1</v>
      </c>
      <c r="AA6" s="52">
        <f t="shared" si="2"/>
        <v>98.2</v>
      </c>
      <c r="AB6" s="52">
        <f t="shared" si="2"/>
        <v>110.4</v>
      </c>
      <c r="AC6" s="52">
        <f t="shared" si="2"/>
        <v>136.80000000000001</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29.2</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385</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3.1</v>
      </c>
      <c r="BG6" s="52">
        <f t="shared" ref="BG6:BO6" si="5">IF(BG8="-",NA(),BG8)</f>
        <v>-56.5</v>
      </c>
      <c r="BH6" s="52">
        <f t="shared" si="5"/>
        <v>-1.9</v>
      </c>
      <c r="BI6" s="52">
        <f t="shared" si="5"/>
        <v>9.4</v>
      </c>
      <c r="BJ6" s="52">
        <f t="shared" si="5"/>
        <v>26.9</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6159</v>
      </c>
      <c r="BR6" s="53">
        <f t="shared" ref="BR6:BZ6" si="6">IF(BR8="-",NA(),BR8)</f>
        <v>-10079</v>
      </c>
      <c r="BS6" s="53">
        <f t="shared" si="6"/>
        <v>-485</v>
      </c>
      <c r="BT6" s="53">
        <f t="shared" si="6"/>
        <v>4703</v>
      </c>
      <c r="BU6" s="53">
        <f t="shared" si="6"/>
        <v>16516</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114</v>
      </c>
      <c r="CM6" s="51">
        <f t="shared" ref="CM6:CN6" si="7">CM8</f>
        <v>0</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52.3</v>
      </c>
      <c r="DL6" s="52">
        <f t="shared" ref="DL6:DT6" si="9">IF(DL8="-",NA(),DL8)</f>
        <v>17.399999999999999</v>
      </c>
      <c r="DM6" s="52">
        <f t="shared" si="9"/>
        <v>25.8</v>
      </c>
      <c r="DN6" s="52">
        <f t="shared" si="9"/>
        <v>51.1</v>
      </c>
      <c r="DO6" s="52">
        <f t="shared" si="9"/>
        <v>61.6</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115</v>
      </c>
      <c r="B7" s="48">
        <f t="shared" ref="B7:X7" si="10">B8</f>
        <v>2023</v>
      </c>
      <c r="C7" s="48">
        <f t="shared" si="10"/>
        <v>370002</v>
      </c>
      <c r="D7" s="48">
        <f t="shared" si="10"/>
        <v>47</v>
      </c>
      <c r="E7" s="48">
        <f t="shared" si="10"/>
        <v>14</v>
      </c>
      <c r="F7" s="48">
        <f t="shared" si="10"/>
        <v>0</v>
      </c>
      <c r="G7" s="48">
        <f t="shared" si="10"/>
        <v>2</v>
      </c>
      <c r="H7" s="48" t="str">
        <f t="shared" si="10"/>
        <v>香川県</v>
      </c>
      <c r="I7" s="48" t="str">
        <f t="shared" si="10"/>
        <v>香川県玉藻町駐車場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26</v>
      </c>
      <c r="S7" s="50" t="str">
        <f t="shared" si="10"/>
        <v>公共施設</v>
      </c>
      <c r="T7" s="50" t="str">
        <f t="shared" si="10"/>
        <v>無</v>
      </c>
      <c r="U7" s="51">
        <f t="shared" si="10"/>
        <v>17036</v>
      </c>
      <c r="V7" s="51">
        <f t="shared" si="10"/>
        <v>333</v>
      </c>
      <c r="W7" s="51">
        <f t="shared" si="10"/>
        <v>240</v>
      </c>
      <c r="X7" s="50" t="str">
        <f t="shared" si="10"/>
        <v>代行制</v>
      </c>
      <c r="Y7" s="52">
        <f>Y8</f>
        <v>112.5</v>
      </c>
      <c r="Z7" s="52">
        <f t="shared" ref="Z7:AH7" si="11">Z8</f>
        <v>93.1</v>
      </c>
      <c r="AA7" s="52">
        <f t="shared" si="11"/>
        <v>98.2</v>
      </c>
      <c r="AB7" s="52">
        <f t="shared" si="11"/>
        <v>110.4</v>
      </c>
      <c r="AC7" s="52">
        <f t="shared" si="11"/>
        <v>136.80000000000001</v>
      </c>
      <c r="AD7" s="52">
        <f t="shared" si="11"/>
        <v>230.7</v>
      </c>
      <c r="AE7" s="52">
        <f t="shared" si="11"/>
        <v>166.4</v>
      </c>
      <c r="AF7" s="52">
        <f t="shared" si="11"/>
        <v>177.9</v>
      </c>
      <c r="AG7" s="52">
        <f t="shared" si="11"/>
        <v>183.3</v>
      </c>
      <c r="AH7" s="52">
        <f t="shared" si="11"/>
        <v>186.3</v>
      </c>
      <c r="AI7" s="49"/>
      <c r="AJ7" s="52">
        <f>AJ8</f>
        <v>0</v>
      </c>
      <c r="AK7" s="52">
        <f t="shared" ref="AK7:AS7" si="12">AK8</f>
        <v>29.2</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385</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3.1</v>
      </c>
      <c r="BG7" s="52">
        <f t="shared" ref="BG7:BO7" si="14">BG8</f>
        <v>-56.5</v>
      </c>
      <c r="BH7" s="52">
        <f t="shared" si="14"/>
        <v>-1.9</v>
      </c>
      <c r="BI7" s="52">
        <f t="shared" si="14"/>
        <v>9.4</v>
      </c>
      <c r="BJ7" s="52">
        <f t="shared" si="14"/>
        <v>26.9</v>
      </c>
      <c r="BK7" s="52">
        <f t="shared" si="14"/>
        <v>36.200000000000003</v>
      </c>
      <c r="BL7" s="52">
        <f t="shared" si="14"/>
        <v>-15.8</v>
      </c>
      <c r="BM7" s="52">
        <f t="shared" si="14"/>
        <v>5</v>
      </c>
      <c r="BN7" s="52">
        <f t="shared" si="14"/>
        <v>18.399999999999999</v>
      </c>
      <c r="BO7" s="52">
        <f t="shared" si="14"/>
        <v>6.9</v>
      </c>
      <c r="BP7" s="49"/>
      <c r="BQ7" s="53">
        <f>BQ8</f>
        <v>6159</v>
      </c>
      <c r="BR7" s="53">
        <f t="shared" ref="BR7:BZ7" si="15">BR8</f>
        <v>-10079</v>
      </c>
      <c r="BS7" s="53">
        <f t="shared" si="15"/>
        <v>-485</v>
      </c>
      <c r="BT7" s="53">
        <f t="shared" si="15"/>
        <v>4703</v>
      </c>
      <c r="BU7" s="53">
        <f t="shared" si="15"/>
        <v>16516</v>
      </c>
      <c r="BV7" s="53">
        <f t="shared" si="15"/>
        <v>24482</v>
      </c>
      <c r="BW7" s="53">
        <f t="shared" si="15"/>
        <v>13494</v>
      </c>
      <c r="BX7" s="53">
        <f t="shared" si="15"/>
        <v>17746</v>
      </c>
      <c r="BY7" s="53">
        <f t="shared" si="15"/>
        <v>17293</v>
      </c>
      <c r="BZ7" s="53">
        <f t="shared" si="15"/>
        <v>18662</v>
      </c>
      <c r="CA7" s="51"/>
      <c r="CB7" s="52" t="s">
        <v>116</v>
      </c>
      <c r="CC7" s="52" t="s">
        <v>116</v>
      </c>
      <c r="CD7" s="52" t="s">
        <v>116</v>
      </c>
      <c r="CE7" s="52" t="s">
        <v>116</v>
      </c>
      <c r="CF7" s="52" t="s">
        <v>116</v>
      </c>
      <c r="CG7" s="52" t="s">
        <v>116</v>
      </c>
      <c r="CH7" s="52" t="s">
        <v>116</v>
      </c>
      <c r="CI7" s="52" t="s">
        <v>116</v>
      </c>
      <c r="CJ7" s="52" t="s">
        <v>116</v>
      </c>
      <c r="CK7" s="52" t="s">
        <v>114</v>
      </c>
      <c r="CL7" s="49"/>
      <c r="CM7" s="51">
        <f>CM8</f>
        <v>0</v>
      </c>
      <c r="CN7" s="51">
        <f>CN8</f>
        <v>0</v>
      </c>
      <c r="CO7" s="52" t="s">
        <v>116</v>
      </c>
      <c r="CP7" s="52" t="s">
        <v>116</v>
      </c>
      <c r="CQ7" s="52" t="s">
        <v>116</v>
      </c>
      <c r="CR7" s="52" t="s">
        <v>116</v>
      </c>
      <c r="CS7" s="52" t="s">
        <v>116</v>
      </c>
      <c r="CT7" s="52" t="s">
        <v>116</v>
      </c>
      <c r="CU7" s="52" t="s">
        <v>116</v>
      </c>
      <c r="CV7" s="52" t="s">
        <v>116</v>
      </c>
      <c r="CW7" s="52" t="s">
        <v>116</v>
      </c>
      <c r="CX7" s="52" t="s">
        <v>117</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52.3</v>
      </c>
      <c r="DL7" s="52">
        <f t="shared" ref="DL7:DT7" si="17">DL8</f>
        <v>17.399999999999999</v>
      </c>
      <c r="DM7" s="52">
        <f t="shared" si="17"/>
        <v>25.8</v>
      </c>
      <c r="DN7" s="52">
        <f t="shared" si="17"/>
        <v>51.1</v>
      </c>
      <c r="DO7" s="52">
        <f t="shared" si="17"/>
        <v>61.6</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370002</v>
      </c>
      <c r="D8" s="55">
        <v>47</v>
      </c>
      <c r="E8" s="55">
        <v>14</v>
      </c>
      <c r="F8" s="55">
        <v>0</v>
      </c>
      <c r="G8" s="55">
        <v>2</v>
      </c>
      <c r="H8" s="55" t="s">
        <v>118</v>
      </c>
      <c r="I8" s="55" t="s">
        <v>119</v>
      </c>
      <c r="J8" s="55" t="s">
        <v>120</v>
      </c>
      <c r="K8" s="55" t="s">
        <v>121</v>
      </c>
      <c r="L8" s="55" t="s">
        <v>122</v>
      </c>
      <c r="M8" s="55" t="s">
        <v>123</v>
      </c>
      <c r="N8" s="55" t="s">
        <v>124</v>
      </c>
      <c r="O8" s="56" t="s">
        <v>125</v>
      </c>
      <c r="P8" s="57" t="s">
        <v>126</v>
      </c>
      <c r="Q8" s="57" t="s">
        <v>127</v>
      </c>
      <c r="R8" s="58">
        <v>26</v>
      </c>
      <c r="S8" s="57" t="s">
        <v>128</v>
      </c>
      <c r="T8" s="57" t="s">
        <v>129</v>
      </c>
      <c r="U8" s="58">
        <v>17036</v>
      </c>
      <c r="V8" s="58">
        <v>333</v>
      </c>
      <c r="W8" s="58">
        <v>240</v>
      </c>
      <c r="X8" s="57" t="s">
        <v>130</v>
      </c>
      <c r="Y8" s="59">
        <v>112.5</v>
      </c>
      <c r="Z8" s="59">
        <v>93.1</v>
      </c>
      <c r="AA8" s="59">
        <v>98.2</v>
      </c>
      <c r="AB8" s="59">
        <v>110.4</v>
      </c>
      <c r="AC8" s="59">
        <v>136.80000000000001</v>
      </c>
      <c r="AD8" s="59">
        <v>230.7</v>
      </c>
      <c r="AE8" s="59">
        <v>166.4</v>
      </c>
      <c r="AF8" s="59">
        <v>177.9</v>
      </c>
      <c r="AG8" s="59">
        <v>183.3</v>
      </c>
      <c r="AH8" s="59">
        <v>186.3</v>
      </c>
      <c r="AI8" s="56">
        <v>1905.8</v>
      </c>
      <c r="AJ8" s="59">
        <v>0</v>
      </c>
      <c r="AK8" s="59">
        <v>29.2</v>
      </c>
      <c r="AL8" s="59">
        <v>0</v>
      </c>
      <c r="AM8" s="59">
        <v>0</v>
      </c>
      <c r="AN8" s="59">
        <v>0</v>
      </c>
      <c r="AO8" s="59">
        <v>1.7</v>
      </c>
      <c r="AP8" s="59">
        <v>9.9</v>
      </c>
      <c r="AQ8" s="59">
        <v>5.0999999999999996</v>
      </c>
      <c r="AR8" s="59">
        <v>5.6</v>
      </c>
      <c r="AS8" s="59">
        <v>7.6</v>
      </c>
      <c r="AT8" s="56">
        <v>3.9</v>
      </c>
      <c r="AU8" s="60">
        <v>0</v>
      </c>
      <c r="AV8" s="60">
        <v>385</v>
      </c>
      <c r="AW8" s="60">
        <v>0</v>
      </c>
      <c r="AX8" s="60">
        <v>0</v>
      </c>
      <c r="AY8" s="60">
        <v>0</v>
      </c>
      <c r="AZ8" s="60">
        <v>7</v>
      </c>
      <c r="BA8" s="60">
        <v>260</v>
      </c>
      <c r="BB8" s="60">
        <v>15564</v>
      </c>
      <c r="BC8" s="60">
        <v>28</v>
      </c>
      <c r="BD8" s="60">
        <v>23</v>
      </c>
      <c r="BE8" s="60">
        <v>127</v>
      </c>
      <c r="BF8" s="59">
        <v>3.1</v>
      </c>
      <c r="BG8" s="59">
        <v>-56.5</v>
      </c>
      <c r="BH8" s="59">
        <v>-1.9</v>
      </c>
      <c r="BI8" s="59">
        <v>9.4</v>
      </c>
      <c r="BJ8" s="59">
        <v>26.9</v>
      </c>
      <c r="BK8" s="59">
        <v>36.200000000000003</v>
      </c>
      <c r="BL8" s="59">
        <v>-15.8</v>
      </c>
      <c r="BM8" s="59">
        <v>5</v>
      </c>
      <c r="BN8" s="59">
        <v>18.399999999999999</v>
      </c>
      <c r="BO8" s="59">
        <v>6.9</v>
      </c>
      <c r="BP8" s="56">
        <v>-55.6</v>
      </c>
      <c r="BQ8" s="60">
        <v>6159</v>
      </c>
      <c r="BR8" s="60">
        <v>-10079</v>
      </c>
      <c r="BS8" s="60">
        <v>-485</v>
      </c>
      <c r="BT8" s="61">
        <v>4703</v>
      </c>
      <c r="BU8" s="61">
        <v>16516</v>
      </c>
      <c r="BV8" s="60">
        <v>24482</v>
      </c>
      <c r="BW8" s="60">
        <v>13494</v>
      </c>
      <c r="BX8" s="60">
        <v>17746</v>
      </c>
      <c r="BY8" s="60">
        <v>17293</v>
      </c>
      <c r="BZ8" s="60">
        <v>18662</v>
      </c>
      <c r="CA8" s="58">
        <v>12639</v>
      </c>
      <c r="CB8" s="59" t="s">
        <v>122</v>
      </c>
      <c r="CC8" s="59" t="s">
        <v>122</v>
      </c>
      <c r="CD8" s="59" t="s">
        <v>122</v>
      </c>
      <c r="CE8" s="59" t="s">
        <v>122</v>
      </c>
      <c r="CF8" s="59" t="s">
        <v>122</v>
      </c>
      <c r="CG8" s="59" t="s">
        <v>122</v>
      </c>
      <c r="CH8" s="59" t="s">
        <v>122</v>
      </c>
      <c r="CI8" s="59" t="s">
        <v>122</v>
      </c>
      <c r="CJ8" s="59" t="s">
        <v>122</v>
      </c>
      <c r="CK8" s="59" t="s">
        <v>122</v>
      </c>
      <c r="CL8" s="56" t="s">
        <v>122</v>
      </c>
      <c r="CM8" s="58">
        <v>0</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1555</v>
      </c>
      <c r="DF8" s="59">
        <v>69.3</v>
      </c>
      <c r="DG8" s="59">
        <v>93</v>
      </c>
      <c r="DH8" s="59">
        <v>141.1</v>
      </c>
      <c r="DI8" s="59">
        <v>333.3</v>
      </c>
      <c r="DJ8" s="56">
        <v>79</v>
      </c>
      <c r="DK8" s="59">
        <v>52.3</v>
      </c>
      <c r="DL8" s="59">
        <v>17.399999999999999</v>
      </c>
      <c r="DM8" s="59">
        <v>25.8</v>
      </c>
      <c r="DN8" s="59">
        <v>51.1</v>
      </c>
      <c r="DO8" s="59">
        <v>61.6</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942C421-1E02-412D-903F-8BE8E8E867B0}"/>
</file>

<file path=customXml/itemProps2.xml><?xml version="1.0" encoding="utf-8"?>
<ds:datastoreItem xmlns:ds="http://schemas.openxmlformats.org/officeDocument/2006/customXml" ds:itemID="{DF1B0FBC-FE69-4511-B189-5FBB1E21C7C4}"/>
</file>

<file path=customXml/itemProps3.xml><?xml version="1.0" encoding="utf-8"?>
<ds:datastoreItem xmlns:ds="http://schemas.openxmlformats.org/officeDocument/2006/customXml" ds:itemID="{7DFF474A-FE87-41C3-8470-9CCB1D12D2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2025-02-14T05:31:58Z</dcterms:created>
  <dcterms:modified xsi:type="dcterms:W3CDTF">2025-02-14T05:32:41Z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