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3A28CD55928DA284A0B207F6332A6EEBA06EF222" xr6:coauthVersionLast="47" xr6:coauthVersionMax="47" xr10:uidLastSave="{F16C37C9-5A5B-4573-A61D-F6F21FE3D8E0}"/>
  <workbookProtection workbookAlgorithmName="SHA-512" workbookHashValue="tZr3Vei7ljCvB93k4Sf2rFywtQks3k4Z5rb1pyTvlGTS+VLvRdQUwUZjM5BM8nQG8cA02fq1zE8WOC9A8nLi2A==" workbookSaltValue="wQ0p47B4cgM0eWO3qGwV3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<sst xmlns="http://schemas.openxmlformats.org/spreadsheetml/2006/main" count="253" uniqueCount="117">
  <si>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</si>
  <si>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</si>
  <si>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</si>
  <si>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</si>
  <si>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</si>
  <si>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</si>
  <si>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</si>
  <si>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</si>
  <si>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</si>
  <si>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</si>
  <si>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</si>
  <si>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</si>
  <si>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</si>
  <si>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</si>
  <si>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</si>
  <si>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</si>
  <si>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</si>
  <si>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</si>
  <si>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</si>
  <si>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</si>
  <si>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</si>
  <si>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</si>
  <si>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</si>
  <si>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</si>
  <si>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</si>
  <si>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</si>
  <si>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</si>
  <si>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</si>
  <si>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</si>
  <si>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</si>
  <si>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</si>
  <si>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</si>
  <si>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</si>
  <si>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</si>
  <si>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</si>
  <si>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</si>
  <si>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</si>
  <si>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</si>
  <si>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</si>
  <si>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</si>
  <si>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</si>
  <si>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</si>
  <si>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</si>
  <si>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</si>
  <si>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</si>
  <si>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</si>
  <si>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</si>
  <si>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</si>
  <si>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</si>
  <si>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</si>
  <si>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</si>
  <si>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</si>
  <si>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</si>
  <si>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</si>
  <si>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</si>
  <si>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</si>
  <si>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</si>
  <si>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</si>
  <si>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</si>
  <si>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</si>
  <si>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</si>
  <si>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</si>
  <si>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</si>
  <si>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</si>
  <si>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</si>
  <si>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</si>
  <si>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</si>
  <si>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</si>
  <si>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</si>
  <si>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</si>
  <si>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</si>
  <si>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</si>
  <si>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</si>
  <si>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</si>
  <si>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</si>
  <si>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</si>
  <si>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</si>
  <si>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</si>
  <si>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</si>
  <si>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</si>
  <si>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</si>
  <si>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</si>
  <si>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</si>
  <si>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</si>
  <si>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</si>
  <si>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</si>
  <si>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</si>
  <si>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</si>
  <si>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</si>
  <si>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</si>
  <si>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</si>
  <si>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</si>
  <si>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</si>
  <si>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</si>
  <si>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</si>
  <si>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</si>
  <si>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</si>
  <si>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</si>
  <si>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</si>
  <si>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</si>
  <si>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</si>
  <si>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</si>
  <si>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</si>
  <si>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</si>
  <si>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</si>
  <si>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</si>
  <si>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</si>
  <si>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</si>
  <si>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</si>
  <si>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</si>
  <si>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</si>
  <si>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</si>
  <si>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</si>
  <si>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</si>
  <si>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100％をわずかに下回っているものの、前年度の未処分利益剰余金を当該年度に繰り越していることなどから、経営の健全性は保たれている。流動比率は97.84％であり、支払い能力を高めるため今後も流動資産の増加に取り組む必要がある。
　企業債残高については、一般会計からの繰入により償還しており、流域下水道の負担はない。
　また、施設利用率も69.19％であり、類似団体と比較しても適切な施設規模となっている。</t>
    <rPh sb="1" eb="3">
      <t>ケイジョウ</t>
    </rPh>
    <rPh sb="3" eb="5">
      <t>シュウシ</t>
    </rPh>
    <rPh sb="5" eb="7">
      <t>ヒリツ</t>
    </rPh>
    <rPh sb="17" eb="19">
      <t>シタマワ</t>
    </rPh>
    <rPh sb="27" eb="28">
      <t>マエ</t>
    </rPh>
    <rPh sb="28" eb="30">
      <t>ネンド</t>
    </rPh>
    <rPh sb="31" eb="34">
      <t>ミショブン</t>
    </rPh>
    <rPh sb="34" eb="36">
      <t>リエキ</t>
    </rPh>
    <rPh sb="36" eb="39">
      <t>ジョウヨキン</t>
    </rPh>
    <rPh sb="40" eb="42">
      <t>トウガイ</t>
    </rPh>
    <rPh sb="42" eb="44">
      <t>ネンド</t>
    </rPh>
    <rPh sb="45" eb="46">
      <t>ク</t>
    </rPh>
    <rPh sb="47" eb="48">
      <t>コ</t>
    </rPh>
    <rPh sb="59" eb="61">
      <t>ケイエイ</t>
    </rPh>
    <rPh sb="62" eb="65">
      <t>ケンゼンセイ</t>
    </rPh>
    <rPh sb="66" eb="67">
      <t>タモ</t>
    </rPh>
    <rPh sb="73" eb="75">
      <t>リュウドウ</t>
    </rPh>
    <rPh sb="75" eb="77">
      <t>ヒリツ</t>
    </rPh>
    <rPh sb="88" eb="90">
      <t>シハラ</t>
    </rPh>
    <rPh sb="91" eb="93">
      <t>ノウリョク</t>
    </rPh>
    <rPh sb="94" eb="95">
      <t>タカ</t>
    </rPh>
    <rPh sb="99" eb="101">
      <t>コンゴ</t>
    </rPh>
    <rPh sb="102" eb="104">
      <t>リュウドウ</t>
    </rPh>
    <rPh sb="104" eb="106">
      <t>シサン</t>
    </rPh>
    <rPh sb="107" eb="109">
      <t>ゾウカ</t>
    </rPh>
    <rPh sb="110" eb="111">
      <t>ト</t>
    </rPh>
    <rPh sb="112" eb="113">
      <t>ク</t>
    </rPh>
    <rPh sb="114" eb="116">
      <t>ヒツヨウ</t>
    </rPh>
    <rPh sb="122" eb="125">
      <t>キギョウサイ</t>
    </rPh>
    <rPh sb="125" eb="127">
      <t>ザンダカ</t>
    </rPh>
    <rPh sb="133" eb="135">
      <t>イッパン</t>
    </rPh>
    <rPh sb="135" eb="137">
      <t>カイケイ</t>
    </rPh>
    <rPh sb="140" eb="142">
      <t>クリイレ</t>
    </rPh>
    <rPh sb="145" eb="147">
      <t>ショウカン</t>
    </rPh>
    <rPh sb="152" eb="154">
      <t>リュウイキ</t>
    </rPh>
    <rPh sb="154" eb="157">
      <t>ゲスイドウ</t>
    </rPh>
    <rPh sb="158" eb="160">
      <t>フタン</t>
    </rPh>
    <rPh sb="169" eb="171">
      <t>シセツ</t>
    </rPh>
    <rPh sb="171" eb="174">
      <t>リヨウリツ</t>
    </rPh>
    <rPh sb="185" eb="187">
      <t>ルイジ</t>
    </rPh>
    <rPh sb="187" eb="189">
      <t>ダンタイ</t>
    </rPh>
    <rPh sb="190" eb="192">
      <t>ヒカク</t>
    </rPh>
    <rPh sb="195" eb="197">
      <t>テキセツ</t>
    </rPh>
    <rPh sb="198" eb="200">
      <t>シセツ</t>
    </rPh>
    <rPh sb="200" eb="202">
      <t>キボ</t>
    </rPh>
    <phoneticPr fontId="16"/>
  </si>
  <si>
    <t>　本県の流域下水道は、平成２年供用開始と比較的新しいものであるため、老朽化した管渠はなく、更新した管渠がないため分析表に数字として表れていない。
　今後の中長期の老朽化対策として、令和２年度にストックマネジメント計画を策定し、計画的・効率的な維持管理・改築更新に取り組んでいくこととしている。</t>
    <rPh sb="1" eb="2">
      <t>ホン</t>
    </rPh>
    <rPh sb="2" eb="3">
      <t>ケン</t>
    </rPh>
    <rPh sb="4" eb="6">
      <t>リュウイキ</t>
    </rPh>
    <rPh sb="6" eb="9">
      <t>ゲスイドウ</t>
    </rPh>
    <rPh sb="11" eb="13">
      <t>ヘイセイ</t>
    </rPh>
    <rPh sb="14" eb="15">
      <t>ネン</t>
    </rPh>
    <rPh sb="15" eb="17">
      <t>キョウヨウ</t>
    </rPh>
    <rPh sb="17" eb="19">
      <t>カイシ</t>
    </rPh>
    <rPh sb="20" eb="23">
      <t>ヒカクテキ</t>
    </rPh>
    <rPh sb="23" eb="24">
      <t>アタラ</t>
    </rPh>
    <rPh sb="34" eb="37">
      <t>ロウキュウカ</t>
    </rPh>
    <rPh sb="39" eb="41">
      <t>カンキョ</t>
    </rPh>
    <rPh sb="45" eb="47">
      <t>コウシン</t>
    </rPh>
    <rPh sb="49" eb="51">
      <t>カンキョ</t>
    </rPh>
    <rPh sb="56" eb="59">
      <t>ブンセキヒョウ</t>
    </rPh>
    <rPh sb="60" eb="62">
      <t>スウジ</t>
    </rPh>
    <rPh sb="65" eb="66">
      <t>アラワ</t>
    </rPh>
    <rPh sb="74" eb="76">
      <t>コンゴ</t>
    </rPh>
    <rPh sb="77" eb="80">
      <t>チュウチョウキ</t>
    </rPh>
    <rPh sb="81" eb="84">
      <t>ロウキュウカ</t>
    </rPh>
    <rPh sb="84" eb="86">
      <t>タイサク</t>
    </rPh>
    <rPh sb="90" eb="92">
      <t>レイワ</t>
    </rPh>
    <rPh sb="93" eb="95">
      <t>ネンド</t>
    </rPh>
    <rPh sb="106" eb="108">
      <t>ケイカク</t>
    </rPh>
    <rPh sb="109" eb="111">
      <t>サクテイ</t>
    </rPh>
    <rPh sb="113" eb="116">
      <t>ケイカクテキ</t>
    </rPh>
    <rPh sb="117" eb="120">
      <t>コウリツテキ</t>
    </rPh>
    <rPh sb="121" eb="123">
      <t>イジ</t>
    </rPh>
    <rPh sb="123" eb="125">
      <t>カンリ</t>
    </rPh>
    <rPh sb="126" eb="128">
      <t>カイチク</t>
    </rPh>
    <rPh sb="128" eb="130">
      <t>コウシン</t>
    </rPh>
    <rPh sb="131" eb="132">
      <t>ト</t>
    </rPh>
    <rPh sb="133" eb="134">
      <t>ク</t>
    </rPh>
    <phoneticPr fontId="16"/>
  </si>
  <si>
    <t>　他の類似団体と比較して、本県の流域下水道事業の経営指標は概ね健全性が確保されている。しかし、水洗化率が全国平均より低く、家屋への接続率の向上が課題となっている。
　これにより、汚水処理原価については、類似団体と比較して高くなっており、改善のためには関連市の下水道接続人口の増加を図っていく必要がある。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</si>
</sst>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A2-4609-8526-470599DB22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2DA2-4609-8526-470599DB22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114.6</c:v>
                </c:pt>
                <c:pt idx="2">
                  <c:v>98.64</c:v>
                </c:pt>
                <c:pt idx="3">
                  <c:v>97.04</c:v>
                </c:pt>
                <c:pt idx="4">
                  <c:v>99.61</c:v>
                </c:pt>
              </c:numCache>
            </c:numRef>
          </c:val>
          <c:extLst>
            <c:ext xmlns:c16="http://schemas.microsoft.com/office/drawing/2014/chart" uri="{C3380CC4-5D6E-409C-BE32-E72D297353CC}">
              <c16:uniqueId val="{00000000-D71E-4E58-958B-ABF1251194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D71E-4E58-958B-ABF1251194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5.44</c:v>
                </c:pt>
                <c:pt idx="2">
                  <c:v>9.9</c:v>
                </c:pt>
                <c:pt idx="3">
                  <c:v>13.97</c:v>
                </c:pt>
                <c:pt idx="4">
                  <c:v>17.440000000000001</c:v>
                </c:pt>
              </c:numCache>
            </c:numRef>
          </c:val>
          <c:extLst>
            <c:ext xmlns:c16="http://schemas.microsoft.com/office/drawing/2014/chart" uri="{C3380CC4-5D6E-409C-BE32-E72D297353CC}">
              <c16:uniqueId val="{00000000-7DD3-4FE5-80DD-DDA27F0682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DD3-4FE5-80DD-DDA27F0682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1A-409A-97B8-ADFF9D484A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9E1A-409A-97B8-ADFF9D484A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82-4DD4-9391-A7143E5F03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8582-4DD4-9391-A7143E5F03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104.26</c:v>
                </c:pt>
                <c:pt idx="2">
                  <c:v>98.98</c:v>
                </c:pt>
                <c:pt idx="3">
                  <c:v>96.29</c:v>
                </c:pt>
                <c:pt idx="4">
                  <c:v>97.84</c:v>
                </c:pt>
              </c:numCache>
            </c:numRef>
          </c:val>
          <c:extLst>
            <c:ext xmlns:c16="http://schemas.microsoft.com/office/drawing/2014/chart" uri="{C3380CC4-5D6E-409C-BE32-E72D297353CC}">
              <c16:uniqueId val="{00000000-DF19-4B47-B23B-636036EB42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DF19-4B47-B23B-636036EB42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AA-4AA4-8A87-3D27FBEC4C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C9AA-4AA4-8A87-3D27FBEC4C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34-40F0-9863-DCC81E659C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A34-40F0-9863-DCC81E659C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92.91</c:v>
                </c:pt>
                <c:pt idx="2">
                  <c:v>89.9</c:v>
                </c:pt>
                <c:pt idx="3">
                  <c:v>100.7</c:v>
                </c:pt>
                <c:pt idx="4">
                  <c:v>103.98</c:v>
                </c:pt>
              </c:numCache>
            </c:numRef>
          </c:val>
          <c:extLst>
            <c:ext xmlns:c16="http://schemas.microsoft.com/office/drawing/2014/chart" uri="{C3380CC4-5D6E-409C-BE32-E72D297353CC}">
              <c16:uniqueId val="{00000000-6AC9-49D1-93AC-14A25D83A7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6AC9-49D1-93AC-14A25D83A7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70.180000000000007</c:v>
                </c:pt>
                <c:pt idx="2">
                  <c:v>71.260000000000005</c:v>
                </c:pt>
                <c:pt idx="3">
                  <c:v>68.819999999999993</c:v>
                </c:pt>
                <c:pt idx="4">
                  <c:v>69.19</c:v>
                </c:pt>
              </c:numCache>
            </c:numRef>
          </c:val>
          <c:extLst>
            <c:ext xmlns:c16="http://schemas.microsoft.com/office/drawing/2014/chart" uri="{C3380CC4-5D6E-409C-BE32-E72D297353CC}">
              <c16:uniqueId val="{00000000-C73B-4016-B9F7-40D89DCACA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C73B-4016-B9F7-40D89DCACA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84.7</c:v>
                </c:pt>
                <c:pt idx="2">
                  <c:v>84.3</c:v>
                </c:pt>
                <c:pt idx="3">
                  <c:v>84.52</c:v>
                </c:pt>
                <c:pt idx="4">
                  <c:v>84.48</c:v>
                </c:pt>
              </c:numCache>
            </c:numRef>
          </c:val>
          <c:extLst>
            <c:ext xmlns:c16="http://schemas.microsoft.com/office/drawing/2014/chart" uri="{C3380CC4-5D6E-409C-BE32-E72D297353CC}">
              <c16:uniqueId val="{00000000-3B6B-4BD3-A00A-28CE143F87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B6B-4BD3-A00A-28CE143F87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675623</v>
      </c>
      <c r="AM8" s="36"/>
      <c r="AN8" s="36"/>
      <c r="AO8" s="36"/>
      <c r="AP8" s="36"/>
      <c r="AQ8" s="36"/>
      <c r="AR8" s="36"/>
      <c r="AS8" s="36"/>
      <c r="AT8" s="37">
        <f>データ!T6</f>
        <v>7102.28</v>
      </c>
      <c r="AU8" s="37"/>
      <c r="AV8" s="37"/>
      <c r="AW8" s="37"/>
      <c r="AX8" s="37"/>
      <c r="AY8" s="37"/>
      <c r="AZ8" s="37"/>
      <c r="BA8" s="37"/>
      <c r="BB8" s="37">
        <f>データ!U6</f>
        <v>95.13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83.9</v>
      </c>
      <c r="J10" s="37"/>
      <c r="K10" s="37"/>
      <c r="L10" s="37"/>
      <c r="M10" s="37"/>
      <c r="N10" s="37"/>
      <c r="O10" s="37"/>
      <c r="P10" s="37">
        <f>データ!P6</f>
        <v>55.42</v>
      </c>
      <c r="Q10" s="37"/>
      <c r="R10" s="37"/>
      <c r="S10" s="37"/>
      <c r="T10" s="37"/>
      <c r="U10" s="37"/>
      <c r="V10" s="37"/>
      <c r="W10" s="37">
        <f>データ!Q6</f>
        <v>87.68</v>
      </c>
      <c r="X10" s="37"/>
      <c r="Y10" s="37"/>
      <c r="Z10" s="37"/>
      <c r="AA10" s="37"/>
      <c r="AB10" s="37"/>
      <c r="AC10" s="37"/>
      <c r="AD10" s="36">
        <f>データ!R6</f>
        <v>0</v>
      </c>
      <c r="AE10" s="36"/>
      <c r="AF10" s="36"/>
      <c r="AG10" s="36"/>
      <c r="AH10" s="36"/>
      <c r="AI10" s="36"/>
      <c r="AJ10" s="36"/>
      <c r="AK10" s="2"/>
      <c r="AL10" s="36">
        <f>データ!V6</f>
        <v>213132</v>
      </c>
      <c r="AM10" s="36"/>
      <c r="AN10" s="36"/>
      <c r="AO10" s="36"/>
      <c r="AP10" s="36"/>
      <c r="AQ10" s="36"/>
      <c r="AR10" s="36"/>
      <c r="AS10" s="36"/>
      <c r="AT10" s="37">
        <f>データ!W6</f>
        <v>33.14</v>
      </c>
      <c r="AU10" s="37"/>
      <c r="AV10" s="37"/>
      <c r="AW10" s="37"/>
      <c r="AX10" s="37"/>
      <c r="AY10" s="37"/>
      <c r="AZ10" s="37"/>
      <c r="BA10" s="37"/>
      <c r="BB10" s="37">
        <f>データ!X6</f>
        <v>6431.26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0a6H3eABWTcIar6sAOVBySHTfPmGusZF+kH6KwOQCWbuXV8Nifx34k17XtjH9YZFR6SVc1Gz2JbkUL8odDv60Q==" saltValue="Ivwxp51kJnLMesQuMTgh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390003</v>
      </c>
      <c r="D6" s="19">
        <f t="shared" si="3"/>
        <v>46</v>
      </c>
      <c r="E6" s="19">
        <f t="shared" si="3"/>
        <v>17</v>
      </c>
      <c r="F6" s="19">
        <f t="shared" si="3"/>
        <v>3</v>
      </c>
      <c r="G6" s="19">
        <f t="shared" si="3"/>
        <v>0</v>
      </c>
      <c r="H6" s="19" t="str">
        <f t="shared" si="3"/>
        <v>高知県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83.9</v>
      </c>
      <c r="P6" s="20">
        <f t="shared" si="3"/>
        <v>55.42</v>
      </c>
      <c r="Q6" s="20">
        <f t="shared" si="3"/>
        <v>87.68</v>
      </c>
      <c r="R6" s="20">
        <f t="shared" si="3"/>
        <v>0</v>
      </c>
      <c r="S6" s="20">
        <f t="shared" si="3"/>
        <v>675623</v>
      </c>
      <c r="T6" s="20">
        <f t="shared" si="3"/>
        <v>7102.28</v>
      </c>
      <c r="U6" s="20">
        <f t="shared" si="3"/>
        <v>95.13</v>
      </c>
      <c r="V6" s="20">
        <f t="shared" si="3"/>
        <v>213132</v>
      </c>
      <c r="W6" s="20">
        <f t="shared" si="3"/>
        <v>33.14</v>
      </c>
      <c r="X6" s="20">
        <f t="shared" si="3"/>
        <v>6431.26</v>
      </c>
      <c r="Y6" s="21" t="str">
        <f>IF(Y7="",NA(),Y7)</f>
        <v>-</v>
      </c>
      <c r="Z6" s="21">
        <f t="shared" ref="Z6:AH6" si="4">IF(Z7="",NA(),Z7)</f>
        <v>114.6</v>
      </c>
      <c r="AA6" s="21">
        <f t="shared" si="4"/>
        <v>98.64</v>
      </c>
      <c r="AB6" s="21">
        <f t="shared" si="4"/>
        <v>97.04</v>
      </c>
      <c r="AC6" s="21">
        <f t="shared" si="4"/>
        <v>99.61</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104.26</v>
      </c>
      <c r="AW6" s="21">
        <f t="shared" si="6"/>
        <v>98.98</v>
      </c>
      <c r="AX6" s="21">
        <f t="shared" si="6"/>
        <v>96.29</v>
      </c>
      <c r="AY6" s="21">
        <f t="shared" si="6"/>
        <v>97.84</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0">
        <f t="shared" ref="BG6:BO6" si="7">IF(BG7="",NA(),BG7)</f>
        <v>0</v>
      </c>
      <c r="BH6" s="20">
        <f t="shared" si="7"/>
        <v>0</v>
      </c>
      <c r="BI6" s="20">
        <f t="shared" si="7"/>
        <v>0</v>
      </c>
      <c r="BJ6" s="20">
        <f t="shared" si="7"/>
        <v>0</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92.91</v>
      </c>
      <c r="CD6" s="21">
        <f t="shared" si="9"/>
        <v>89.9</v>
      </c>
      <c r="CE6" s="21">
        <f t="shared" si="9"/>
        <v>100.7</v>
      </c>
      <c r="CF6" s="21">
        <f t="shared" si="9"/>
        <v>103.98</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70.180000000000007</v>
      </c>
      <c r="CO6" s="21">
        <f t="shared" si="10"/>
        <v>71.260000000000005</v>
      </c>
      <c r="CP6" s="21">
        <f t="shared" si="10"/>
        <v>68.819999999999993</v>
      </c>
      <c r="CQ6" s="21">
        <f t="shared" si="10"/>
        <v>69.19</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84.7</v>
      </c>
      <c r="CZ6" s="21">
        <f t="shared" si="11"/>
        <v>84.3</v>
      </c>
      <c r="DA6" s="21">
        <f t="shared" si="11"/>
        <v>84.52</v>
      </c>
      <c r="DB6" s="21">
        <f t="shared" si="11"/>
        <v>84.48</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5.44</v>
      </c>
      <c r="DK6" s="21">
        <f t="shared" si="12"/>
        <v>9.9</v>
      </c>
      <c r="DL6" s="21">
        <f t="shared" si="12"/>
        <v>13.97</v>
      </c>
      <c r="DM6" s="21">
        <f t="shared" si="12"/>
        <v>17.440000000000001</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390003</v>
      </c>
      <c r="D7" s="23">
        <v>46</v>
      </c>
      <c r="E7" s="23">
        <v>17</v>
      </c>
      <c r="F7" s="23">
        <v>3</v>
      </c>
      <c r="G7" s="23">
        <v>0</v>
      </c>
      <c r="H7" s="23" t="s">
        <v>96</v>
      </c>
      <c r="I7" s="23" t="s">
        <v>97</v>
      </c>
      <c r="J7" s="23" t="s">
        <v>98</v>
      </c>
      <c r="K7" s="23" t="s">
        <v>99</v>
      </c>
      <c r="L7" s="23" t="s">
        <v>100</v>
      </c>
      <c r="M7" s="23" t="s">
        <v>101</v>
      </c>
      <c r="N7" s="24" t="s">
        <v>102</v>
      </c>
      <c r="O7" s="24">
        <v>83.9</v>
      </c>
      <c r="P7" s="24">
        <v>55.42</v>
      </c>
      <c r="Q7" s="24">
        <v>87.68</v>
      </c>
      <c r="R7" s="24">
        <v>0</v>
      </c>
      <c r="S7" s="24">
        <v>675623</v>
      </c>
      <c r="T7" s="24">
        <v>7102.28</v>
      </c>
      <c r="U7" s="24">
        <v>95.13</v>
      </c>
      <c r="V7" s="24">
        <v>213132</v>
      </c>
      <c r="W7" s="24">
        <v>33.14</v>
      </c>
      <c r="X7" s="24">
        <v>6431.26</v>
      </c>
      <c r="Y7" s="24" t="s">
        <v>102</v>
      </c>
      <c r="Z7" s="24">
        <v>114.6</v>
      </c>
      <c r="AA7" s="24">
        <v>98.64</v>
      </c>
      <c r="AB7" s="24">
        <v>97.04</v>
      </c>
      <c r="AC7" s="24">
        <v>99.61</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104.26</v>
      </c>
      <c r="AW7" s="24">
        <v>98.98</v>
      </c>
      <c r="AX7" s="24">
        <v>96.29</v>
      </c>
      <c r="AY7" s="24">
        <v>97.84</v>
      </c>
      <c r="AZ7" s="24" t="s">
        <v>102</v>
      </c>
      <c r="BA7" s="24">
        <v>101.14</v>
      </c>
      <c r="BB7" s="24">
        <v>104.74</v>
      </c>
      <c r="BC7" s="24">
        <v>104.74</v>
      </c>
      <c r="BD7" s="24">
        <v>104.66</v>
      </c>
      <c r="BE7" s="24">
        <v>104.39</v>
      </c>
      <c r="BF7" s="24" t="s">
        <v>102</v>
      </c>
      <c r="BG7" s="24">
        <v>0</v>
      </c>
      <c r="BH7" s="24">
        <v>0</v>
      </c>
      <c r="BI7" s="24">
        <v>0</v>
      </c>
      <c r="BJ7" s="24">
        <v>0</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92.91</v>
      </c>
      <c r="CD7" s="24">
        <v>89.9</v>
      </c>
      <c r="CE7" s="24">
        <v>100.7</v>
      </c>
      <c r="CF7" s="24">
        <v>103.98</v>
      </c>
      <c r="CG7" s="24" t="s">
        <v>102</v>
      </c>
      <c r="CH7" s="24">
        <v>50.67</v>
      </c>
      <c r="CI7" s="24">
        <v>48.7</v>
      </c>
      <c r="CJ7" s="24">
        <v>52.53</v>
      </c>
      <c r="CK7" s="24">
        <v>52.75</v>
      </c>
      <c r="CL7" s="24">
        <v>52.93</v>
      </c>
      <c r="CM7" s="24" t="s">
        <v>102</v>
      </c>
      <c r="CN7" s="24">
        <v>70.180000000000007</v>
      </c>
      <c r="CO7" s="24">
        <v>71.260000000000005</v>
      </c>
      <c r="CP7" s="24">
        <v>68.819999999999993</v>
      </c>
      <c r="CQ7" s="24">
        <v>69.19</v>
      </c>
      <c r="CR7" s="24" t="s">
        <v>102</v>
      </c>
      <c r="CS7" s="24">
        <v>68.2</v>
      </c>
      <c r="CT7" s="24">
        <v>68.05</v>
      </c>
      <c r="CU7" s="24">
        <v>67.099999999999994</v>
      </c>
      <c r="CV7" s="24">
        <v>71.900000000000006</v>
      </c>
      <c r="CW7" s="24">
        <v>71.88</v>
      </c>
      <c r="CX7" s="24" t="s">
        <v>102</v>
      </c>
      <c r="CY7" s="24">
        <v>84.7</v>
      </c>
      <c r="CZ7" s="24">
        <v>84.3</v>
      </c>
      <c r="DA7" s="24">
        <v>84.52</v>
      </c>
      <c r="DB7" s="24">
        <v>84.48</v>
      </c>
      <c r="DC7" s="24" t="s">
        <v>102</v>
      </c>
      <c r="DD7" s="24">
        <v>94.01</v>
      </c>
      <c r="DE7" s="24">
        <v>94.14</v>
      </c>
      <c r="DF7" s="24">
        <v>94.02</v>
      </c>
      <c r="DG7" s="24">
        <v>94.43</v>
      </c>
      <c r="DH7" s="24">
        <v>94.36</v>
      </c>
      <c r="DI7" s="24" t="s">
        <v>102</v>
      </c>
      <c r="DJ7" s="24">
        <v>5.44</v>
      </c>
      <c r="DK7" s="24">
        <v>9.9</v>
      </c>
      <c r="DL7" s="24">
        <v>13.97</v>
      </c>
      <c r="DM7" s="24">
        <v>17.440000000000001</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v>
      </c>
      <c r="EG7" s="24">
        <v>0</v>
      </c>
      <c r="EH7" s="24">
        <v>0</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9C5BBF7-1740-4CB8-8A4C-963B2FDDE2D6}"/>
</file>

<file path=customXml/itemProps2.xml><?xml version="1.0" encoding="utf-8"?>
<ds:datastoreItem xmlns:ds="http://schemas.openxmlformats.org/officeDocument/2006/customXml" ds:itemID="{79B42D76-CC61-4594-B199-499EEB121956}"/>
</file>

<file path=customXml/itemProps3.xml><?xml version="1.0" encoding="utf-8"?>
<ds:datastoreItem xmlns:ds="http://schemas.openxmlformats.org/officeDocument/2006/customXml" ds:itemID="{3ECA9F53-88D4-467C-953C-D0DF745AB7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2025-02-15T06:02:49Z</dcterms:created>
  <dcterms:modified xsi:type="dcterms:W3CDTF">2025-02-15T06:02:59Z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