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01_{9BABD0D2-268D-4B12-8489-7BF883AF06D5}" xr6:coauthVersionLast="47" xr6:coauthVersionMax="47" xr10:uidLastSave="{42C4498A-794F-49EC-B504-7CC37D81982B}"/>
  <workbookProtection workbookAlgorithmName="SHA-512" workbookHashValue="0migsoyDlhboOFwu6bsBCEKrFCmmkZU6yPkxTQmK3afg65Yd1rkD64mDB9kPnVXF1eOw0GHzHzNMKh+2pTjl8A==" workbookSaltValue="dlLswA43CeaXMouSyZo5y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LK80" i="4" s="1"/>
  <c r="FF7" i="5"/>
  <c r="KV80" i="4" s="1"/>
  <c r="FE7" i="5"/>
  <c r="KG80" i="4" s="1"/>
  <c r="FD7" i="5"/>
  <c r="FC7" i="5"/>
  <c r="FB7" i="5"/>
  <c r="LK79" i="4" s="1"/>
  <c r="FA7" i="5"/>
  <c r="EZ7" i="5"/>
  <c r="EX7" i="5"/>
  <c r="JB80" i="4" s="1"/>
  <c r="EW7" i="5"/>
  <c r="IM80" i="4" s="1"/>
  <c r="EV7" i="5"/>
  <c r="HX80" i="4" s="1"/>
  <c r="EU7" i="5"/>
  <c r="ET7" i="5"/>
  <c r="ES7" i="5"/>
  <c r="JB79" i="4" s="1"/>
  <c r="ER7" i="5"/>
  <c r="EQ7" i="5"/>
  <c r="EP7" i="5"/>
  <c r="HI79" i="4" s="1"/>
  <c r="EO7" i="5"/>
  <c r="GT79" i="4" s="1"/>
  <c r="EM7" i="5"/>
  <c r="EL7" i="5"/>
  <c r="EK7" i="5"/>
  <c r="EJ7" i="5"/>
  <c r="DV80" i="4" s="1"/>
  <c r="EI7" i="5"/>
  <c r="EH7" i="5"/>
  <c r="FO79" i="4" s="1"/>
  <c r="EG7" i="5"/>
  <c r="EZ79" i="4" s="1"/>
  <c r="EF7" i="5"/>
  <c r="EK79" i="4" s="1"/>
  <c r="EE7" i="5"/>
  <c r="DV79" i="4" s="1"/>
  <c r="ED7" i="5"/>
  <c r="EB7" i="5"/>
  <c r="BX80" i="4" s="1"/>
  <c r="EA7" i="5"/>
  <c r="BI80" i="4" s="1"/>
  <c r="DZ7" i="5"/>
  <c r="DY7" i="5"/>
  <c r="AE80" i="4" s="1"/>
  <c r="DX7" i="5"/>
  <c r="P80" i="4" s="1"/>
  <c r="DW7" i="5"/>
  <c r="BX79" i="4" s="1"/>
  <c r="DV7" i="5"/>
  <c r="DU7" i="5"/>
  <c r="DT7" i="5"/>
  <c r="AE79" i="4" s="1"/>
  <c r="DS7" i="5"/>
  <c r="P79" i="4" s="1"/>
  <c r="DQ7" i="5"/>
  <c r="DP7" i="5"/>
  <c r="LY56" i="4" s="1"/>
  <c r="DO7" i="5"/>
  <c r="LJ56" i="4" s="1"/>
  <c r="DN7" i="5"/>
  <c r="KU56" i="4" s="1"/>
  <c r="DM7" i="5"/>
  <c r="KF56" i="4" s="1"/>
  <c r="DL7" i="5"/>
  <c r="DK7" i="5"/>
  <c r="DJ7" i="5"/>
  <c r="LJ55" i="4" s="1"/>
  <c r="DI7" i="5"/>
  <c r="DH7" i="5"/>
  <c r="DF7" i="5"/>
  <c r="IZ56" i="4" s="1"/>
  <c r="DE7" i="5"/>
  <c r="IK56" i="4" s="1"/>
  <c r="DD7" i="5"/>
  <c r="HV56" i="4" s="1"/>
  <c r="DC7" i="5"/>
  <c r="DB7" i="5"/>
  <c r="DA7" i="5"/>
  <c r="IZ55" i="4" s="1"/>
  <c r="CZ7" i="5"/>
  <c r="CY7" i="5"/>
  <c r="CX7" i="5"/>
  <c r="CW7" i="5"/>
  <c r="GR55" i="4" s="1"/>
  <c r="CU7" i="5"/>
  <c r="FL56" i="4" s="1"/>
  <c r="CT7" i="5"/>
  <c r="CS7" i="5"/>
  <c r="CR7" i="5"/>
  <c r="DS56" i="4" s="1"/>
  <c r="CQ7" i="5"/>
  <c r="CP7" i="5"/>
  <c r="FL55" i="4" s="1"/>
  <c r="CO7" i="5"/>
  <c r="EW55" i="4" s="1"/>
  <c r="CN7" i="5"/>
  <c r="EH55" i="4" s="1"/>
  <c r="CM7" i="5"/>
  <c r="DS55" i="4" s="1"/>
  <c r="CL7" i="5"/>
  <c r="CJ7" i="5"/>
  <c r="BX56" i="4" s="1"/>
  <c r="CI7" i="5"/>
  <c r="BI56" i="4" s="1"/>
  <c r="CH7" i="5"/>
  <c r="CG7" i="5"/>
  <c r="AE56" i="4" s="1"/>
  <c r="CF7" i="5"/>
  <c r="P56" i="4" s="1"/>
  <c r="CE7" i="5"/>
  <c r="BX55" i="4" s="1"/>
  <c r="CD7" i="5"/>
  <c r="BI55" i="4" s="1"/>
  <c r="CC7" i="5"/>
  <c r="CB7" i="5"/>
  <c r="AE55" i="4" s="1"/>
  <c r="CA7" i="5"/>
  <c r="P55" i="4" s="1"/>
  <c r="BY7" i="5"/>
  <c r="BX7" i="5"/>
  <c r="BW7" i="5"/>
  <c r="LJ34" i="4" s="1"/>
  <c r="BV7" i="5"/>
  <c r="KU34" i="4" s="1"/>
  <c r="BU7" i="5"/>
  <c r="BT7" i="5"/>
  <c r="BS7" i="5"/>
  <c r="BR7" i="5"/>
  <c r="LJ33" i="4" s="1"/>
  <c r="BQ7" i="5"/>
  <c r="BP7" i="5"/>
  <c r="BN7" i="5"/>
  <c r="BM7" i="5"/>
  <c r="IK34" i="4" s="1"/>
  <c r="BL7" i="5"/>
  <c r="HV34" i="4" s="1"/>
  <c r="BK7" i="5"/>
  <c r="BJ7" i="5"/>
  <c r="BI7" i="5"/>
  <c r="BH7" i="5"/>
  <c r="BG7" i="5"/>
  <c r="HV33" i="4" s="1"/>
  <c r="BF7" i="5"/>
  <c r="HG33" i="4" s="1"/>
  <c r="BE7" i="5"/>
  <c r="GR33" i="4" s="1"/>
  <c r="BC7" i="5"/>
  <c r="FL34" i="4" s="1"/>
  <c r="BB7" i="5"/>
  <c r="BA7" i="5"/>
  <c r="AZ7" i="5"/>
  <c r="AY7" i="5"/>
  <c r="AX7" i="5"/>
  <c r="FL33" i="4" s="1"/>
  <c r="AW7" i="5"/>
  <c r="EW33" i="4" s="1"/>
  <c r="AV7" i="5"/>
  <c r="EH33" i="4" s="1"/>
  <c r="AU7" i="5"/>
  <c r="DS33" i="4" s="1"/>
  <c r="AT7" i="5"/>
  <c r="AR7" i="5"/>
  <c r="BX34" i="4" s="1"/>
  <c r="AQ7" i="5"/>
  <c r="BI34" i="4" s="1"/>
  <c r="AP7" i="5"/>
  <c r="AO7" i="5"/>
  <c r="AE34" i="4" s="1"/>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ID10" i="4" s="1"/>
  <c r="AB6" i="5"/>
  <c r="AA6" i="5"/>
  <c r="JW8" i="4" s="1"/>
  <c r="Z6" i="5"/>
  <c r="ID8" i="4" s="1"/>
  <c r="Y6" i="5"/>
  <c r="FZ12" i="4" s="1"/>
  <c r="X6" i="5"/>
  <c r="EG12" i="4" s="1"/>
  <c r="W6" i="5"/>
  <c r="V6" i="5"/>
  <c r="AU12" i="4" s="1"/>
  <c r="U6" i="5"/>
  <c r="B12" i="4" s="1"/>
  <c r="T6" i="5"/>
  <c r="S6" i="5"/>
  <c r="R6" i="5"/>
  <c r="Q6" i="5"/>
  <c r="AU10" i="4" s="1"/>
  <c r="P6" i="5"/>
  <c r="B10" i="4" s="1"/>
  <c r="O6" i="5"/>
  <c r="N6" i="5"/>
  <c r="EG8" i="4" s="1"/>
  <c r="M6" i="5"/>
  <c r="CN8" i="4" s="1"/>
  <c r="L6" i="5"/>
  <c r="AU8" i="4" s="1"/>
  <c r="K6" i="5"/>
  <c r="B8" i="4" s="1"/>
  <c r="H6" i="5"/>
  <c r="B6" i="4" s="1"/>
  <c r="G6" i="5"/>
  <c r="F6" i="5"/>
  <c r="E6" i="5"/>
  <c r="D6" i="5"/>
  <c r="C6" i="5"/>
  <c r="B6" i="5"/>
  <c r="E11" i="5" s="1"/>
  <c r="LY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H90" i="4"/>
  <c r="G90" i="4"/>
  <c r="E90" i="4"/>
  <c r="MO80" i="4"/>
  <c r="HI80" i="4"/>
  <c r="GT80" i="4"/>
  <c r="FO80" i="4"/>
  <c r="EZ80" i="4"/>
  <c r="EK80" i="4"/>
  <c r="DG80" i="4"/>
  <c r="AT80" i="4"/>
  <c r="MO79" i="4"/>
  <c r="LZ79" i="4"/>
  <c r="KV79" i="4"/>
  <c r="KG79" i="4"/>
  <c r="IM79" i="4"/>
  <c r="HX79" i="4"/>
  <c r="DG79" i="4"/>
  <c r="BI79" i="4"/>
  <c r="AT79" i="4"/>
  <c r="LZ78" i="4"/>
  <c r="MN56" i="4"/>
  <c r="HG56" i="4"/>
  <c r="GR56" i="4"/>
  <c r="EW56" i="4"/>
  <c r="EH56" i="4"/>
  <c r="DD56" i="4"/>
  <c r="AT56" i="4"/>
  <c r="MN55" i="4"/>
  <c r="LY55" i="4"/>
  <c r="KU55" i="4"/>
  <c r="KF55" i="4"/>
  <c r="IK55" i="4"/>
  <c r="HV55" i="4"/>
  <c r="HG55" i="4"/>
  <c r="DD55" i="4"/>
  <c r="AT55" i="4"/>
  <c r="MN34" i="4"/>
  <c r="LY34" i="4"/>
  <c r="KF34" i="4"/>
  <c r="IZ34" i="4"/>
  <c r="HG34" i="4"/>
  <c r="GR34" i="4"/>
  <c r="EW34" i="4"/>
  <c r="EH34" i="4"/>
  <c r="DS34" i="4"/>
  <c r="DD34" i="4"/>
  <c r="AT34" i="4"/>
  <c r="MN33" i="4"/>
  <c r="LY33" i="4"/>
  <c r="KU33" i="4"/>
  <c r="KF33" i="4"/>
  <c r="IZ33" i="4"/>
  <c r="IK33" i="4"/>
  <c r="DD33" i="4"/>
  <c r="BI33" i="4"/>
  <c r="AT33" i="4"/>
  <c r="LY32" i="4"/>
  <c r="CN12" i="4"/>
  <c r="LP10" i="4"/>
  <c r="JW10" i="4"/>
  <c r="FZ10" i="4"/>
  <c r="EG10" i="4"/>
  <c r="CN10" i="4"/>
  <c r="LP8" i="4"/>
  <c r="B11" i="5" l="1"/>
  <c r="P54" i="4" s="1"/>
  <c r="C11" i="5"/>
  <c r="KV78" i="4" s="1"/>
  <c r="F11" i="5"/>
  <c r="FL32" i="4" s="1"/>
  <c r="IM78" i="4"/>
  <c r="IK54" i="4"/>
  <c r="IK32" i="4"/>
  <c r="EZ78" i="4"/>
  <c r="EW54" i="4"/>
  <c r="EW32" i="4"/>
  <c r="BI78" i="4"/>
  <c r="BI54" i="4"/>
  <c r="BI32" i="4"/>
  <c r="D11" i="5"/>
  <c r="DD54" i="4" l="1"/>
  <c r="KU54" i="4"/>
  <c r="KF32" i="4"/>
  <c r="AE54" i="4"/>
  <c r="BX54" i="4"/>
  <c r="DD32" i="4"/>
  <c r="KU32" i="4"/>
  <c r="AE32" i="4"/>
  <c r="BX32" i="4"/>
  <c r="P32" i="4"/>
  <c r="BX78" i="4"/>
  <c r="KG78" i="4"/>
  <c r="FL54" i="4"/>
  <c r="P78" i="4"/>
  <c r="KF54" i="4"/>
  <c r="FO78" i="4"/>
  <c r="MN54" i="4"/>
  <c r="MO78" i="4"/>
  <c r="IZ54" i="4"/>
  <c r="MN32" i="4"/>
  <c r="JB78" i="4"/>
  <c r="IZ32" i="4"/>
  <c r="AE78" i="4"/>
  <c r="DV78" i="4"/>
  <c r="DS32" i="4"/>
  <c r="DS54" i="4"/>
  <c r="HG32" i="4"/>
  <c r="HG54" i="4"/>
  <c r="HI78" i="4"/>
  <c r="DG78" i="4"/>
  <c r="GR32" i="4"/>
  <c r="GT78" i="4"/>
  <c r="GR54" i="4"/>
  <c r="LK78" i="4"/>
  <c r="LJ54" i="4"/>
  <c r="LJ32" i="4"/>
  <c r="HX78" i="4"/>
  <c r="HV54" i="4"/>
  <c r="HV32" i="4"/>
  <c r="EK78" i="4"/>
  <c r="EH54" i="4"/>
  <c r="EH32" i="4"/>
  <c r="AT78" i="4"/>
  <c r="AT54" i="4"/>
  <c r="AT32" i="4"/>
</calcChain>
</file>

<file path=xl/sharedStrings.xml><?xml version="1.0" encoding="utf-8"?>
<sst xmlns="http://schemas.openxmlformats.org/spreadsheetml/2006/main" count="344" uniqueCount="195">
  <si>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</si>
  <si>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</si>
  <si>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</si>
  <si>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</si>
  <si>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</si>
  <si>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</si>
  <si>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</si>
  <si>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</si>
  <si>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</si>
  <si>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</si>
  <si>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</si>
  <si>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</si>
  <si>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</si>
  <si>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</si>
  <si>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</si>
  <si>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</si>
  <si>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</si>
  <si>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</si>
  <si>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</si>
  <si>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</si>
  <si>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</si>
  <si>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</si>
  <si>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</si>
  <si>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</si>
  <si>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</si>
  <si>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</si>
  <si>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</si>
  <si>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</si>
  <si>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</si>
  <si>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</si>
  <si>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</si>
  <si>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</si>
  <si>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</si>
  <si>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</si>
  <si>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</si>
  <si>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</si>
  <si>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</si>
  <si>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</si>
  <si>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</si>
  <si>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</si>
  <si>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</si>
  <si>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</si>
  <si>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</si>
  <si>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</si>
  <si>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</si>
  <si>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</si>
  <si>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</si>
  <si>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</si>
  <si>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</si>
  <si>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</si>
  <si>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</si>
  <si>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</si>
  <si>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</si>
  <si>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</si>
  <si>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</si>
  <si>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</si>
  <si>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</si>
  <si>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</si>
  <si>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</si>
  <si>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</si>
  <si>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</si>
  <si>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</si>
  <si>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</si>
  <si>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</si>
  <si>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</si>
  <si>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</si>
  <si>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</si>
  <si>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</si>
  <si>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</si>
  <si>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</si>
  <si>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</si>
  <si>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</si>
  <si>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</si>
  <si>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</si>
  <si>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</si>
  <si>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</si>
  <si>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</si>
  <si>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</si>
  <si>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</si>
  <si>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</si>
  <si>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</si>
  <si>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</si>
  <si>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</si>
  <si>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</si>
  <si>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</si>
  <si>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</si>
  <si>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</si>
  <si>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</si>
  <si>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</si>
  <si>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</si>
  <si>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</si>
  <si>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</si>
  <si>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</si>
  <si>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</si>
  <si>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</si>
  <si>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</si>
  <si>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</si>
  <si>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</si>
  <si>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</si>
  <si>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</si>
  <si>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</si>
  <si>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</si>
  <si>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</si>
  <si>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</si>
  <si>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</si>
  <si>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</si>
  <si>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</si>
  <si>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</si>
  <si>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</si>
  <si>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</si>
  <si>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</si>
  <si>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</si>
  <si>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</si>
  <si>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</si>
  <si>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</si>
  <si>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</si>
  <si>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</si>
  <si>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</si>
  <si>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</si>
  <si>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</si>
  <si>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</si>
  <si>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</si>
  <si>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</si>
  <si>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</si>
  <si>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</si>
  <si>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</si>
  <si>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</si>
  <si>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</si>
  <si>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</si>
  <si>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</si>
  <si>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</si>
  <si>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</si>
  <si>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</si>
  <si>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</si>
  <si>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</si>
  <si>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</si>
  <si>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</si>
  <si>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</si>
  <si>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</si>
  <si>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</si>
  <si>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</si>
  <si>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</si>
  <si>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</si>
  <si>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</si>
  <si>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</si>
  <si>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</si>
  <si>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</si>
  <si>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</si>
  <si>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</si>
  <si>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</si>
  <si>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</si>
  <si>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</si>
  <si>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</si>
  <si>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</si>
  <si>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</si>
  <si>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</si>
  <si>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</si>
  <si>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</si>
  <si>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</si>
  <si>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</si>
  <si>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</si>
  <si>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</si>
  <si>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</si>
  <si>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</si>
  <si>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t>
    <phoneticPr fontId="5"/>
  </si>
  <si>
    <t>当該値(N-2)</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</si>
  <si>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</si>
  <si>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</si>
  <si>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</si>
  <si>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</si>
  <si>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</si>
  <si>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</si>
  <si>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佐賀県</t>
  </si>
  <si>
    <t>地方独立行政法人佐賀県医療センター好生館</t>
  </si>
  <si>
    <t>佐賀県医療センター好生館</t>
  </si>
  <si>
    <t>地方独立行政法人</t>
  </si>
  <si>
    <t>病院事業</t>
  </si>
  <si>
    <t>一般病院</t>
  </si>
  <si>
    <t>400床以上～500床未満</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</si>
  <si>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</si>
  <si>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</si>
  <si>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</si>
  <si>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</si>
  <si>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</si>
  <si>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</si>
  <si>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</si>
  <si>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</si>
  <si>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</si>
  <si>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</si>
  <si>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</si>
  <si>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</si>
  <si>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・佐賀県の中核的医療機関として、地域の医療機関との連携のもと、高度・専門（循環器、がん、小児・周産期、感染）医療や救急医療を中心に、県民に必要とされる良質な医療の提供に努めている。
・医療に従事する者の教育及び研修等の業務を行うことにより、地域医療の確保と医療水準の向上に寄与している。</t>
    <rPh sb="1" eb="4">
      <t>サガケン</t>
    </rPh>
    <rPh sb="5" eb="8">
      <t>チュウカクテキ</t>
    </rPh>
    <rPh sb="8" eb="12">
      <t>イリョウキカン</t>
    </rPh>
    <rPh sb="16" eb="18">
      <t>チイキ</t>
    </rPh>
    <rPh sb="19" eb="23">
      <t>イリョウキカン</t>
    </rPh>
    <rPh sb="25" eb="27">
      <t>レンケイ</t>
    </rPh>
    <rPh sb="31" eb="33">
      <t>コウド</t>
    </rPh>
    <rPh sb="34" eb="36">
      <t>センモン</t>
    </rPh>
    <rPh sb="37" eb="40">
      <t>ジュンカンキ</t>
    </rPh>
    <rPh sb="44" eb="46">
      <t>ショウニ</t>
    </rPh>
    <rPh sb="47" eb="49">
      <t>シュウサン</t>
    </rPh>
    <rPh sb="49" eb="50">
      <t>キ</t>
    </rPh>
    <rPh sb="51" eb="53">
      <t>カンセン</t>
    </rPh>
    <rPh sb="54" eb="56">
      <t>イリョウ</t>
    </rPh>
    <rPh sb="57" eb="59">
      <t>キュウキュウ</t>
    </rPh>
    <rPh sb="59" eb="61">
      <t>イリョウ</t>
    </rPh>
    <rPh sb="62" eb="64">
      <t>チュウシン</t>
    </rPh>
    <rPh sb="66" eb="68">
      <t>ケンミン</t>
    </rPh>
    <rPh sb="69" eb="71">
      <t>ヒツヨウ</t>
    </rPh>
    <rPh sb="75" eb="77">
      <t>リョウシツ</t>
    </rPh>
    <rPh sb="78" eb="80">
      <t>イリョウ</t>
    </rPh>
    <rPh sb="81" eb="83">
      <t>テイキョウ</t>
    </rPh>
    <rPh sb="84" eb="85">
      <t>ツト</t>
    </rPh>
    <rPh sb="92" eb="94">
      <t>イリョウ</t>
    </rPh>
    <rPh sb="95" eb="97">
      <t>ジュウジ</t>
    </rPh>
    <rPh sb="99" eb="100">
      <t>モノ</t>
    </rPh>
    <rPh sb="101" eb="103">
      <t>キョウイク</t>
    </rPh>
    <rPh sb="103" eb="104">
      <t>オヨ</t>
    </rPh>
    <rPh sb="105" eb="108">
      <t>ケンシュウトウ</t>
    </rPh>
    <rPh sb="109" eb="111">
      <t>ギョウム</t>
    </rPh>
    <rPh sb="112" eb="113">
      <t>オコナ</t>
    </rPh>
    <rPh sb="120" eb="124">
      <t>チイキイリョウ</t>
    </rPh>
    <rPh sb="125" eb="127">
      <t>カクホ</t>
    </rPh>
    <rPh sb="128" eb="132">
      <t>イリョウスイジュン</t>
    </rPh>
    <rPh sb="133" eb="135">
      <t>コウジョウ</t>
    </rPh>
    <rPh sb="136" eb="138">
      <t>キヨ</t>
    </rPh>
    <phoneticPr fontId="5"/>
  </si>
  <si>
    <t>・令和５年度の経常収益は、年間延べ入院患者数が増加したこと、また、入院・外来単価が上がったことで医業収益が増加した。一方で、新型コロナウイルス感染症患者を受け入れていたことで得ていた補助金が減少したことで、令和４年度と比較し２億８千９百万円の減少となった。
・令和５年度の経常費用は、新型コロナウイルス感染症に係る手当と賞与の減少で給与費が４億５千６百万円減少したものの、材料費が４億８千６百万円、経費が２億円増加したことで、令和４年度と比較し１億２千７百万円の増加となった。
・第４期中期計画の２年度目となる令和５年度の経営状況は、経常利益は１億８千３百万円（経常収支比率100.9％）となった。</t>
    <rPh sb="1" eb="3">
      <t>レイワ</t>
    </rPh>
    <rPh sb="4" eb="6">
      <t>ネンド</t>
    </rPh>
    <rPh sb="7" eb="9">
      <t>ケイジョウ</t>
    </rPh>
    <rPh sb="9" eb="11">
      <t>シュウエキ</t>
    </rPh>
    <rPh sb="13" eb="15">
      <t>ネンカン</t>
    </rPh>
    <rPh sb="15" eb="16">
      <t>ノ</t>
    </rPh>
    <rPh sb="17" eb="19">
      <t>ニュウイン</t>
    </rPh>
    <rPh sb="19" eb="22">
      <t>カンジャスウ</t>
    </rPh>
    <rPh sb="23" eb="25">
      <t>ゾウカ</t>
    </rPh>
    <rPh sb="33" eb="35">
      <t>ニュウイン</t>
    </rPh>
    <rPh sb="36" eb="38">
      <t>ガイライ</t>
    </rPh>
    <rPh sb="38" eb="40">
      <t>タンカ</t>
    </rPh>
    <rPh sb="41" eb="42">
      <t>ア</t>
    </rPh>
    <rPh sb="48" eb="50">
      <t>イギョウ</t>
    </rPh>
    <rPh sb="50" eb="52">
      <t>シュウエキ</t>
    </rPh>
    <rPh sb="53" eb="55">
      <t>ゾウカ</t>
    </rPh>
    <rPh sb="58" eb="60">
      <t>イッポウ</t>
    </rPh>
    <rPh sb="62" eb="64">
      <t>シンガタ</t>
    </rPh>
    <rPh sb="71" eb="74">
      <t>カンセンショウ</t>
    </rPh>
    <rPh sb="74" eb="76">
      <t>カンジャ</t>
    </rPh>
    <rPh sb="77" eb="78">
      <t>ウ</t>
    </rPh>
    <rPh sb="79" eb="80">
      <t>イ</t>
    </rPh>
    <rPh sb="87" eb="88">
      <t>エ</t>
    </rPh>
    <rPh sb="91" eb="94">
      <t>ホジョキン</t>
    </rPh>
    <rPh sb="95" eb="97">
      <t>ゲンショウ</t>
    </rPh>
    <rPh sb="103" eb="105">
      <t>レイワ</t>
    </rPh>
    <rPh sb="106" eb="107">
      <t>ネン</t>
    </rPh>
    <rPh sb="107" eb="108">
      <t>ド</t>
    </rPh>
    <rPh sb="109" eb="111">
      <t>ヒカク</t>
    </rPh>
    <rPh sb="113" eb="114">
      <t>オク</t>
    </rPh>
    <rPh sb="115" eb="116">
      <t>セン</t>
    </rPh>
    <rPh sb="117" eb="118">
      <t>ヒャク</t>
    </rPh>
    <rPh sb="118" eb="120">
      <t>マンエン</t>
    </rPh>
    <rPh sb="121" eb="123">
      <t>ゲンショウ</t>
    </rPh>
    <rPh sb="130" eb="132">
      <t>レイワ</t>
    </rPh>
    <rPh sb="133" eb="135">
      <t>ネンド</t>
    </rPh>
    <rPh sb="136" eb="138">
      <t>ケイジョウ</t>
    </rPh>
    <rPh sb="138" eb="140">
      <t>ヒヨウ</t>
    </rPh>
    <rPh sb="142" eb="144">
      <t>シンガタ</t>
    </rPh>
    <rPh sb="151" eb="154">
      <t>カンセンショウ</t>
    </rPh>
    <rPh sb="155" eb="156">
      <t>カカ</t>
    </rPh>
    <rPh sb="157" eb="159">
      <t>テアテ</t>
    </rPh>
    <rPh sb="160" eb="162">
      <t>ショウヨ</t>
    </rPh>
    <rPh sb="163" eb="165">
      <t>ゲンショウ</t>
    </rPh>
    <rPh sb="166" eb="169">
      <t>キュウヨヒ</t>
    </rPh>
    <rPh sb="171" eb="172">
      <t>オク</t>
    </rPh>
    <rPh sb="173" eb="174">
      <t>セン</t>
    </rPh>
    <rPh sb="175" eb="176">
      <t>ヒャク</t>
    </rPh>
    <rPh sb="176" eb="178">
      <t>マンエン</t>
    </rPh>
    <rPh sb="178" eb="180">
      <t>ゲンショウ</t>
    </rPh>
    <rPh sb="186" eb="189">
      <t>ザイリョウヒ</t>
    </rPh>
    <rPh sb="191" eb="192">
      <t>オク</t>
    </rPh>
    <rPh sb="193" eb="194">
      <t>セン</t>
    </rPh>
    <rPh sb="195" eb="196">
      <t>ヒャク</t>
    </rPh>
    <rPh sb="196" eb="198">
      <t>マンエン</t>
    </rPh>
    <rPh sb="199" eb="201">
      <t>ケイヒ</t>
    </rPh>
    <rPh sb="203" eb="205">
      <t>オクエン</t>
    </rPh>
    <rPh sb="205" eb="207">
      <t>ゾウカ</t>
    </rPh>
    <rPh sb="213" eb="215">
      <t>レイワ</t>
    </rPh>
    <rPh sb="216" eb="218">
      <t>ネンド</t>
    </rPh>
    <rPh sb="219" eb="221">
      <t>ヒカク</t>
    </rPh>
    <rPh sb="223" eb="224">
      <t>オク</t>
    </rPh>
    <rPh sb="225" eb="226">
      <t>セン</t>
    </rPh>
    <rPh sb="227" eb="228">
      <t>ヒャク</t>
    </rPh>
    <rPh sb="228" eb="230">
      <t>マンエン</t>
    </rPh>
    <rPh sb="231" eb="233">
      <t>ゾウカ</t>
    </rPh>
    <rPh sb="240" eb="241">
      <t>ダイ</t>
    </rPh>
    <rPh sb="242" eb="243">
      <t>キ</t>
    </rPh>
    <rPh sb="243" eb="245">
      <t>チュウキ</t>
    </rPh>
    <rPh sb="245" eb="247">
      <t>ケイカク</t>
    </rPh>
    <rPh sb="277" eb="278">
      <t>ヒャク</t>
    </rPh>
    <rPh sb="278" eb="280">
      <t>マンエン</t>
    </rPh>
    <rPh sb="281" eb="283">
      <t>ケイジョウ</t>
    </rPh>
    <rPh sb="283" eb="285">
      <t>シュウシ</t>
    </rPh>
    <rPh sb="285" eb="287">
      <t>ヒリツ</t>
    </rPh>
    <phoneticPr fontId="5"/>
  </si>
  <si>
    <t>・有形固定資産減価償却率は上昇（老朽化が進行）している。器械備品減価償却率は令和５年度に低下したものの類似病院平均値を上回っている。
・当面は新病院への新築移転の影響が大きいため老朽化が進行するものの、計画的な施設及び機械備品等の整備により今後は次第に安定することが見込まれる。</t>
    <rPh sb="28" eb="30">
      <t>キカイ</t>
    </rPh>
    <rPh sb="38" eb="40">
      <t>レイワ</t>
    </rPh>
    <rPh sb="41" eb="43">
      <t>ネンド</t>
    </rPh>
    <rPh sb="44" eb="46">
      <t>テイカ</t>
    </rPh>
    <phoneticPr fontId="5"/>
  </si>
  <si>
    <t>・ＤＰＣ特定病院群として、さらに質の高い医療の提供に努めた。同時に、医療機能の向上のために、ロボット手術支援装置等の設置、在院日数の短縮、紹介・逆紹介の推進、日帰り手術の促進など、効率の良い医療提供にも取り組んだ。
・医師・看護師・医療スタッフの積極的な確保により診療体制を充実するとともにクリニカルパスを活用して在院日数の適正化を図った。
・医薬品は、新薬を積極的に導入しながらも既存品については後発品の使用に努め、消耗品等は共同購入を行うことにより材料費削減に努めた。また、医療機器はベンチマーク等の活用による適正価格での購入を図った。
・県民向けの好生館公式LINE、広報誌、Webやケーブルテレビを活用しての県民公開講座の開催等、引き続き様々な機会を通し医療情報を県民・地域住民へ提供した。</t>
    <rPh sb="50" eb="52">
      <t>シュジュツ</t>
    </rPh>
    <rPh sb="52" eb="54">
      <t>シエン</t>
    </rPh>
    <rPh sb="54" eb="56">
      <t>ソウチ</t>
    </rPh>
    <rPh sb="56" eb="57">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</si>
</sst>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15" fillId="0" borderId="0" xfId="0" applyFont="1" applyFill="1" applyAlignment="1">
      <alignment horizontal="left" vertical="center" shrinkToFit="1"/>
    </xf>
    <xf numFmtId="0" fontId="15"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8" fillId="0" borderId="0" xfId="0" applyFont="1" applyFill="1" applyAlignment="1">
      <alignment horizontal="left" shrinkToFit="1"/>
    </xf>
    <xf numFmtId="0" fontId="8" fillId="0" borderId="1" xfId="0" applyFont="1" applyFill="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84.9</c:v>
                </c:pt>
                <c:pt idx="1">
                  <c:v>74.400000000000006</c:v>
                </c:pt>
                <c:pt idx="2">
                  <c:v>81.7</c:v>
                </c:pt>
                <c:pt idx="3">
                  <c:v>86.3</c:v>
                </c:pt>
                <c:pt idx="4">
                  <c:v>86.9</c:v>
                </c:pt>
              </c:numCache>
            </c:numRef>
          </c:val>
          <c:extLst>
            <c:ext xmlns:c16="http://schemas.microsoft.com/office/drawing/2014/chart" uri="{C3380CC4-5D6E-409C-BE32-E72D297353CC}">
              <c16:uniqueId val="{00000000-ECD4-40C2-ABE0-BAC3D1F37164}"/>
            </c:ext>
          </c:extLst>
        </c:ser>
        <c:dLbls>
          <c:showLegendKey val="0"/>
          <c:showVal val="0"/>
          <c:showCatName val="0"/>
          <c:showSerName val="0"/>
          <c:showPercent val="0"/>
          <c:showBubbleSize val="0"/>
        </c:dLbls>
        <c:gapWidth val="150"/>
        <c:axId val="414844000"/>
        <c:axId val="4148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ECD4-40C2-ABE0-BAC3D1F37164}"/>
            </c:ext>
          </c:extLst>
        </c:ser>
        <c:dLbls>
          <c:showLegendKey val="0"/>
          <c:showVal val="0"/>
          <c:showCatName val="0"/>
          <c:showSerName val="0"/>
          <c:showPercent val="0"/>
          <c:showBubbleSize val="0"/>
        </c:dLbls>
        <c:marker val="1"/>
        <c:smooth val="0"/>
        <c:axId val="414844000"/>
        <c:axId val="414848704"/>
      </c:lineChart>
      <c:catAx>
        <c:axId val="414844000"/>
        <c:scaling>
          <c:orientation val="minMax"/>
        </c:scaling>
        <c:delete val="1"/>
        <c:axPos val="b"/>
        <c:numFmt formatCode="General" sourceLinked="1"/>
        <c:majorTickMark val="none"/>
        <c:minorTickMark val="none"/>
        <c:tickLblPos val="none"/>
        <c:crossAx val="414848704"/>
        <c:crosses val="autoZero"/>
        <c:auto val="1"/>
        <c:lblAlgn val="ctr"/>
        <c:lblOffset val="100"/>
        <c:noMultiLvlLbl val="1"/>
      </c:catAx>
      <c:valAx>
        <c:axId val="41484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84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22046</c:v>
                </c:pt>
                <c:pt idx="1">
                  <c:v>23260</c:v>
                </c:pt>
                <c:pt idx="2">
                  <c:v>23166</c:v>
                </c:pt>
                <c:pt idx="3">
                  <c:v>23206</c:v>
                </c:pt>
                <c:pt idx="4">
                  <c:v>24659</c:v>
                </c:pt>
              </c:numCache>
            </c:numRef>
          </c:val>
          <c:extLst>
            <c:ext xmlns:c16="http://schemas.microsoft.com/office/drawing/2014/chart" uri="{C3380CC4-5D6E-409C-BE32-E72D297353CC}">
              <c16:uniqueId val="{00000000-1DE3-49FF-B623-9579EA19DEE7}"/>
            </c:ext>
          </c:extLst>
        </c:ser>
        <c:dLbls>
          <c:showLegendKey val="0"/>
          <c:showVal val="0"/>
          <c:showCatName val="0"/>
          <c:showSerName val="0"/>
          <c:showPercent val="0"/>
          <c:showBubbleSize val="0"/>
        </c:dLbls>
        <c:gapWidth val="150"/>
        <c:axId val="550809640"/>
        <c:axId val="55081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1DE3-49FF-B623-9579EA19DEE7}"/>
            </c:ext>
          </c:extLst>
        </c:ser>
        <c:dLbls>
          <c:showLegendKey val="0"/>
          <c:showVal val="0"/>
          <c:showCatName val="0"/>
          <c:showSerName val="0"/>
          <c:showPercent val="0"/>
          <c:showBubbleSize val="0"/>
        </c:dLbls>
        <c:marker val="1"/>
        <c:smooth val="0"/>
        <c:axId val="550809640"/>
        <c:axId val="550811600"/>
      </c:lineChart>
      <c:catAx>
        <c:axId val="550809640"/>
        <c:scaling>
          <c:orientation val="minMax"/>
        </c:scaling>
        <c:delete val="1"/>
        <c:axPos val="b"/>
        <c:numFmt formatCode="General" sourceLinked="1"/>
        <c:majorTickMark val="none"/>
        <c:minorTickMark val="none"/>
        <c:tickLblPos val="none"/>
        <c:crossAx val="550811600"/>
        <c:crosses val="autoZero"/>
        <c:auto val="1"/>
        <c:lblAlgn val="ctr"/>
        <c:lblOffset val="100"/>
        <c:noMultiLvlLbl val="1"/>
      </c:catAx>
      <c:valAx>
        <c:axId val="550811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080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80978</c:v>
                </c:pt>
                <c:pt idx="1">
                  <c:v>82963</c:v>
                </c:pt>
                <c:pt idx="2">
                  <c:v>84002</c:v>
                </c:pt>
                <c:pt idx="3">
                  <c:v>90466</c:v>
                </c:pt>
                <c:pt idx="4">
                  <c:v>91613</c:v>
                </c:pt>
              </c:numCache>
            </c:numRef>
          </c:val>
          <c:extLst>
            <c:ext xmlns:c16="http://schemas.microsoft.com/office/drawing/2014/chart" uri="{C3380CC4-5D6E-409C-BE32-E72D297353CC}">
              <c16:uniqueId val="{00000000-6239-43E2-9356-9FD68804DEF9}"/>
            </c:ext>
          </c:extLst>
        </c:ser>
        <c:dLbls>
          <c:showLegendKey val="0"/>
          <c:showVal val="0"/>
          <c:showCatName val="0"/>
          <c:showSerName val="0"/>
          <c:showPercent val="0"/>
          <c:showBubbleSize val="0"/>
        </c:dLbls>
        <c:gapWidth val="150"/>
        <c:axId val="550811992"/>
        <c:axId val="55080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6239-43E2-9356-9FD68804DEF9}"/>
            </c:ext>
          </c:extLst>
        </c:ser>
        <c:dLbls>
          <c:showLegendKey val="0"/>
          <c:showVal val="0"/>
          <c:showCatName val="0"/>
          <c:showSerName val="0"/>
          <c:showPercent val="0"/>
          <c:showBubbleSize val="0"/>
        </c:dLbls>
        <c:marker val="1"/>
        <c:smooth val="0"/>
        <c:axId val="550811992"/>
        <c:axId val="550805328"/>
      </c:lineChart>
      <c:catAx>
        <c:axId val="550811992"/>
        <c:scaling>
          <c:orientation val="minMax"/>
        </c:scaling>
        <c:delete val="1"/>
        <c:axPos val="b"/>
        <c:numFmt formatCode="General" sourceLinked="1"/>
        <c:majorTickMark val="none"/>
        <c:minorTickMark val="none"/>
        <c:tickLblPos val="none"/>
        <c:crossAx val="550805328"/>
        <c:crosses val="autoZero"/>
        <c:auto val="1"/>
        <c:lblAlgn val="ctr"/>
        <c:lblOffset val="100"/>
        <c:noMultiLvlLbl val="1"/>
      </c:catAx>
      <c:valAx>
        <c:axId val="55080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081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EE-41E7-ABE8-2E68925B3438}"/>
            </c:ext>
          </c:extLst>
        </c:ser>
        <c:dLbls>
          <c:showLegendKey val="0"/>
          <c:showVal val="0"/>
          <c:showCatName val="0"/>
          <c:showSerName val="0"/>
          <c:showPercent val="0"/>
          <c:showBubbleSize val="0"/>
        </c:dLbls>
        <c:gapWidth val="150"/>
        <c:axId val="306279808"/>
        <c:axId val="41484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1DEE-41E7-ABE8-2E68925B3438}"/>
            </c:ext>
          </c:extLst>
        </c:ser>
        <c:dLbls>
          <c:showLegendKey val="0"/>
          <c:showVal val="0"/>
          <c:showCatName val="0"/>
          <c:showSerName val="0"/>
          <c:showPercent val="0"/>
          <c:showBubbleSize val="0"/>
        </c:dLbls>
        <c:marker val="1"/>
        <c:smooth val="0"/>
        <c:axId val="306279808"/>
        <c:axId val="414845176"/>
      </c:lineChart>
      <c:catAx>
        <c:axId val="306279808"/>
        <c:scaling>
          <c:orientation val="minMax"/>
        </c:scaling>
        <c:delete val="1"/>
        <c:axPos val="b"/>
        <c:numFmt formatCode="General" sourceLinked="1"/>
        <c:majorTickMark val="none"/>
        <c:minorTickMark val="none"/>
        <c:tickLblPos val="none"/>
        <c:crossAx val="414845176"/>
        <c:crosses val="autoZero"/>
        <c:auto val="1"/>
        <c:lblAlgn val="ctr"/>
        <c:lblOffset val="100"/>
        <c:noMultiLvlLbl val="1"/>
      </c:catAx>
      <c:valAx>
        <c:axId val="41484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27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90.3</c:v>
                </c:pt>
                <c:pt idx="1">
                  <c:v>80</c:v>
                </c:pt>
                <c:pt idx="2">
                  <c:v>85.3</c:v>
                </c:pt>
                <c:pt idx="3">
                  <c:v>88.6</c:v>
                </c:pt>
                <c:pt idx="4">
                  <c:v>90.2</c:v>
                </c:pt>
              </c:numCache>
            </c:numRef>
          </c:val>
          <c:extLst>
            <c:ext xmlns:c16="http://schemas.microsoft.com/office/drawing/2014/chart" uri="{C3380CC4-5D6E-409C-BE32-E72D297353CC}">
              <c16:uniqueId val="{00000000-5F4E-464C-BD78-8EEACCD91286}"/>
            </c:ext>
          </c:extLst>
        </c:ser>
        <c:dLbls>
          <c:showLegendKey val="0"/>
          <c:showVal val="0"/>
          <c:showCatName val="0"/>
          <c:showSerName val="0"/>
          <c:showPercent val="0"/>
          <c:showBubbleSize val="0"/>
        </c:dLbls>
        <c:gapWidth val="150"/>
        <c:axId val="414846352"/>
        <c:axId val="41484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5F4E-464C-BD78-8EEACCD91286}"/>
            </c:ext>
          </c:extLst>
        </c:ser>
        <c:dLbls>
          <c:showLegendKey val="0"/>
          <c:showVal val="0"/>
          <c:showCatName val="0"/>
          <c:showSerName val="0"/>
          <c:showPercent val="0"/>
          <c:showBubbleSize val="0"/>
        </c:dLbls>
        <c:marker val="1"/>
        <c:smooth val="0"/>
        <c:axId val="414846352"/>
        <c:axId val="414849096"/>
      </c:lineChart>
      <c:catAx>
        <c:axId val="414846352"/>
        <c:scaling>
          <c:orientation val="minMax"/>
        </c:scaling>
        <c:delete val="1"/>
        <c:axPos val="b"/>
        <c:numFmt formatCode="General" sourceLinked="1"/>
        <c:majorTickMark val="none"/>
        <c:minorTickMark val="none"/>
        <c:tickLblPos val="none"/>
        <c:crossAx val="414849096"/>
        <c:crosses val="autoZero"/>
        <c:auto val="1"/>
        <c:lblAlgn val="ctr"/>
        <c:lblOffset val="100"/>
        <c:noMultiLvlLbl val="1"/>
      </c:catAx>
      <c:valAx>
        <c:axId val="414849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84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93.9</c:v>
                </c:pt>
                <c:pt idx="1">
                  <c:v>83.6</c:v>
                </c:pt>
                <c:pt idx="2">
                  <c:v>88.6</c:v>
                </c:pt>
                <c:pt idx="3">
                  <c:v>91.5</c:v>
                </c:pt>
                <c:pt idx="4">
                  <c:v>93.1</c:v>
                </c:pt>
              </c:numCache>
            </c:numRef>
          </c:val>
          <c:extLst>
            <c:ext xmlns:c16="http://schemas.microsoft.com/office/drawing/2014/chart" uri="{C3380CC4-5D6E-409C-BE32-E72D297353CC}">
              <c16:uniqueId val="{00000000-D854-4335-A04D-0FD1D6FA41CE}"/>
            </c:ext>
          </c:extLst>
        </c:ser>
        <c:dLbls>
          <c:showLegendKey val="0"/>
          <c:showVal val="0"/>
          <c:showCatName val="0"/>
          <c:showSerName val="0"/>
          <c:showPercent val="0"/>
          <c:showBubbleSize val="0"/>
        </c:dLbls>
        <c:gapWidth val="150"/>
        <c:axId val="414849488"/>
        <c:axId val="41484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D854-4335-A04D-0FD1D6FA41CE}"/>
            </c:ext>
          </c:extLst>
        </c:ser>
        <c:dLbls>
          <c:showLegendKey val="0"/>
          <c:showVal val="0"/>
          <c:showCatName val="0"/>
          <c:showSerName val="0"/>
          <c:showPercent val="0"/>
          <c:showBubbleSize val="0"/>
        </c:dLbls>
        <c:marker val="1"/>
        <c:smooth val="0"/>
        <c:axId val="414849488"/>
        <c:axId val="414847528"/>
      </c:lineChart>
      <c:catAx>
        <c:axId val="414849488"/>
        <c:scaling>
          <c:orientation val="minMax"/>
        </c:scaling>
        <c:delete val="1"/>
        <c:axPos val="b"/>
        <c:numFmt formatCode="General" sourceLinked="1"/>
        <c:majorTickMark val="none"/>
        <c:minorTickMark val="none"/>
        <c:tickLblPos val="none"/>
        <c:crossAx val="414847528"/>
        <c:crosses val="autoZero"/>
        <c:auto val="1"/>
        <c:lblAlgn val="ctr"/>
        <c:lblOffset val="100"/>
        <c:noMultiLvlLbl val="1"/>
      </c:catAx>
      <c:valAx>
        <c:axId val="414847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84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102.1</c:v>
                </c:pt>
                <c:pt idx="1">
                  <c:v>103</c:v>
                </c:pt>
                <c:pt idx="2">
                  <c:v>102.9</c:v>
                </c:pt>
                <c:pt idx="3">
                  <c:v>103</c:v>
                </c:pt>
                <c:pt idx="4">
                  <c:v>100.9</c:v>
                </c:pt>
              </c:numCache>
            </c:numRef>
          </c:val>
          <c:extLst>
            <c:ext xmlns:c16="http://schemas.microsoft.com/office/drawing/2014/chart" uri="{C3380CC4-5D6E-409C-BE32-E72D297353CC}">
              <c16:uniqueId val="{00000000-7938-42E9-9A56-F6F8C5D73BC8}"/>
            </c:ext>
          </c:extLst>
        </c:ser>
        <c:dLbls>
          <c:showLegendKey val="0"/>
          <c:showVal val="0"/>
          <c:showCatName val="0"/>
          <c:showSerName val="0"/>
          <c:showPercent val="0"/>
          <c:showBubbleSize val="0"/>
        </c:dLbls>
        <c:gapWidth val="150"/>
        <c:axId val="414849880"/>
        <c:axId val="41485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7938-42E9-9A56-F6F8C5D73BC8}"/>
            </c:ext>
          </c:extLst>
        </c:ser>
        <c:dLbls>
          <c:showLegendKey val="0"/>
          <c:showVal val="0"/>
          <c:showCatName val="0"/>
          <c:showSerName val="0"/>
          <c:showPercent val="0"/>
          <c:showBubbleSize val="0"/>
        </c:dLbls>
        <c:marker val="1"/>
        <c:smooth val="0"/>
        <c:axId val="414849880"/>
        <c:axId val="414851056"/>
      </c:lineChart>
      <c:catAx>
        <c:axId val="414849880"/>
        <c:scaling>
          <c:orientation val="minMax"/>
        </c:scaling>
        <c:delete val="1"/>
        <c:axPos val="b"/>
        <c:numFmt formatCode="General" sourceLinked="1"/>
        <c:majorTickMark val="none"/>
        <c:minorTickMark val="none"/>
        <c:tickLblPos val="none"/>
        <c:crossAx val="414851056"/>
        <c:crosses val="autoZero"/>
        <c:auto val="1"/>
        <c:lblAlgn val="ctr"/>
        <c:lblOffset val="100"/>
        <c:noMultiLvlLbl val="1"/>
      </c:catAx>
      <c:valAx>
        <c:axId val="41485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4849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48.7</c:v>
                </c:pt>
                <c:pt idx="1">
                  <c:v>51.4</c:v>
                </c:pt>
                <c:pt idx="2">
                  <c:v>54.5</c:v>
                </c:pt>
                <c:pt idx="3">
                  <c:v>58.3</c:v>
                </c:pt>
                <c:pt idx="4">
                  <c:v>58.4</c:v>
                </c:pt>
              </c:numCache>
            </c:numRef>
          </c:val>
          <c:extLst>
            <c:ext xmlns:c16="http://schemas.microsoft.com/office/drawing/2014/chart" uri="{C3380CC4-5D6E-409C-BE32-E72D297353CC}">
              <c16:uniqueId val="{00000000-CE7B-419F-9EB6-FDE2D71F48EE}"/>
            </c:ext>
          </c:extLst>
        </c:ser>
        <c:dLbls>
          <c:showLegendKey val="0"/>
          <c:showVal val="0"/>
          <c:showCatName val="0"/>
          <c:showSerName val="0"/>
          <c:showPercent val="0"/>
          <c:showBubbleSize val="0"/>
        </c:dLbls>
        <c:gapWidth val="150"/>
        <c:axId val="550810032"/>
        <c:axId val="55080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CE7B-419F-9EB6-FDE2D71F48EE}"/>
            </c:ext>
          </c:extLst>
        </c:ser>
        <c:dLbls>
          <c:showLegendKey val="0"/>
          <c:showVal val="0"/>
          <c:showCatName val="0"/>
          <c:showSerName val="0"/>
          <c:showPercent val="0"/>
          <c:showBubbleSize val="0"/>
        </c:dLbls>
        <c:marker val="1"/>
        <c:smooth val="0"/>
        <c:axId val="550810032"/>
        <c:axId val="550806896"/>
      </c:lineChart>
      <c:catAx>
        <c:axId val="550810032"/>
        <c:scaling>
          <c:orientation val="minMax"/>
        </c:scaling>
        <c:delete val="1"/>
        <c:axPos val="b"/>
        <c:numFmt formatCode="General" sourceLinked="1"/>
        <c:majorTickMark val="none"/>
        <c:minorTickMark val="none"/>
        <c:tickLblPos val="none"/>
        <c:crossAx val="550806896"/>
        <c:crosses val="autoZero"/>
        <c:auto val="1"/>
        <c:lblAlgn val="ctr"/>
        <c:lblOffset val="100"/>
        <c:noMultiLvlLbl val="1"/>
      </c:catAx>
      <c:valAx>
        <c:axId val="55080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1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81.5</c:v>
                </c:pt>
                <c:pt idx="1">
                  <c:v>75.599999999999994</c:v>
                </c:pt>
                <c:pt idx="2">
                  <c:v>75.8</c:v>
                </c:pt>
                <c:pt idx="3">
                  <c:v>78.8</c:v>
                </c:pt>
                <c:pt idx="4">
                  <c:v>73.7</c:v>
                </c:pt>
              </c:numCache>
            </c:numRef>
          </c:val>
          <c:extLst>
            <c:ext xmlns:c16="http://schemas.microsoft.com/office/drawing/2014/chart" uri="{C3380CC4-5D6E-409C-BE32-E72D297353CC}">
              <c16:uniqueId val="{00000000-4A47-470B-B852-83D87AABBD60}"/>
            </c:ext>
          </c:extLst>
        </c:ser>
        <c:dLbls>
          <c:showLegendKey val="0"/>
          <c:showVal val="0"/>
          <c:showCatName val="0"/>
          <c:showSerName val="0"/>
          <c:showPercent val="0"/>
          <c:showBubbleSize val="0"/>
        </c:dLbls>
        <c:gapWidth val="150"/>
        <c:axId val="550810424"/>
        <c:axId val="55081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4A47-470B-B852-83D87AABBD60}"/>
            </c:ext>
          </c:extLst>
        </c:ser>
        <c:dLbls>
          <c:showLegendKey val="0"/>
          <c:showVal val="0"/>
          <c:showCatName val="0"/>
          <c:showSerName val="0"/>
          <c:showPercent val="0"/>
          <c:showBubbleSize val="0"/>
        </c:dLbls>
        <c:marker val="1"/>
        <c:smooth val="0"/>
        <c:axId val="550810424"/>
        <c:axId val="550812384"/>
      </c:lineChart>
      <c:catAx>
        <c:axId val="550810424"/>
        <c:scaling>
          <c:orientation val="minMax"/>
        </c:scaling>
        <c:delete val="1"/>
        <c:axPos val="b"/>
        <c:numFmt formatCode="General" sourceLinked="1"/>
        <c:majorTickMark val="none"/>
        <c:minorTickMark val="none"/>
        <c:tickLblPos val="none"/>
        <c:crossAx val="550812384"/>
        <c:crosses val="autoZero"/>
        <c:auto val="1"/>
        <c:lblAlgn val="ctr"/>
        <c:lblOffset val="100"/>
        <c:noMultiLvlLbl val="1"/>
      </c:catAx>
      <c:valAx>
        <c:axId val="55081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10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50805853</c:v>
                </c:pt>
                <c:pt idx="1">
                  <c:v>52176716</c:v>
                </c:pt>
                <c:pt idx="2">
                  <c:v>54677956</c:v>
                </c:pt>
                <c:pt idx="3">
                  <c:v>55412584</c:v>
                </c:pt>
                <c:pt idx="4">
                  <c:v>56420082</c:v>
                </c:pt>
              </c:numCache>
            </c:numRef>
          </c:val>
          <c:extLst>
            <c:ext xmlns:c16="http://schemas.microsoft.com/office/drawing/2014/chart" uri="{C3380CC4-5D6E-409C-BE32-E72D297353CC}">
              <c16:uniqueId val="{00000000-B655-4517-931C-B17B2120118D}"/>
            </c:ext>
          </c:extLst>
        </c:ser>
        <c:dLbls>
          <c:showLegendKey val="0"/>
          <c:showVal val="0"/>
          <c:showCatName val="0"/>
          <c:showSerName val="0"/>
          <c:showPercent val="0"/>
          <c:showBubbleSize val="0"/>
        </c:dLbls>
        <c:gapWidth val="150"/>
        <c:axId val="550807680"/>
        <c:axId val="55080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B655-4517-931C-B17B2120118D}"/>
            </c:ext>
          </c:extLst>
        </c:ser>
        <c:dLbls>
          <c:showLegendKey val="0"/>
          <c:showVal val="0"/>
          <c:showCatName val="0"/>
          <c:showSerName val="0"/>
          <c:showPercent val="0"/>
          <c:showBubbleSize val="0"/>
        </c:dLbls>
        <c:marker val="1"/>
        <c:smooth val="0"/>
        <c:axId val="550807680"/>
        <c:axId val="550808072"/>
      </c:lineChart>
      <c:catAx>
        <c:axId val="550807680"/>
        <c:scaling>
          <c:orientation val="minMax"/>
        </c:scaling>
        <c:delete val="1"/>
        <c:axPos val="b"/>
        <c:numFmt formatCode="General" sourceLinked="1"/>
        <c:majorTickMark val="none"/>
        <c:minorTickMark val="none"/>
        <c:tickLblPos val="none"/>
        <c:crossAx val="550808072"/>
        <c:crosses val="autoZero"/>
        <c:auto val="1"/>
        <c:lblAlgn val="ctr"/>
        <c:lblOffset val="100"/>
        <c:noMultiLvlLbl val="1"/>
      </c:catAx>
      <c:valAx>
        <c:axId val="550808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08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26.4</c:v>
                </c:pt>
                <c:pt idx="1">
                  <c:v>22.8</c:v>
                </c:pt>
                <c:pt idx="2">
                  <c:v>24.1</c:v>
                </c:pt>
                <c:pt idx="3">
                  <c:v>25.4</c:v>
                </c:pt>
                <c:pt idx="4">
                  <c:v>28.1</c:v>
                </c:pt>
              </c:numCache>
            </c:numRef>
          </c:val>
          <c:extLst>
            <c:ext xmlns:c16="http://schemas.microsoft.com/office/drawing/2014/chart" uri="{C3380CC4-5D6E-409C-BE32-E72D297353CC}">
              <c16:uniqueId val="{00000000-B63A-438D-AF92-BA9207875B8E}"/>
            </c:ext>
          </c:extLst>
        </c:ser>
        <c:dLbls>
          <c:showLegendKey val="0"/>
          <c:showVal val="0"/>
          <c:showCatName val="0"/>
          <c:showSerName val="0"/>
          <c:showPercent val="0"/>
          <c:showBubbleSize val="0"/>
        </c:dLbls>
        <c:gapWidth val="150"/>
        <c:axId val="550805720"/>
        <c:axId val="5508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B63A-438D-AF92-BA9207875B8E}"/>
            </c:ext>
          </c:extLst>
        </c:ser>
        <c:dLbls>
          <c:showLegendKey val="0"/>
          <c:showVal val="0"/>
          <c:showCatName val="0"/>
          <c:showSerName val="0"/>
          <c:showPercent val="0"/>
          <c:showBubbleSize val="0"/>
        </c:dLbls>
        <c:marker val="1"/>
        <c:smooth val="0"/>
        <c:axId val="550805720"/>
        <c:axId val="550806112"/>
      </c:lineChart>
      <c:catAx>
        <c:axId val="550805720"/>
        <c:scaling>
          <c:orientation val="minMax"/>
        </c:scaling>
        <c:delete val="1"/>
        <c:axPos val="b"/>
        <c:numFmt formatCode="General" sourceLinked="1"/>
        <c:majorTickMark val="none"/>
        <c:minorTickMark val="none"/>
        <c:tickLblPos val="none"/>
        <c:crossAx val="550806112"/>
        <c:crosses val="autoZero"/>
        <c:auto val="1"/>
        <c:lblAlgn val="ctr"/>
        <c:lblOffset val="100"/>
        <c:noMultiLvlLbl val="1"/>
      </c:catAx>
      <c:valAx>
        <c:axId val="55080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0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49.1</c:v>
                </c:pt>
                <c:pt idx="1">
                  <c:v>50.5</c:v>
                </c:pt>
                <c:pt idx="2">
                  <c:v>49.2</c:v>
                </c:pt>
                <c:pt idx="3">
                  <c:v>47.8</c:v>
                </c:pt>
                <c:pt idx="4">
                  <c:v>45.9</c:v>
                </c:pt>
              </c:numCache>
            </c:numRef>
          </c:val>
          <c:extLst>
            <c:ext xmlns:c16="http://schemas.microsoft.com/office/drawing/2014/chart" uri="{C3380CC4-5D6E-409C-BE32-E72D297353CC}">
              <c16:uniqueId val="{00000000-E96E-4313-AFC4-0A5D41448BA0}"/>
            </c:ext>
          </c:extLst>
        </c:ser>
        <c:dLbls>
          <c:showLegendKey val="0"/>
          <c:showVal val="0"/>
          <c:showCatName val="0"/>
          <c:showSerName val="0"/>
          <c:showPercent val="0"/>
          <c:showBubbleSize val="0"/>
        </c:dLbls>
        <c:gapWidth val="150"/>
        <c:axId val="550809248"/>
        <c:axId val="55080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E96E-4313-AFC4-0A5D41448BA0}"/>
            </c:ext>
          </c:extLst>
        </c:ser>
        <c:dLbls>
          <c:showLegendKey val="0"/>
          <c:showVal val="0"/>
          <c:showCatName val="0"/>
          <c:showSerName val="0"/>
          <c:showPercent val="0"/>
          <c:showBubbleSize val="0"/>
        </c:dLbls>
        <c:marker val="1"/>
        <c:smooth val="0"/>
        <c:axId val="550809248"/>
        <c:axId val="550804936"/>
      </c:lineChart>
      <c:catAx>
        <c:axId val="550809248"/>
        <c:scaling>
          <c:orientation val="minMax"/>
        </c:scaling>
        <c:delete val="1"/>
        <c:axPos val="b"/>
        <c:numFmt formatCode="General" sourceLinked="1"/>
        <c:majorTickMark val="none"/>
        <c:minorTickMark val="none"/>
        <c:tickLblPos val="none"/>
        <c:crossAx val="550804936"/>
        <c:crosses val="autoZero"/>
        <c:auto val="1"/>
        <c:lblAlgn val="ctr"/>
        <c:lblOffset val="100"/>
        <c:noMultiLvlLbl val="1"/>
      </c:catAx>
      <c:valAx>
        <c:axId val="550804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0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5" t="str">
        <f>データ!H6</f>
        <v>佐賀県地方独立行政法人佐賀県医療センター好生館　佐賀県医療センター好生館</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146" t="s">
        <v>9</v>
      </c>
      <c r="NK7" s="147"/>
      <c r="NL7" s="147"/>
      <c r="NM7" s="147"/>
      <c r="NN7" s="147"/>
      <c r="NO7" s="147"/>
      <c r="NP7" s="147"/>
      <c r="NQ7" s="147"/>
      <c r="NR7" s="147"/>
      <c r="NS7" s="147"/>
      <c r="NT7" s="147"/>
      <c r="NU7" s="147"/>
      <c r="NV7" s="147"/>
      <c r="NW7" s="148"/>
      <c r="NX7" s="3"/>
    </row>
    <row r="8" spans="1:388" ht="18.75" customHeight="1" x14ac:dyDescent="0.2">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0">
        <f>データ!Z6</f>
        <v>442</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データ!AA6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データ!AB6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42" t="s">
        <v>10</v>
      </c>
      <c r="NK8" s="143"/>
      <c r="NL8" s="136" t="s">
        <v>11</v>
      </c>
      <c r="NM8" s="136"/>
      <c r="NN8" s="136"/>
      <c r="NO8" s="136"/>
      <c r="NP8" s="136"/>
      <c r="NQ8" s="136"/>
      <c r="NR8" s="136"/>
      <c r="NS8" s="136"/>
      <c r="NT8" s="136"/>
      <c r="NU8" s="136"/>
      <c r="NV8" s="136"/>
      <c r="NW8" s="137"/>
      <c r="NX8" s="3"/>
    </row>
    <row r="9" spans="1:388"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8" t="s">
        <v>20</v>
      </c>
      <c r="NK9" s="139"/>
      <c r="NL9" s="140" t="s">
        <v>21</v>
      </c>
      <c r="NM9" s="140"/>
      <c r="NN9" s="140"/>
      <c r="NO9" s="140"/>
      <c r="NP9" s="140"/>
      <c r="NQ9" s="140"/>
      <c r="NR9" s="140"/>
      <c r="NS9" s="140"/>
      <c r="NT9" s="140"/>
      <c r="NU9" s="140"/>
      <c r="NV9" s="140"/>
      <c r="NW9" s="141"/>
      <c r="NX9" s="3"/>
    </row>
    <row r="10" spans="1:388" ht="18.75" customHeight="1" x14ac:dyDescent="0.2">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0">
        <f>データ!Q6</f>
        <v>34</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災 地</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0" t="str">
        <f>データ!AC6</f>
        <v>-</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f>データ!AD6</f>
        <v>8</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データ!AE6</f>
        <v>450</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34" t="s">
        <v>22</v>
      </c>
      <c r="NK10" s="135"/>
      <c r="NL10" s="129" t="s">
        <v>23</v>
      </c>
      <c r="NM10" s="129"/>
      <c r="NN10" s="129"/>
      <c r="NO10" s="129"/>
      <c r="NP10" s="129"/>
      <c r="NQ10" s="129"/>
      <c r="NR10" s="129"/>
      <c r="NS10" s="129"/>
      <c r="NT10" s="129"/>
      <c r="NU10" s="129"/>
      <c r="NV10" s="129"/>
      <c r="NW10" s="130"/>
      <c r="NX10" s="3"/>
    </row>
    <row r="11" spans="1:388" ht="18.75" customHeight="1" x14ac:dyDescent="0.2">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FZ11" s="131" t="s">
        <v>28</v>
      </c>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3"/>
      <c r="ID11" s="131" t="s">
        <v>29</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30</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31</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5"/>
      <c r="NJ11" s="3"/>
      <c r="NK11" s="3"/>
      <c r="NL11" s="3"/>
      <c r="NM11" s="3"/>
      <c r="NN11" s="3"/>
      <c r="NO11" s="3"/>
      <c r="NP11" s="3"/>
      <c r="NQ11" s="3"/>
      <c r="NR11" s="3"/>
      <c r="NS11" s="3"/>
      <c r="NT11" s="3"/>
      <c r="NU11" s="3"/>
      <c r="NV11" s="3"/>
      <c r="NW11" s="3"/>
      <c r="NX11" s="3"/>
    </row>
    <row r="12" spans="1:388" ht="18.75" customHeight="1" x14ac:dyDescent="0.2">
      <c r="A12" s="2"/>
      <c r="B12" s="110" t="str">
        <f>データ!U6</f>
        <v>-</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41681</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非該当</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７：１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10">
        <f>データ!AF6</f>
        <v>419</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データ!AG6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データ!AH6</f>
        <v>419</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5"/>
      <c r="NJ12" s="3"/>
      <c r="NK12" s="3"/>
      <c r="NL12" s="3"/>
      <c r="NM12" s="3"/>
      <c r="NN12" s="3"/>
      <c r="NO12" s="3"/>
      <c r="NP12" s="3"/>
      <c r="NQ12" s="3"/>
      <c r="NR12" s="3"/>
      <c r="NS12" s="3"/>
      <c r="NT12" s="3"/>
      <c r="NU12" s="3"/>
      <c r="NV12" s="3"/>
      <c r="NW12" s="3"/>
      <c r="NX12" s="3"/>
    </row>
    <row r="13" spans="1:388" ht="17.25" customHeight="1" x14ac:dyDescent="0.25">
      <c r="A13" s="2"/>
      <c r="B13" s="113" t="s">
        <v>32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5"/>
      <c r="NJ13" s="6"/>
      <c r="NK13" s="6"/>
      <c r="NL13" s="6"/>
      <c r="NM13" s="6"/>
      <c r="NN13" s="6"/>
      <c r="NO13" s="6"/>
      <c r="NP13" s="6"/>
      <c r="NQ13" s="6"/>
      <c r="NR13" s="6"/>
      <c r="NS13" s="6"/>
      <c r="NT13" s="6"/>
      <c r="NU13" s="6"/>
      <c r="NV13" s="6"/>
      <c r="NW13" s="6"/>
      <c r="NX13" s="6"/>
    </row>
    <row r="14" spans="1:388" ht="17.25" customHeight="1" x14ac:dyDescent="0.2">
      <c r="A14" s="2"/>
      <c r="B14" s="113" t="s">
        <v>33</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4" t="s">
        <v>36</v>
      </c>
      <c r="NK16" s="115"/>
      <c r="NL16" s="115"/>
      <c r="NM16" s="115"/>
      <c r="NN16" s="116"/>
      <c r="NO16" s="117" t="s">
        <v>37</v>
      </c>
      <c r="NP16" s="118"/>
      <c r="NQ16" s="118"/>
      <c r="NR16" s="118"/>
      <c r="NS16" s="119"/>
      <c r="NT16" s="117" t="s">
        <v>38</v>
      </c>
      <c r="NU16" s="118"/>
      <c r="NV16" s="118"/>
      <c r="NW16" s="118"/>
      <c r="NX16" s="11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3" t="s">
        <v>39</v>
      </c>
      <c r="NK17" s="124"/>
      <c r="NL17" s="124"/>
      <c r="NM17" s="124"/>
      <c r="NN17" s="125"/>
      <c r="NO17" s="120"/>
      <c r="NP17" s="121"/>
      <c r="NQ17" s="121"/>
      <c r="NR17" s="121"/>
      <c r="NS17" s="122"/>
      <c r="NT17" s="120"/>
      <c r="NU17" s="121"/>
      <c r="NV17" s="121"/>
      <c r="NW17" s="121"/>
      <c r="NX17" s="12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2" t="s">
        <v>40</v>
      </c>
      <c r="NK18" s="103"/>
      <c r="NL18" s="103"/>
      <c r="NM18" s="106" t="s">
        <v>41</v>
      </c>
      <c r="NN18" s="107"/>
      <c r="NO18" s="102" t="s">
        <v>69</v>
      </c>
      <c r="NP18" s="103"/>
      <c r="NQ18" s="103"/>
      <c r="NR18" s="106" t="s">
        <v>41</v>
      </c>
      <c r="NS18" s="107"/>
      <c r="NT18" s="102" t="s">
        <v>40</v>
      </c>
      <c r="NU18" s="103"/>
      <c r="NV18" s="103"/>
      <c r="NW18" s="106" t="s">
        <v>41</v>
      </c>
      <c r="NX18" s="10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4"/>
      <c r="NK19" s="105"/>
      <c r="NL19" s="105"/>
      <c r="NM19" s="108"/>
      <c r="NN19" s="109"/>
      <c r="NO19" s="104"/>
      <c r="NP19" s="105"/>
      <c r="NQ19" s="105"/>
      <c r="NR19" s="108"/>
      <c r="NS19" s="109"/>
      <c r="NT19" s="104"/>
      <c r="NU19" s="105"/>
      <c r="NV19" s="105"/>
      <c r="NW19" s="108"/>
      <c r="NX19" s="10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44</v>
      </c>
      <c r="NK20" s="97"/>
      <c r="NL20" s="97"/>
      <c r="NM20" s="97"/>
      <c r="NN20" s="97"/>
      <c r="NO20" s="97"/>
      <c r="NP20" s="97"/>
      <c r="NQ20" s="97"/>
      <c r="NR20" s="97"/>
      <c r="NS20" s="97"/>
      <c r="NT20" s="97"/>
      <c r="NU20" s="97"/>
      <c r="NV20" s="97"/>
      <c r="NW20" s="97"/>
      <c r="NX20" s="97"/>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8"/>
      <c r="NK21" s="98"/>
      <c r="NL21" s="98"/>
      <c r="NM21" s="98"/>
      <c r="NN21" s="98"/>
      <c r="NO21" s="98"/>
      <c r="NP21" s="98"/>
      <c r="NQ21" s="98"/>
      <c r="NR21" s="98"/>
      <c r="NS21" s="98"/>
      <c r="NT21" s="98"/>
      <c r="NU21" s="98"/>
      <c r="NV21" s="98"/>
      <c r="NW21" s="98"/>
      <c r="NX21" s="98"/>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9" t="s">
        <v>191</v>
      </c>
      <c r="NK22" s="100"/>
      <c r="NL22" s="100"/>
      <c r="NM22" s="100"/>
      <c r="NN22" s="100"/>
      <c r="NO22" s="100"/>
      <c r="NP22" s="100"/>
      <c r="NQ22" s="100"/>
      <c r="NR22" s="100"/>
      <c r="NS22" s="100"/>
      <c r="NT22" s="100"/>
      <c r="NU22" s="100"/>
      <c r="NV22" s="100"/>
      <c r="NW22" s="100"/>
      <c r="NX22" s="101"/>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102.1</v>
      </c>
      <c r="Q33" s="70"/>
      <c r="R33" s="70"/>
      <c r="S33" s="70"/>
      <c r="T33" s="70"/>
      <c r="U33" s="70"/>
      <c r="V33" s="70"/>
      <c r="W33" s="70"/>
      <c r="X33" s="70"/>
      <c r="Y33" s="70"/>
      <c r="Z33" s="70"/>
      <c r="AA33" s="70"/>
      <c r="AB33" s="70"/>
      <c r="AC33" s="70"/>
      <c r="AD33" s="71"/>
      <c r="AE33" s="69">
        <f>データ!AJ7</f>
        <v>103</v>
      </c>
      <c r="AF33" s="70"/>
      <c r="AG33" s="70"/>
      <c r="AH33" s="70"/>
      <c r="AI33" s="70"/>
      <c r="AJ33" s="70"/>
      <c r="AK33" s="70"/>
      <c r="AL33" s="70"/>
      <c r="AM33" s="70"/>
      <c r="AN33" s="70"/>
      <c r="AO33" s="70"/>
      <c r="AP33" s="70"/>
      <c r="AQ33" s="70"/>
      <c r="AR33" s="70"/>
      <c r="AS33" s="71"/>
      <c r="AT33" s="69">
        <f>データ!AK7</f>
        <v>102.9</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100.9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93.9</v>
      </c>
      <c r="DE33" s="70"/>
      <c r="DF33" s="70"/>
      <c r="DG33" s="70"/>
      <c r="DH33" s="70"/>
      <c r="DI33" s="70"/>
      <c r="DJ33" s="70"/>
      <c r="DK33" s="70"/>
      <c r="DL33" s="70"/>
      <c r="DM33" s="70"/>
      <c r="DN33" s="70"/>
      <c r="DO33" s="70"/>
      <c r="DP33" s="70"/>
      <c r="DQ33" s="70"/>
      <c r="DR33" s="71"/>
      <c r="DS33" s="69">
        <f>データ!AU7</f>
        <v>83.6</v>
      </c>
      <c r="DT33" s="70"/>
      <c r="DU33" s="70"/>
      <c r="DV33" s="70"/>
      <c r="DW33" s="70"/>
      <c r="DX33" s="70"/>
      <c r="DY33" s="70"/>
      <c r="DZ33" s="70"/>
      <c r="EA33" s="70"/>
      <c r="EB33" s="70"/>
      <c r="EC33" s="70"/>
      <c r="ED33" s="70"/>
      <c r="EE33" s="70"/>
      <c r="EF33" s="70"/>
      <c r="EG33" s="71"/>
      <c r="EH33" s="69">
        <f>データ!AV7</f>
        <v>88.6</v>
      </c>
      <c r="EI33" s="70"/>
      <c r="EJ33" s="70"/>
      <c r="EK33" s="70"/>
      <c r="EL33" s="70"/>
      <c r="EM33" s="70"/>
      <c r="EN33" s="70"/>
      <c r="EO33" s="70"/>
      <c r="EP33" s="70"/>
      <c r="EQ33" s="70"/>
      <c r="ER33" s="70"/>
      <c r="ES33" s="70"/>
      <c r="ET33" s="70"/>
      <c r="EU33" s="70"/>
      <c r="EV33" s="71"/>
      <c r="EW33" s="69">
        <f>データ!AW7</f>
        <v>91.5</v>
      </c>
      <c r="EX33" s="70"/>
      <c r="EY33" s="70"/>
      <c r="EZ33" s="70"/>
      <c r="FA33" s="70"/>
      <c r="FB33" s="70"/>
      <c r="FC33" s="70"/>
      <c r="FD33" s="70"/>
      <c r="FE33" s="70"/>
      <c r="FF33" s="70"/>
      <c r="FG33" s="70"/>
      <c r="FH33" s="70"/>
      <c r="FI33" s="70"/>
      <c r="FJ33" s="70"/>
      <c r="FK33" s="71"/>
      <c r="FL33" s="69">
        <f>データ!AX7</f>
        <v>93.1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90.3</v>
      </c>
      <c r="GS33" s="70"/>
      <c r="GT33" s="70"/>
      <c r="GU33" s="70"/>
      <c r="GV33" s="70"/>
      <c r="GW33" s="70"/>
      <c r="GX33" s="70"/>
      <c r="GY33" s="70"/>
      <c r="GZ33" s="70"/>
      <c r="HA33" s="70"/>
      <c r="HB33" s="70"/>
      <c r="HC33" s="70"/>
      <c r="HD33" s="70"/>
      <c r="HE33" s="70"/>
      <c r="HF33" s="71"/>
      <c r="HG33" s="69">
        <f>データ!BF7</f>
        <v>80</v>
      </c>
      <c r="HH33" s="70"/>
      <c r="HI33" s="70"/>
      <c r="HJ33" s="70"/>
      <c r="HK33" s="70"/>
      <c r="HL33" s="70"/>
      <c r="HM33" s="70"/>
      <c r="HN33" s="70"/>
      <c r="HO33" s="70"/>
      <c r="HP33" s="70"/>
      <c r="HQ33" s="70"/>
      <c r="HR33" s="70"/>
      <c r="HS33" s="70"/>
      <c r="HT33" s="70"/>
      <c r="HU33" s="71"/>
      <c r="HV33" s="69">
        <f>データ!BG7</f>
        <v>85.3</v>
      </c>
      <c r="HW33" s="70"/>
      <c r="HX33" s="70"/>
      <c r="HY33" s="70"/>
      <c r="HZ33" s="70"/>
      <c r="IA33" s="70"/>
      <c r="IB33" s="70"/>
      <c r="IC33" s="70"/>
      <c r="ID33" s="70"/>
      <c r="IE33" s="70"/>
      <c r="IF33" s="70"/>
      <c r="IG33" s="70"/>
      <c r="IH33" s="70"/>
      <c r="II33" s="70"/>
      <c r="IJ33" s="71"/>
      <c r="IK33" s="69">
        <f>データ!BH7</f>
        <v>88.6</v>
      </c>
      <c r="IL33" s="70"/>
      <c r="IM33" s="70"/>
      <c r="IN33" s="70"/>
      <c r="IO33" s="70"/>
      <c r="IP33" s="70"/>
      <c r="IQ33" s="70"/>
      <c r="IR33" s="70"/>
      <c r="IS33" s="70"/>
      <c r="IT33" s="70"/>
      <c r="IU33" s="70"/>
      <c r="IV33" s="70"/>
      <c r="IW33" s="70"/>
      <c r="IX33" s="70"/>
      <c r="IY33" s="71"/>
      <c r="IZ33" s="69">
        <f>データ!BI7</f>
        <v>90.2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84.9</v>
      </c>
      <c r="KG33" s="70"/>
      <c r="KH33" s="70"/>
      <c r="KI33" s="70"/>
      <c r="KJ33" s="70"/>
      <c r="KK33" s="70"/>
      <c r="KL33" s="70"/>
      <c r="KM33" s="70"/>
      <c r="KN33" s="70"/>
      <c r="KO33" s="70"/>
      <c r="KP33" s="70"/>
      <c r="KQ33" s="70"/>
      <c r="KR33" s="70"/>
      <c r="KS33" s="70"/>
      <c r="KT33" s="71"/>
      <c r="KU33" s="69">
        <f>データ!BQ7</f>
        <v>74.400000000000006</v>
      </c>
      <c r="KV33" s="70"/>
      <c r="KW33" s="70"/>
      <c r="KX33" s="70"/>
      <c r="KY33" s="70"/>
      <c r="KZ33" s="70"/>
      <c r="LA33" s="70"/>
      <c r="LB33" s="70"/>
      <c r="LC33" s="70"/>
      <c r="LD33" s="70"/>
      <c r="LE33" s="70"/>
      <c r="LF33" s="70"/>
      <c r="LG33" s="70"/>
      <c r="LH33" s="70"/>
      <c r="LI33" s="71"/>
      <c r="LJ33" s="69">
        <f>データ!BR7</f>
        <v>81.7</v>
      </c>
      <c r="LK33" s="70"/>
      <c r="LL33" s="70"/>
      <c r="LM33" s="70"/>
      <c r="LN33" s="70"/>
      <c r="LO33" s="70"/>
      <c r="LP33" s="70"/>
      <c r="LQ33" s="70"/>
      <c r="LR33" s="70"/>
      <c r="LS33" s="70"/>
      <c r="LT33" s="70"/>
      <c r="LU33" s="70"/>
      <c r="LV33" s="70"/>
      <c r="LW33" s="70"/>
      <c r="LX33" s="71"/>
      <c r="LY33" s="69">
        <f>データ!BS7</f>
        <v>86.3</v>
      </c>
      <c r="LZ33" s="70"/>
      <c r="MA33" s="70"/>
      <c r="MB33" s="70"/>
      <c r="MC33" s="70"/>
      <c r="MD33" s="70"/>
      <c r="ME33" s="70"/>
      <c r="MF33" s="70"/>
      <c r="MG33" s="70"/>
      <c r="MH33" s="70"/>
      <c r="MI33" s="70"/>
      <c r="MJ33" s="70"/>
      <c r="MK33" s="70"/>
      <c r="ML33" s="70"/>
      <c r="MM33" s="71"/>
      <c r="MN33" s="69">
        <f>データ!BT7</f>
        <v>86.9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80978</v>
      </c>
      <c r="Q55" s="67"/>
      <c r="R55" s="67"/>
      <c r="S55" s="67"/>
      <c r="T55" s="67"/>
      <c r="U55" s="67"/>
      <c r="V55" s="67"/>
      <c r="W55" s="67"/>
      <c r="X55" s="67"/>
      <c r="Y55" s="67"/>
      <c r="Z55" s="67"/>
      <c r="AA55" s="67"/>
      <c r="AB55" s="67"/>
      <c r="AC55" s="67"/>
      <c r="AD55" s="68"/>
      <c r="AE55" s="66">
        <f>データ!CB7</f>
        <v>82963</v>
      </c>
      <c r="AF55" s="67"/>
      <c r="AG55" s="67"/>
      <c r="AH55" s="67"/>
      <c r="AI55" s="67"/>
      <c r="AJ55" s="67"/>
      <c r="AK55" s="67"/>
      <c r="AL55" s="67"/>
      <c r="AM55" s="67"/>
      <c r="AN55" s="67"/>
      <c r="AO55" s="67"/>
      <c r="AP55" s="67"/>
      <c r="AQ55" s="67"/>
      <c r="AR55" s="67"/>
      <c r="AS55" s="68"/>
      <c r="AT55" s="66">
        <f>データ!CC7</f>
        <v>84002</v>
      </c>
      <c r="AU55" s="67"/>
      <c r="AV55" s="67"/>
      <c r="AW55" s="67"/>
      <c r="AX55" s="67"/>
      <c r="AY55" s="67"/>
      <c r="AZ55" s="67"/>
      <c r="BA55" s="67"/>
      <c r="BB55" s="67"/>
      <c r="BC55" s="67"/>
      <c r="BD55" s="67"/>
      <c r="BE55" s="67"/>
      <c r="BF55" s="67"/>
      <c r="BG55" s="67"/>
      <c r="BH55" s="68"/>
      <c r="BI55" s="66">
        <f>データ!CD7</f>
        <v>90466</v>
      </c>
      <c r="BJ55" s="67"/>
      <c r="BK55" s="67"/>
      <c r="BL55" s="67"/>
      <c r="BM55" s="67"/>
      <c r="BN55" s="67"/>
      <c r="BO55" s="67"/>
      <c r="BP55" s="67"/>
      <c r="BQ55" s="67"/>
      <c r="BR55" s="67"/>
      <c r="BS55" s="67"/>
      <c r="BT55" s="67"/>
      <c r="BU55" s="67"/>
      <c r="BV55" s="67"/>
      <c r="BW55" s="68"/>
      <c r="BX55" s="66">
        <f>データ!CE7</f>
        <v>91613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22046</v>
      </c>
      <c r="DE55" s="67"/>
      <c r="DF55" s="67"/>
      <c r="DG55" s="67"/>
      <c r="DH55" s="67"/>
      <c r="DI55" s="67"/>
      <c r="DJ55" s="67"/>
      <c r="DK55" s="67"/>
      <c r="DL55" s="67"/>
      <c r="DM55" s="67"/>
      <c r="DN55" s="67"/>
      <c r="DO55" s="67"/>
      <c r="DP55" s="67"/>
      <c r="DQ55" s="67"/>
      <c r="DR55" s="68"/>
      <c r="DS55" s="66">
        <f>データ!CM7</f>
        <v>23260</v>
      </c>
      <c r="DT55" s="67"/>
      <c r="DU55" s="67"/>
      <c r="DV55" s="67"/>
      <c r="DW55" s="67"/>
      <c r="DX55" s="67"/>
      <c r="DY55" s="67"/>
      <c r="DZ55" s="67"/>
      <c r="EA55" s="67"/>
      <c r="EB55" s="67"/>
      <c r="EC55" s="67"/>
      <c r="ED55" s="67"/>
      <c r="EE55" s="67"/>
      <c r="EF55" s="67"/>
      <c r="EG55" s="68"/>
      <c r="EH55" s="66">
        <f>データ!CN7</f>
        <v>23166</v>
      </c>
      <c r="EI55" s="67"/>
      <c r="EJ55" s="67"/>
      <c r="EK55" s="67"/>
      <c r="EL55" s="67"/>
      <c r="EM55" s="67"/>
      <c r="EN55" s="67"/>
      <c r="EO55" s="67"/>
      <c r="EP55" s="67"/>
      <c r="EQ55" s="67"/>
      <c r="ER55" s="67"/>
      <c r="ES55" s="67"/>
      <c r="ET55" s="67"/>
      <c r="EU55" s="67"/>
      <c r="EV55" s="68"/>
      <c r="EW55" s="66">
        <f>データ!CO7</f>
        <v>23206</v>
      </c>
      <c r="EX55" s="67"/>
      <c r="EY55" s="67"/>
      <c r="EZ55" s="67"/>
      <c r="FA55" s="67"/>
      <c r="FB55" s="67"/>
      <c r="FC55" s="67"/>
      <c r="FD55" s="67"/>
      <c r="FE55" s="67"/>
      <c r="FF55" s="67"/>
      <c r="FG55" s="67"/>
      <c r="FH55" s="67"/>
      <c r="FI55" s="67"/>
      <c r="FJ55" s="67"/>
      <c r="FK55" s="68"/>
      <c r="FL55" s="66">
        <f>データ!CP7</f>
        <v>24659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49.1</v>
      </c>
      <c r="GS55" s="70"/>
      <c r="GT55" s="70"/>
      <c r="GU55" s="70"/>
      <c r="GV55" s="70"/>
      <c r="GW55" s="70"/>
      <c r="GX55" s="70"/>
      <c r="GY55" s="70"/>
      <c r="GZ55" s="70"/>
      <c r="HA55" s="70"/>
      <c r="HB55" s="70"/>
      <c r="HC55" s="70"/>
      <c r="HD55" s="70"/>
      <c r="HE55" s="70"/>
      <c r="HF55" s="71"/>
      <c r="HG55" s="69">
        <f>データ!CX7</f>
        <v>50.5</v>
      </c>
      <c r="HH55" s="70"/>
      <c r="HI55" s="70"/>
      <c r="HJ55" s="70"/>
      <c r="HK55" s="70"/>
      <c r="HL55" s="70"/>
      <c r="HM55" s="70"/>
      <c r="HN55" s="70"/>
      <c r="HO55" s="70"/>
      <c r="HP55" s="70"/>
      <c r="HQ55" s="70"/>
      <c r="HR55" s="70"/>
      <c r="HS55" s="70"/>
      <c r="HT55" s="70"/>
      <c r="HU55" s="71"/>
      <c r="HV55" s="69">
        <f>データ!CY7</f>
        <v>49.2</v>
      </c>
      <c r="HW55" s="70"/>
      <c r="HX55" s="70"/>
      <c r="HY55" s="70"/>
      <c r="HZ55" s="70"/>
      <c r="IA55" s="70"/>
      <c r="IB55" s="70"/>
      <c r="IC55" s="70"/>
      <c r="ID55" s="70"/>
      <c r="IE55" s="70"/>
      <c r="IF55" s="70"/>
      <c r="IG55" s="70"/>
      <c r="IH55" s="70"/>
      <c r="II55" s="70"/>
      <c r="IJ55" s="71"/>
      <c r="IK55" s="69">
        <f>データ!CZ7</f>
        <v>47.8</v>
      </c>
      <c r="IL55" s="70"/>
      <c r="IM55" s="70"/>
      <c r="IN55" s="70"/>
      <c r="IO55" s="70"/>
      <c r="IP55" s="70"/>
      <c r="IQ55" s="70"/>
      <c r="IR55" s="70"/>
      <c r="IS55" s="70"/>
      <c r="IT55" s="70"/>
      <c r="IU55" s="70"/>
      <c r="IV55" s="70"/>
      <c r="IW55" s="70"/>
      <c r="IX55" s="70"/>
      <c r="IY55" s="71"/>
      <c r="IZ55" s="69">
        <f>データ!DA7</f>
        <v>45.9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26.4</v>
      </c>
      <c r="KG55" s="70"/>
      <c r="KH55" s="70"/>
      <c r="KI55" s="70"/>
      <c r="KJ55" s="70"/>
      <c r="KK55" s="70"/>
      <c r="KL55" s="70"/>
      <c r="KM55" s="70"/>
      <c r="KN55" s="70"/>
      <c r="KO55" s="70"/>
      <c r="KP55" s="70"/>
      <c r="KQ55" s="70"/>
      <c r="KR55" s="70"/>
      <c r="KS55" s="70"/>
      <c r="KT55" s="71"/>
      <c r="KU55" s="69">
        <f>データ!DI7</f>
        <v>22.8</v>
      </c>
      <c r="KV55" s="70"/>
      <c r="KW55" s="70"/>
      <c r="KX55" s="70"/>
      <c r="KY55" s="70"/>
      <c r="KZ55" s="70"/>
      <c r="LA55" s="70"/>
      <c r="LB55" s="70"/>
      <c r="LC55" s="70"/>
      <c r="LD55" s="70"/>
      <c r="LE55" s="70"/>
      <c r="LF55" s="70"/>
      <c r="LG55" s="70"/>
      <c r="LH55" s="70"/>
      <c r="LI55" s="71"/>
      <c r="LJ55" s="69">
        <f>データ!DJ7</f>
        <v>24.1</v>
      </c>
      <c r="LK55" s="70"/>
      <c r="LL55" s="70"/>
      <c r="LM55" s="70"/>
      <c r="LN55" s="70"/>
      <c r="LO55" s="70"/>
      <c r="LP55" s="70"/>
      <c r="LQ55" s="70"/>
      <c r="LR55" s="70"/>
      <c r="LS55" s="70"/>
      <c r="LT55" s="70"/>
      <c r="LU55" s="70"/>
      <c r="LV55" s="70"/>
      <c r="LW55" s="70"/>
      <c r="LX55" s="71"/>
      <c r="LY55" s="69">
        <f>データ!DK7</f>
        <v>25.4</v>
      </c>
      <c r="LZ55" s="70"/>
      <c r="MA55" s="70"/>
      <c r="MB55" s="70"/>
      <c r="MC55" s="70"/>
      <c r="MD55" s="70"/>
      <c r="ME55" s="70"/>
      <c r="MF55" s="70"/>
      <c r="MG55" s="70"/>
      <c r="MH55" s="70"/>
      <c r="MI55" s="70"/>
      <c r="MJ55" s="70"/>
      <c r="MK55" s="70"/>
      <c r="ML55" s="70"/>
      <c r="MM55" s="71"/>
      <c r="MN55" s="69">
        <f>データ!DL7</f>
        <v>28.1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48.7</v>
      </c>
      <c r="DH79" s="70"/>
      <c r="DI79" s="70"/>
      <c r="DJ79" s="70"/>
      <c r="DK79" s="70"/>
      <c r="DL79" s="70"/>
      <c r="DM79" s="70"/>
      <c r="DN79" s="70"/>
      <c r="DO79" s="70"/>
      <c r="DP79" s="70"/>
      <c r="DQ79" s="70"/>
      <c r="DR79" s="70"/>
      <c r="DS79" s="70"/>
      <c r="DT79" s="70"/>
      <c r="DU79" s="71"/>
      <c r="DV79" s="69">
        <f>データ!EE7</f>
        <v>51.4</v>
      </c>
      <c r="DW79" s="70"/>
      <c r="DX79" s="70"/>
      <c r="DY79" s="70"/>
      <c r="DZ79" s="70"/>
      <c r="EA79" s="70"/>
      <c r="EB79" s="70"/>
      <c r="EC79" s="70"/>
      <c r="ED79" s="70"/>
      <c r="EE79" s="70"/>
      <c r="EF79" s="70"/>
      <c r="EG79" s="70"/>
      <c r="EH79" s="70"/>
      <c r="EI79" s="70"/>
      <c r="EJ79" s="71"/>
      <c r="EK79" s="69">
        <f>データ!EF7</f>
        <v>54.5</v>
      </c>
      <c r="EL79" s="70"/>
      <c r="EM79" s="70"/>
      <c r="EN79" s="70"/>
      <c r="EO79" s="70"/>
      <c r="EP79" s="70"/>
      <c r="EQ79" s="70"/>
      <c r="ER79" s="70"/>
      <c r="ES79" s="70"/>
      <c r="ET79" s="70"/>
      <c r="EU79" s="70"/>
      <c r="EV79" s="70"/>
      <c r="EW79" s="70"/>
      <c r="EX79" s="70"/>
      <c r="EY79" s="71"/>
      <c r="EZ79" s="69">
        <f>データ!EG7</f>
        <v>58.3</v>
      </c>
      <c r="FA79" s="70"/>
      <c r="FB79" s="70"/>
      <c r="FC79" s="70"/>
      <c r="FD79" s="70"/>
      <c r="FE79" s="70"/>
      <c r="FF79" s="70"/>
      <c r="FG79" s="70"/>
      <c r="FH79" s="70"/>
      <c r="FI79" s="70"/>
      <c r="FJ79" s="70"/>
      <c r="FK79" s="70"/>
      <c r="FL79" s="70"/>
      <c r="FM79" s="70"/>
      <c r="FN79" s="71"/>
      <c r="FO79" s="69">
        <f>データ!EH7</f>
        <v>58.4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81.5</v>
      </c>
      <c r="GU79" s="70"/>
      <c r="GV79" s="70"/>
      <c r="GW79" s="70"/>
      <c r="GX79" s="70"/>
      <c r="GY79" s="70"/>
      <c r="GZ79" s="70"/>
      <c r="HA79" s="70"/>
      <c r="HB79" s="70"/>
      <c r="HC79" s="70"/>
      <c r="HD79" s="70"/>
      <c r="HE79" s="70"/>
      <c r="HF79" s="70"/>
      <c r="HG79" s="70"/>
      <c r="HH79" s="71"/>
      <c r="HI79" s="69">
        <f>データ!EP7</f>
        <v>75.599999999999994</v>
      </c>
      <c r="HJ79" s="70"/>
      <c r="HK79" s="70"/>
      <c r="HL79" s="70"/>
      <c r="HM79" s="70"/>
      <c r="HN79" s="70"/>
      <c r="HO79" s="70"/>
      <c r="HP79" s="70"/>
      <c r="HQ79" s="70"/>
      <c r="HR79" s="70"/>
      <c r="HS79" s="70"/>
      <c r="HT79" s="70"/>
      <c r="HU79" s="70"/>
      <c r="HV79" s="70"/>
      <c r="HW79" s="71"/>
      <c r="HX79" s="69">
        <f>データ!EQ7</f>
        <v>75.8</v>
      </c>
      <c r="HY79" s="70"/>
      <c r="HZ79" s="70"/>
      <c r="IA79" s="70"/>
      <c r="IB79" s="70"/>
      <c r="IC79" s="70"/>
      <c r="ID79" s="70"/>
      <c r="IE79" s="70"/>
      <c r="IF79" s="70"/>
      <c r="IG79" s="70"/>
      <c r="IH79" s="70"/>
      <c r="II79" s="70"/>
      <c r="IJ79" s="70"/>
      <c r="IK79" s="70"/>
      <c r="IL79" s="71"/>
      <c r="IM79" s="69">
        <f>データ!ER7</f>
        <v>78.8</v>
      </c>
      <c r="IN79" s="70"/>
      <c r="IO79" s="70"/>
      <c r="IP79" s="70"/>
      <c r="IQ79" s="70"/>
      <c r="IR79" s="70"/>
      <c r="IS79" s="70"/>
      <c r="IT79" s="70"/>
      <c r="IU79" s="70"/>
      <c r="IV79" s="70"/>
      <c r="IW79" s="70"/>
      <c r="IX79" s="70"/>
      <c r="IY79" s="70"/>
      <c r="IZ79" s="70"/>
      <c r="JA79" s="71"/>
      <c r="JB79" s="69">
        <f>データ!ES7</f>
        <v>73.7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50805853</v>
      </c>
      <c r="KH79" s="67"/>
      <c r="KI79" s="67"/>
      <c r="KJ79" s="67"/>
      <c r="KK79" s="67"/>
      <c r="KL79" s="67"/>
      <c r="KM79" s="67"/>
      <c r="KN79" s="67"/>
      <c r="KO79" s="67"/>
      <c r="KP79" s="67"/>
      <c r="KQ79" s="67"/>
      <c r="KR79" s="67"/>
      <c r="KS79" s="67"/>
      <c r="KT79" s="67"/>
      <c r="KU79" s="68"/>
      <c r="KV79" s="66">
        <f>データ!FA7</f>
        <v>52176716</v>
      </c>
      <c r="KW79" s="67"/>
      <c r="KX79" s="67"/>
      <c r="KY79" s="67"/>
      <c r="KZ79" s="67"/>
      <c r="LA79" s="67"/>
      <c r="LB79" s="67"/>
      <c r="LC79" s="67"/>
      <c r="LD79" s="67"/>
      <c r="LE79" s="67"/>
      <c r="LF79" s="67"/>
      <c r="LG79" s="67"/>
      <c r="LH79" s="67"/>
      <c r="LI79" s="67"/>
      <c r="LJ79" s="68"/>
      <c r="LK79" s="66">
        <f>データ!FB7</f>
        <v>54677956</v>
      </c>
      <c r="LL79" s="67"/>
      <c r="LM79" s="67"/>
      <c r="LN79" s="67"/>
      <c r="LO79" s="67"/>
      <c r="LP79" s="67"/>
      <c r="LQ79" s="67"/>
      <c r="LR79" s="67"/>
      <c r="LS79" s="67"/>
      <c r="LT79" s="67"/>
      <c r="LU79" s="67"/>
      <c r="LV79" s="67"/>
      <c r="LW79" s="67"/>
      <c r="LX79" s="67"/>
      <c r="LY79" s="68"/>
      <c r="LZ79" s="66">
        <f>データ!FC7</f>
        <v>55412584</v>
      </c>
      <c r="MA79" s="67"/>
      <c r="MB79" s="67"/>
      <c r="MC79" s="67"/>
      <c r="MD79" s="67"/>
      <c r="ME79" s="67"/>
      <c r="MF79" s="67"/>
      <c r="MG79" s="67"/>
      <c r="MH79" s="67"/>
      <c r="MI79" s="67"/>
      <c r="MJ79" s="67"/>
      <c r="MK79" s="67"/>
      <c r="ML79" s="67"/>
      <c r="MM79" s="67"/>
      <c r="MN79" s="68"/>
      <c r="MO79" s="66">
        <f>データ!FD7</f>
        <v>56420082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kdnkYyKjZG05MGbRAZEYt08lGa4nhZTK5eN5dKqx5lpmMav6bVRMrh8Vq7m03yYiXPPUMbOTwrQzOPne5vNzQ==" saltValue="Vc2AhTLNPVeP/4VDpXtHO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3" t="s">
        <v>113</v>
      </c>
      <c r="AU4" s="152"/>
      <c r="AV4" s="152"/>
      <c r="AW4" s="152"/>
      <c r="AX4" s="152"/>
      <c r="AY4" s="152"/>
      <c r="AZ4" s="152"/>
      <c r="BA4" s="152"/>
      <c r="BB4" s="152"/>
      <c r="BC4" s="152"/>
      <c r="BD4" s="152"/>
      <c r="BE4" s="153" t="s">
        <v>114</v>
      </c>
      <c r="BF4" s="152"/>
      <c r="BG4" s="152"/>
      <c r="BH4" s="152"/>
      <c r="BI4" s="152"/>
      <c r="BJ4" s="152"/>
      <c r="BK4" s="152"/>
      <c r="BL4" s="152"/>
      <c r="BM4" s="152"/>
      <c r="BN4" s="152"/>
      <c r="BO4" s="152"/>
      <c r="BP4" s="154" t="s">
        <v>115</v>
      </c>
      <c r="BQ4" s="155"/>
      <c r="BR4" s="155"/>
      <c r="BS4" s="155"/>
      <c r="BT4" s="155"/>
      <c r="BU4" s="155"/>
      <c r="BV4" s="155"/>
      <c r="BW4" s="155"/>
      <c r="BX4" s="155"/>
      <c r="BY4" s="155"/>
      <c r="BZ4" s="156"/>
      <c r="CA4" s="152" t="s">
        <v>116</v>
      </c>
      <c r="CB4" s="152"/>
      <c r="CC4" s="152"/>
      <c r="CD4" s="152"/>
      <c r="CE4" s="152"/>
      <c r="CF4" s="152"/>
      <c r="CG4" s="152"/>
      <c r="CH4" s="152"/>
      <c r="CI4" s="152"/>
      <c r="CJ4" s="152"/>
      <c r="CK4" s="152"/>
      <c r="CL4" s="153" t="s">
        <v>117</v>
      </c>
      <c r="CM4" s="152"/>
      <c r="CN4" s="152"/>
      <c r="CO4" s="152"/>
      <c r="CP4" s="152"/>
      <c r="CQ4" s="152"/>
      <c r="CR4" s="152"/>
      <c r="CS4" s="152"/>
      <c r="CT4" s="152"/>
      <c r="CU4" s="152"/>
      <c r="CV4" s="152"/>
      <c r="CW4" s="152" t="s">
        <v>118</v>
      </c>
      <c r="CX4" s="152"/>
      <c r="CY4" s="152"/>
      <c r="CZ4" s="152"/>
      <c r="DA4" s="152"/>
      <c r="DB4" s="152"/>
      <c r="DC4" s="152"/>
      <c r="DD4" s="152"/>
      <c r="DE4" s="152"/>
      <c r="DF4" s="152"/>
      <c r="DG4" s="152"/>
      <c r="DH4" s="152" t="s">
        <v>119</v>
      </c>
      <c r="DI4" s="152"/>
      <c r="DJ4" s="152"/>
      <c r="DK4" s="152"/>
      <c r="DL4" s="152"/>
      <c r="DM4" s="152"/>
      <c r="DN4" s="152"/>
      <c r="DO4" s="152"/>
      <c r="DP4" s="152"/>
      <c r="DQ4" s="152"/>
      <c r="DR4" s="152"/>
      <c r="DS4" s="153" t="s">
        <v>120</v>
      </c>
      <c r="DT4" s="152"/>
      <c r="DU4" s="152"/>
      <c r="DV4" s="152"/>
      <c r="DW4" s="152"/>
      <c r="DX4" s="152"/>
      <c r="DY4" s="152"/>
      <c r="DZ4" s="152"/>
      <c r="EA4" s="152"/>
      <c r="EB4" s="152"/>
      <c r="EC4" s="152"/>
      <c r="ED4" s="154" t="s">
        <v>121</v>
      </c>
      <c r="EE4" s="155"/>
      <c r="EF4" s="155"/>
      <c r="EG4" s="155"/>
      <c r="EH4" s="155"/>
      <c r="EI4" s="155"/>
      <c r="EJ4" s="155"/>
      <c r="EK4" s="155"/>
      <c r="EL4" s="155"/>
      <c r="EM4" s="155"/>
      <c r="EN4" s="156"/>
      <c r="EO4" s="152" t="s">
        <v>122</v>
      </c>
      <c r="EP4" s="152"/>
      <c r="EQ4" s="152"/>
      <c r="ER4" s="152"/>
      <c r="ES4" s="152"/>
      <c r="ET4" s="152"/>
      <c r="EU4" s="152"/>
      <c r="EV4" s="152"/>
      <c r="EW4" s="152"/>
      <c r="EX4" s="152"/>
      <c r="EY4" s="152"/>
      <c r="EZ4" s="152" t="s">
        <v>123</v>
      </c>
      <c r="FA4" s="152"/>
      <c r="FB4" s="152"/>
      <c r="FC4" s="152"/>
      <c r="FD4" s="152"/>
      <c r="FE4" s="152"/>
      <c r="FF4" s="152"/>
      <c r="FG4" s="152"/>
      <c r="FH4" s="152"/>
      <c r="FI4" s="152"/>
      <c r="FJ4" s="152"/>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150</v>
      </c>
      <c r="AW5" s="49" t="s">
        <v>160</v>
      </c>
      <c r="AX5" s="49" t="s">
        <v>161</v>
      </c>
      <c r="AY5" s="49" t="s">
        <v>153</v>
      </c>
      <c r="AZ5" s="49" t="s">
        <v>154</v>
      </c>
      <c r="BA5" s="49" t="s">
        <v>155</v>
      </c>
      <c r="BB5" s="49" t="s">
        <v>156</v>
      </c>
      <c r="BC5" s="49" t="s">
        <v>157</v>
      </c>
      <c r="BD5" s="49" t="s">
        <v>158</v>
      </c>
      <c r="BE5" s="49" t="s">
        <v>162</v>
      </c>
      <c r="BF5" s="49" t="s">
        <v>159</v>
      </c>
      <c r="BG5" s="49" t="s">
        <v>163</v>
      </c>
      <c r="BH5" s="49" t="s">
        <v>160</v>
      </c>
      <c r="BI5" s="49" t="s">
        <v>164</v>
      </c>
      <c r="BJ5" s="49" t="s">
        <v>153</v>
      </c>
      <c r="BK5" s="49" t="s">
        <v>154</v>
      </c>
      <c r="BL5" s="49" t="s">
        <v>155</v>
      </c>
      <c r="BM5" s="49" t="s">
        <v>156</v>
      </c>
      <c r="BN5" s="49" t="s">
        <v>157</v>
      </c>
      <c r="BO5" s="49" t="s">
        <v>158</v>
      </c>
      <c r="BP5" s="49" t="s">
        <v>162</v>
      </c>
      <c r="BQ5" s="49" t="s">
        <v>159</v>
      </c>
      <c r="BR5" s="49" t="s">
        <v>165</v>
      </c>
      <c r="BS5" s="49" t="s">
        <v>160</v>
      </c>
      <c r="BT5" s="49" t="s">
        <v>161</v>
      </c>
      <c r="BU5" s="49" t="s">
        <v>153</v>
      </c>
      <c r="BV5" s="49" t="s">
        <v>154</v>
      </c>
      <c r="BW5" s="49" t="s">
        <v>155</v>
      </c>
      <c r="BX5" s="49" t="s">
        <v>156</v>
      </c>
      <c r="BY5" s="49" t="s">
        <v>157</v>
      </c>
      <c r="BZ5" s="49" t="s">
        <v>158</v>
      </c>
      <c r="CA5" s="49" t="s">
        <v>148</v>
      </c>
      <c r="CB5" s="49" t="s">
        <v>159</v>
      </c>
      <c r="CC5" s="49" t="s">
        <v>163</v>
      </c>
      <c r="CD5" s="49" t="s">
        <v>166</v>
      </c>
      <c r="CE5" s="49" t="s">
        <v>152</v>
      </c>
      <c r="CF5" s="49" t="s">
        <v>153</v>
      </c>
      <c r="CG5" s="49" t="s">
        <v>154</v>
      </c>
      <c r="CH5" s="49" t="s">
        <v>155</v>
      </c>
      <c r="CI5" s="49" t="s">
        <v>156</v>
      </c>
      <c r="CJ5" s="49" t="s">
        <v>157</v>
      </c>
      <c r="CK5" s="49" t="s">
        <v>158</v>
      </c>
      <c r="CL5" s="49" t="s">
        <v>148</v>
      </c>
      <c r="CM5" s="49" t="s">
        <v>159</v>
      </c>
      <c r="CN5" s="49" t="s">
        <v>150</v>
      </c>
      <c r="CO5" s="49" t="s">
        <v>160</v>
      </c>
      <c r="CP5" s="49" t="s">
        <v>164</v>
      </c>
      <c r="CQ5" s="49" t="s">
        <v>153</v>
      </c>
      <c r="CR5" s="49" t="s">
        <v>154</v>
      </c>
      <c r="CS5" s="49" t="s">
        <v>155</v>
      </c>
      <c r="CT5" s="49" t="s">
        <v>156</v>
      </c>
      <c r="CU5" s="49" t="s">
        <v>157</v>
      </c>
      <c r="CV5" s="49" t="s">
        <v>158</v>
      </c>
      <c r="CW5" s="49" t="s">
        <v>167</v>
      </c>
      <c r="CX5" s="49" t="s">
        <v>168</v>
      </c>
      <c r="CY5" s="49" t="s">
        <v>163</v>
      </c>
      <c r="CZ5" s="49" t="s">
        <v>166</v>
      </c>
      <c r="DA5" s="49" t="s">
        <v>164</v>
      </c>
      <c r="DB5" s="49" t="s">
        <v>153</v>
      </c>
      <c r="DC5" s="49" t="s">
        <v>154</v>
      </c>
      <c r="DD5" s="49" t="s">
        <v>155</v>
      </c>
      <c r="DE5" s="49" t="s">
        <v>156</v>
      </c>
      <c r="DF5" s="49" t="s">
        <v>157</v>
      </c>
      <c r="DG5" s="49" t="s">
        <v>158</v>
      </c>
      <c r="DH5" s="49" t="s">
        <v>162</v>
      </c>
      <c r="DI5" s="49" t="s">
        <v>159</v>
      </c>
      <c r="DJ5" s="49" t="s">
        <v>150</v>
      </c>
      <c r="DK5" s="49" t="s">
        <v>151</v>
      </c>
      <c r="DL5" s="49" t="s">
        <v>152</v>
      </c>
      <c r="DM5" s="49" t="s">
        <v>153</v>
      </c>
      <c r="DN5" s="49" t="s">
        <v>154</v>
      </c>
      <c r="DO5" s="49" t="s">
        <v>155</v>
      </c>
      <c r="DP5" s="49" t="s">
        <v>156</v>
      </c>
      <c r="DQ5" s="49" t="s">
        <v>157</v>
      </c>
      <c r="DR5" s="49" t="s">
        <v>158</v>
      </c>
      <c r="DS5" s="49" t="s">
        <v>148</v>
      </c>
      <c r="DT5" s="49" t="s">
        <v>159</v>
      </c>
      <c r="DU5" s="49" t="s">
        <v>163</v>
      </c>
      <c r="DV5" s="49" t="s">
        <v>151</v>
      </c>
      <c r="DW5" s="49" t="s">
        <v>152</v>
      </c>
      <c r="DX5" s="49" t="s">
        <v>153</v>
      </c>
      <c r="DY5" s="49" t="s">
        <v>154</v>
      </c>
      <c r="DZ5" s="49" t="s">
        <v>155</v>
      </c>
      <c r="EA5" s="49" t="s">
        <v>156</v>
      </c>
      <c r="EB5" s="49" t="s">
        <v>157</v>
      </c>
      <c r="EC5" s="49" t="s">
        <v>158</v>
      </c>
      <c r="ED5" s="49" t="s">
        <v>162</v>
      </c>
      <c r="EE5" s="49" t="s">
        <v>168</v>
      </c>
      <c r="EF5" s="49" t="s">
        <v>163</v>
      </c>
      <c r="EG5" s="49" t="s">
        <v>166</v>
      </c>
      <c r="EH5" s="49" t="s">
        <v>161</v>
      </c>
      <c r="EI5" s="49" t="s">
        <v>153</v>
      </c>
      <c r="EJ5" s="49" t="s">
        <v>154</v>
      </c>
      <c r="EK5" s="49" t="s">
        <v>155</v>
      </c>
      <c r="EL5" s="49" t="s">
        <v>156</v>
      </c>
      <c r="EM5" s="49" t="s">
        <v>157</v>
      </c>
      <c r="EN5" s="49" t="s">
        <v>158</v>
      </c>
      <c r="EO5" s="49" t="s">
        <v>148</v>
      </c>
      <c r="EP5" s="49" t="s">
        <v>149</v>
      </c>
      <c r="EQ5" s="49" t="s">
        <v>163</v>
      </c>
      <c r="ER5" s="49" t="s">
        <v>160</v>
      </c>
      <c r="ES5" s="49" t="s">
        <v>161</v>
      </c>
      <c r="ET5" s="49" t="s">
        <v>153</v>
      </c>
      <c r="EU5" s="49" t="s">
        <v>154</v>
      </c>
      <c r="EV5" s="49" t="s">
        <v>155</v>
      </c>
      <c r="EW5" s="49" t="s">
        <v>156</v>
      </c>
      <c r="EX5" s="49" t="s">
        <v>157</v>
      </c>
      <c r="EY5" s="49" t="s">
        <v>169</v>
      </c>
      <c r="EZ5" s="49" t="s">
        <v>148</v>
      </c>
      <c r="FA5" s="49" t="s">
        <v>168</v>
      </c>
      <c r="FB5" s="49" t="s">
        <v>163</v>
      </c>
      <c r="FC5" s="49" t="s">
        <v>166</v>
      </c>
      <c r="FD5" s="49" t="s">
        <v>152</v>
      </c>
      <c r="FE5" s="49" t="s">
        <v>153</v>
      </c>
      <c r="FF5" s="49" t="s">
        <v>154</v>
      </c>
      <c r="FG5" s="49" t="s">
        <v>155</v>
      </c>
      <c r="FH5" s="49" t="s">
        <v>156</v>
      </c>
      <c r="FI5" s="49" t="s">
        <v>157</v>
      </c>
      <c r="FJ5" s="49" t="s">
        <v>158</v>
      </c>
    </row>
    <row r="6" spans="1:166" s="54" customFormat="1" x14ac:dyDescent="0.2">
      <c r="A6" s="35" t="s">
        <v>170</v>
      </c>
      <c r="B6" s="50">
        <f>B8</f>
        <v>2023</v>
      </c>
      <c r="C6" s="50">
        <f t="shared" ref="C6:M6" si="2">C8</f>
        <v>417500</v>
      </c>
      <c r="D6" s="50">
        <f t="shared" si="2"/>
        <v>46</v>
      </c>
      <c r="E6" s="50">
        <f t="shared" si="2"/>
        <v>6</v>
      </c>
      <c r="F6" s="50">
        <f t="shared" si="2"/>
        <v>0</v>
      </c>
      <c r="G6" s="50">
        <f t="shared" si="2"/>
        <v>1</v>
      </c>
      <c r="H6" s="149" t="str">
        <f>IF(H8&lt;&gt;I8,H8,"")&amp;IF(I8&lt;&gt;J8,I8,"")&amp;"　"&amp;J8</f>
        <v>佐賀県地方独立行政法人佐賀県医療センター好生館　佐賀県医療センター好生館</v>
      </c>
      <c r="I6" s="150"/>
      <c r="J6" s="151"/>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34</v>
      </c>
      <c r="R6" s="50" t="str">
        <f t="shared" si="3"/>
        <v>対象</v>
      </c>
      <c r="S6" s="50" t="str">
        <f t="shared" si="3"/>
        <v>ド 透 I 未 訓 ガ</v>
      </c>
      <c r="T6" s="50" t="str">
        <f t="shared" si="3"/>
        <v>救 臨 が 感 災 地</v>
      </c>
      <c r="U6" s="51" t="str">
        <f>U8</f>
        <v>-</v>
      </c>
      <c r="V6" s="51">
        <f>V8</f>
        <v>41681</v>
      </c>
      <c r="W6" s="50" t="str">
        <f>W8</f>
        <v>非該当</v>
      </c>
      <c r="X6" s="50" t="str">
        <f t="shared" ref="X6" si="4">X8</f>
        <v>非該当</v>
      </c>
      <c r="Y6" s="50" t="str">
        <f t="shared" si="3"/>
        <v>７：１</v>
      </c>
      <c r="Z6" s="51">
        <f t="shared" si="3"/>
        <v>442</v>
      </c>
      <c r="AA6" s="51" t="str">
        <f t="shared" si="3"/>
        <v>-</v>
      </c>
      <c r="AB6" s="51" t="str">
        <f t="shared" si="3"/>
        <v>-</v>
      </c>
      <c r="AC6" s="51" t="str">
        <f t="shared" si="3"/>
        <v>-</v>
      </c>
      <c r="AD6" s="51">
        <f t="shared" si="3"/>
        <v>8</v>
      </c>
      <c r="AE6" s="51">
        <f t="shared" si="3"/>
        <v>450</v>
      </c>
      <c r="AF6" s="51">
        <f t="shared" si="3"/>
        <v>419</v>
      </c>
      <c r="AG6" s="51" t="str">
        <f t="shared" si="3"/>
        <v>-</v>
      </c>
      <c r="AH6" s="51">
        <f t="shared" si="3"/>
        <v>419</v>
      </c>
      <c r="AI6" s="52">
        <f>IF(AI8="-",NA(),AI8)</f>
        <v>102.1</v>
      </c>
      <c r="AJ6" s="52">
        <f t="shared" ref="AJ6:AR6" si="5">IF(AJ8="-",NA(),AJ8)</f>
        <v>103</v>
      </c>
      <c r="AK6" s="52">
        <f t="shared" si="5"/>
        <v>102.9</v>
      </c>
      <c r="AL6" s="52">
        <f t="shared" si="5"/>
        <v>103</v>
      </c>
      <c r="AM6" s="52">
        <f t="shared" si="5"/>
        <v>100.9</v>
      </c>
      <c r="AN6" s="52">
        <f t="shared" si="5"/>
        <v>99</v>
      </c>
      <c r="AO6" s="52">
        <f t="shared" si="5"/>
        <v>103.9</v>
      </c>
      <c r="AP6" s="52">
        <f t="shared" si="5"/>
        <v>106.6</v>
      </c>
      <c r="AQ6" s="52">
        <f t="shared" si="5"/>
        <v>103.5</v>
      </c>
      <c r="AR6" s="52">
        <f t="shared" si="5"/>
        <v>96.8</v>
      </c>
      <c r="AS6" s="52" t="str">
        <f>IF(AS8="-","【-】","【"&amp;SUBSTITUTE(TEXT(AS8,"#,##0.0"),"-","△")&amp;"】")</f>
        <v>【96.6】</v>
      </c>
      <c r="AT6" s="52">
        <f>IF(AT8="-",NA(),AT8)</f>
        <v>93.9</v>
      </c>
      <c r="AU6" s="52">
        <f t="shared" ref="AU6:BC6" si="6">IF(AU8="-",NA(),AU8)</f>
        <v>83.6</v>
      </c>
      <c r="AV6" s="52">
        <f t="shared" si="6"/>
        <v>88.6</v>
      </c>
      <c r="AW6" s="52">
        <f t="shared" si="6"/>
        <v>91.5</v>
      </c>
      <c r="AX6" s="52">
        <f t="shared" si="6"/>
        <v>93.1</v>
      </c>
      <c r="AY6" s="52">
        <f t="shared" si="6"/>
        <v>92.4</v>
      </c>
      <c r="AZ6" s="52">
        <f t="shared" si="6"/>
        <v>87.5</v>
      </c>
      <c r="BA6" s="52">
        <f t="shared" si="6"/>
        <v>89.4</v>
      </c>
      <c r="BB6" s="52">
        <f t="shared" si="6"/>
        <v>88.9</v>
      </c>
      <c r="BC6" s="52">
        <f t="shared" si="6"/>
        <v>89.2</v>
      </c>
      <c r="BD6" s="52" t="str">
        <f>IF(BD8="-","【-】","【"&amp;SUBSTITUTE(TEXT(BD8,"#,##0.0"),"-","△")&amp;"】")</f>
        <v>【86.6】</v>
      </c>
      <c r="BE6" s="52">
        <f>IF(BE8="-",NA(),BE8)</f>
        <v>90.3</v>
      </c>
      <c r="BF6" s="52">
        <f t="shared" ref="BF6:BN6" si="7">IF(BF8="-",NA(),BF8)</f>
        <v>80</v>
      </c>
      <c r="BG6" s="52">
        <f t="shared" si="7"/>
        <v>85.3</v>
      </c>
      <c r="BH6" s="52">
        <f t="shared" si="7"/>
        <v>88.6</v>
      </c>
      <c r="BI6" s="52">
        <f t="shared" si="7"/>
        <v>90.2</v>
      </c>
      <c r="BJ6" s="52">
        <f t="shared" si="7"/>
        <v>89.9</v>
      </c>
      <c r="BK6" s="52">
        <f t="shared" si="7"/>
        <v>84.9</v>
      </c>
      <c r="BL6" s="52">
        <f t="shared" si="7"/>
        <v>86.9</v>
      </c>
      <c r="BM6" s="52">
        <f t="shared" si="7"/>
        <v>86.4</v>
      </c>
      <c r="BN6" s="52">
        <f t="shared" si="7"/>
        <v>86.7</v>
      </c>
      <c r="BO6" s="52" t="str">
        <f>IF(BO8="-","【-】","【"&amp;SUBSTITUTE(TEXT(BO8,"#,##0.0"),"-","△")&amp;"】")</f>
        <v>【83.9】</v>
      </c>
      <c r="BP6" s="52">
        <f>IF(BP8="-",NA(),BP8)</f>
        <v>84.9</v>
      </c>
      <c r="BQ6" s="52">
        <f t="shared" ref="BQ6:BY6" si="8">IF(BQ8="-",NA(),BQ8)</f>
        <v>74.400000000000006</v>
      </c>
      <c r="BR6" s="52">
        <f t="shared" si="8"/>
        <v>81.7</v>
      </c>
      <c r="BS6" s="52">
        <f t="shared" si="8"/>
        <v>86.3</v>
      </c>
      <c r="BT6" s="52">
        <f t="shared" si="8"/>
        <v>86.9</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80978</v>
      </c>
      <c r="CB6" s="53">
        <f t="shared" ref="CB6:CJ6" si="9">IF(CB8="-",NA(),CB8)</f>
        <v>82963</v>
      </c>
      <c r="CC6" s="53">
        <f t="shared" si="9"/>
        <v>84002</v>
      </c>
      <c r="CD6" s="53">
        <f t="shared" si="9"/>
        <v>90466</v>
      </c>
      <c r="CE6" s="53">
        <f t="shared" si="9"/>
        <v>91613</v>
      </c>
      <c r="CF6" s="53">
        <f t="shared" si="9"/>
        <v>60271</v>
      </c>
      <c r="CG6" s="53">
        <f t="shared" si="9"/>
        <v>63766</v>
      </c>
      <c r="CH6" s="53">
        <f t="shared" si="9"/>
        <v>66386</v>
      </c>
      <c r="CI6" s="53">
        <f t="shared" si="9"/>
        <v>69418</v>
      </c>
      <c r="CJ6" s="53">
        <f t="shared" si="9"/>
        <v>70803</v>
      </c>
      <c r="CK6" s="52" t="str">
        <f>IF(CK8="-","【-】","【"&amp;SUBSTITUTE(TEXT(CK8,"#,##0"),"-","△")&amp;"】")</f>
        <v>【62,428】</v>
      </c>
      <c r="CL6" s="53">
        <f>IF(CL8="-",NA(),CL8)</f>
        <v>22046</v>
      </c>
      <c r="CM6" s="53">
        <f t="shared" ref="CM6:CU6" si="10">IF(CM8="-",NA(),CM8)</f>
        <v>23260</v>
      </c>
      <c r="CN6" s="53">
        <f t="shared" si="10"/>
        <v>23166</v>
      </c>
      <c r="CO6" s="53">
        <f t="shared" si="10"/>
        <v>23206</v>
      </c>
      <c r="CP6" s="53">
        <f t="shared" si="10"/>
        <v>24659</v>
      </c>
      <c r="CQ6" s="53">
        <f t="shared" si="10"/>
        <v>16979</v>
      </c>
      <c r="CR6" s="53">
        <f t="shared" si="10"/>
        <v>18423</v>
      </c>
      <c r="CS6" s="53">
        <f t="shared" si="10"/>
        <v>19190</v>
      </c>
      <c r="CT6" s="53">
        <f t="shared" si="10"/>
        <v>19216</v>
      </c>
      <c r="CU6" s="53">
        <f t="shared" si="10"/>
        <v>20167</v>
      </c>
      <c r="CV6" s="52" t="str">
        <f>IF(CV8="-","【-】","【"&amp;SUBSTITUTE(TEXT(CV8,"#,##0"),"-","△")&amp;"】")</f>
        <v>【18,236】</v>
      </c>
      <c r="CW6" s="52">
        <f>IF(CW8="-",NA(),CW8)</f>
        <v>49.1</v>
      </c>
      <c r="CX6" s="52">
        <f t="shared" ref="CX6:DF6" si="11">IF(CX8="-",NA(),CX8)</f>
        <v>50.5</v>
      </c>
      <c r="CY6" s="52">
        <f t="shared" si="11"/>
        <v>49.2</v>
      </c>
      <c r="CZ6" s="52">
        <f t="shared" si="11"/>
        <v>47.8</v>
      </c>
      <c r="DA6" s="52">
        <f t="shared" si="11"/>
        <v>45.9</v>
      </c>
      <c r="DB6" s="52">
        <f t="shared" si="11"/>
        <v>53</v>
      </c>
      <c r="DC6" s="52">
        <f t="shared" si="11"/>
        <v>56.7</v>
      </c>
      <c r="DD6" s="52">
        <f t="shared" si="11"/>
        <v>54.2</v>
      </c>
      <c r="DE6" s="52">
        <f t="shared" si="11"/>
        <v>53.9</v>
      </c>
      <c r="DF6" s="52">
        <f t="shared" si="11"/>
        <v>54.1</v>
      </c>
      <c r="DG6" s="52" t="str">
        <f>IF(DG8="-","【-】","【"&amp;SUBSTITUTE(TEXT(DG8,"#,##0.0"),"-","△")&amp;"】")</f>
        <v>【56.1】</v>
      </c>
      <c r="DH6" s="52">
        <f>IF(DH8="-",NA(),DH8)</f>
        <v>26.4</v>
      </c>
      <c r="DI6" s="52">
        <f t="shared" ref="DI6:DQ6" si="12">IF(DI8="-",NA(),DI8)</f>
        <v>22.8</v>
      </c>
      <c r="DJ6" s="52">
        <f t="shared" si="12"/>
        <v>24.1</v>
      </c>
      <c r="DK6" s="52">
        <f t="shared" si="12"/>
        <v>25.4</v>
      </c>
      <c r="DL6" s="52">
        <f t="shared" si="12"/>
        <v>28.1</v>
      </c>
      <c r="DM6" s="52">
        <f t="shared" si="12"/>
        <v>26.4</v>
      </c>
      <c r="DN6" s="52">
        <f t="shared" si="12"/>
        <v>26.2</v>
      </c>
      <c r="DO6" s="52">
        <f t="shared" si="12"/>
        <v>26.3</v>
      </c>
      <c r="DP6" s="52">
        <f t="shared" si="12"/>
        <v>26.3</v>
      </c>
      <c r="DQ6" s="52">
        <f t="shared" si="12"/>
        <v>28</v>
      </c>
      <c r="DR6" s="52" t="str">
        <f>IF(DR8="-","【-】","【"&amp;SUBSTITUTE(TEXT(DR8,"#,##0.0"),"-","△")&amp;"】")</f>
        <v>【26.4】</v>
      </c>
      <c r="DS6" s="52">
        <f>IF(DS8="-",NA(),DS8)</f>
        <v>0</v>
      </c>
      <c r="DT6" s="52">
        <f t="shared" ref="DT6:EB6" si="13">IF(DT8="-",NA(),DT8)</f>
        <v>0</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48.7</v>
      </c>
      <c r="EE6" s="52">
        <f t="shared" ref="EE6:EM6" si="14">IF(EE8="-",NA(),EE8)</f>
        <v>51.4</v>
      </c>
      <c r="EF6" s="52">
        <f t="shared" si="14"/>
        <v>54.5</v>
      </c>
      <c r="EG6" s="52">
        <f t="shared" si="14"/>
        <v>58.3</v>
      </c>
      <c r="EH6" s="52">
        <f t="shared" si="14"/>
        <v>58.4</v>
      </c>
      <c r="EI6" s="52">
        <f t="shared" si="14"/>
        <v>56.4</v>
      </c>
      <c r="EJ6" s="52">
        <f t="shared" si="14"/>
        <v>56.8</v>
      </c>
      <c r="EK6" s="52">
        <f t="shared" si="14"/>
        <v>58.5</v>
      </c>
      <c r="EL6" s="52">
        <f t="shared" si="14"/>
        <v>57.4</v>
      </c>
      <c r="EM6" s="52">
        <f t="shared" si="14"/>
        <v>57.3</v>
      </c>
      <c r="EN6" s="52" t="str">
        <f>IF(EN8="-","【-】","【"&amp;SUBSTITUTE(TEXT(EN8,"#,##0.0"),"-","△")&amp;"】")</f>
        <v>【57.0】</v>
      </c>
      <c r="EO6" s="52">
        <f>IF(EO8="-",NA(),EO8)</f>
        <v>81.5</v>
      </c>
      <c r="EP6" s="52">
        <f t="shared" ref="EP6:EX6" si="15">IF(EP8="-",NA(),EP8)</f>
        <v>75.599999999999994</v>
      </c>
      <c r="EQ6" s="52">
        <f t="shared" si="15"/>
        <v>75.8</v>
      </c>
      <c r="ER6" s="52">
        <f t="shared" si="15"/>
        <v>78.8</v>
      </c>
      <c r="ES6" s="52">
        <f t="shared" si="15"/>
        <v>73.7</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50805853</v>
      </c>
      <c r="FA6" s="53">
        <f t="shared" ref="FA6:FI6" si="16">IF(FA8="-",NA(),FA8)</f>
        <v>52176716</v>
      </c>
      <c r="FB6" s="53">
        <f t="shared" si="16"/>
        <v>54677956</v>
      </c>
      <c r="FC6" s="53">
        <f t="shared" si="16"/>
        <v>55412584</v>
      </c>
      <c r="FD6" s="53">
        <f t="shared" si="16"/>
        <v>56420082</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171</v>
      </c>
      <c r="B7" s="50">
        <f t="shared" ref="B7:AH7" si="17">B8</f>
        <v>2023</v>
      </c>
      <c r="C7" s="50">
        <f t="shared" si="17"/>
        <v>417500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34</v>
      </c>
      <c r="R7" s="50" t="str">
        <f t="shared" si="17"/>
        <v>対象</v>
      </c>
      <c r="S7" s="50" t="str">
        <f t="shared" si="17"/>
        <v>ド 透 I 未 訓 ガ</v>
      </c>
      <c r="T7" s="50" t="str">
        <f t="shared" si="17"/>
        <v>救 臨 が 感 災 地</v>
      </c>
      <c r="U7" s="51" t="str">
        <f>U8</f>
        <v>-</v>
      </c>
      <c r="V7" s="51">
        <f>V8</f>
        <v>41681</v>
      </c>
      <c r="W7" s="50" t="str">
        <f>W8</f>
        <v>非該当</v>
      </c>
      <c r="X7" s="50" t="str">
        <f t="shared" si="17"/>
        <v>非該当</v>
      </c>
      <c r="Y7" s="50" t="str">
        <f t="shared" si="17"/>
        <v>７：１</v>
      </c>
      <c r="Z7" s="51">
        <f t="shared" si="17"/>
        <v>442</v>
      </c>
      <c r="AA7" s="51" t="str">
        <f t="shared" si="17"/>
        <v>-</v>
      </c>
      <c r="AB7" s="51" t="str">
        <f t="shared" si="17"/>
        <v>-</v>
      </c>
      <c r="AC7" s="51" t="str">
        <f t="shared" si="17"/>
        <v>-</v>
      </c>
      <c r="AD7" s="51">
        <f t="shared" si="17"/>
        <v>8</v>
      </c>
      <c r="AE7" s="51">
        <f t="shared" si="17"/>
        <v>450</v>
      </c>
      <c r="AF7" s="51">
        <f t="shared" si="17"/>
        <v>419</v>
      </c>
      <c r="AG7" s="51" t="str">
        <f t="shared" si="17"/>
        <v>-</v>
      </c>
      <c r="AH7" s="51">
        <f t="shared" si="17"/>
        <v>419</v>
      </c>
      <c r="AI7" s="52">
        <f>AI8</f>
        <v>102.1</v>
      </c>
      <c r="AJ7" s="52">
        <f t="shared" ref="AJ7:AR7" si="18">AJ8</f>
        <v>103</v>
      </c>
      <c r="AK7" s="52">
        <f t="shared" si="18"/>
        <v>102.9</v>
      </c>
      <c r="AL7" s="52">
        <f t="shared" si="18"/>
        <v>103</v>
      </c>
      <c r="AM7" s="52">
        <f t="shared" si="18"/>
        <v>100.9</v>
      </c>
      <c r="AN7" s="52">
        <f t="shared" si="18"/>
        <v>99</v>
      </c>
      <c r="AO7" s="52">
        <f t="shared" si="18"/>
        <v>103.9</v>
      </c>
      <c r="AP7" s="52">
        <f t="shared" si="18"/>
        <v>106.6</v>
      </c>
      <c r="AQ7" s="52">
        <f t="shared" si="18"/>
        <v>103.5</v>
      </c>
      <c r="AR7" s="52">
        <f t="shared" si="18"/>
        <v>96.8</v>
      </c>
      <c r="AS7" s="52"/>
      <c r="AT7" s="52">
        <f>AT8</f>
        <v>93.9</v>
      </c>
      <c r="AU7" s="52">
        <f t="shared" ref="AU7:BC7" si="19">AU8</f>
        <v>83.6</v>
      </c>
      <c r="AV7" s="52">
        <f t="shared" si="19"/>
        <v>88.6</v>
      </c>
      <c r="AW7" s="52">
        <f t="shared" si="19"/>
        <v>91.5</v>
      </c>
      <c r="AX7" s="52">
        <f t="shared" si="19"/>
        <v>93.1</v>
      </c>
      <c r="AY7" s="52">
        <f t="shared" si="19"/>
        <v>92.4</v>
      </c>
      <c r="AZ7" s="52">
        <f t="shared" si="19"/>
        <v>87.5</v>
      </c>
      <c r="BA7" s="52">
        <f t="shared" si="19"/>
        <v>89.4</v>
      </c>
      <c r="BB7" s="52">
        <f t="shared" si="19"/>
        <v>88.9</v>
      </c>
      <c r="BC7" s="52">
        <f t="shared" si="19"/>
        <v>89.2</v>
      </c>
      <c r="BD7" s="52"/>
      <c r="BE7" s="52">
        <f>BE8</f>
        <v>90.3</v>
      </c>
      <c r="BF7" s="52">
        <f t="shared" ref="BF7:BN7" si="20">BF8</f>
        <v>80</v>
      </c>
      <c r="BG7" s="52">
        <f t="shared" si="20"/>
        <v>85.3</v>
      </c>
      <c r="BH7" s="52">
        <f t="shared" si="20"/>
        <v>88.6</v>
      </c>
      <c r="BI7" s="52">
        <f t="shared" si="20"/>
        <v>90.2</v>
      </c>
      <c r="BJ7" s="52">
        <f t="shared" si="20"/>
        <v>89.9</v>
      </c>
      <c r="BK7" s="52">
        <f t="shared" si="20"/>
        <v>84.9</v>
      </c>
      <c r="BL7" s="52">
        <f t="shared" si="20"/>
        <v>86.9</v>
      </c>
      <c r="BM7" s="52">
        <f t="shared" si="20"/>
        <v>86.4</v>
      </c>
      <c r="BN7" s="52">
        <f t="shared" si="20"/>
        <v>86.7</v>
      </c>
      <c r="BO7" s="52"/>
      <c r="BP7" s="52">
        <f>BP8</f>
        <v>84.9</v>
      </c>
      <c r="BQ7" s="52">
        <f t="shared" ref="BQ7:BY7" si="21">BQ8</f>
        <v>74.400000000000006</v>
      </c>
      <c r="BR7" s="52">
        <f t="shared" si="21"/>
        <v>81.7</v>
      </c>
      <c r="BS7" s="52">
        <f t="shared" si="21"/>
        <v>86.3</v>
      </c>
      <c r="BT7" s="52">
        <f t="shared" si="21"/>
        <v>86.9</v>
      </c>
      <c r="BU7" s="52">
        <f t="shared" si="21"/>
        <v>77</v>
      </c>
      <c r="BV7" s="52">
        <f t="shared" si="21"/>
        <v>68.400000000000006</v>
      </c>
      <c r="BW7" s="52">
        <f t="shared" si="21"/>
        <v>68.2</v>
      </c>
      <c r="BX7" s="52">
        <f t="shared" si="21"/>
        <v>68.400000000000006</v>
      </c>
      <c r="BY7" s="52">
        <f t="shared" si="21"/>
        <v>70.900000000000006</v>
      </c>
      <c r="BZ7" s="52"/>
      <c r="CA7" s="53">
        <f>CA8</f>
        <v>80978</v>
      </c>
      <c r="CB7" s="53">
        <f t="shared" ref="CB7:CJ7" si="22">CB8</f>
        <v>82963</v>
      </c>
      <c r="CC7" s="53">
        <f t="shared" si="22"/>
        <v>84002</v>
      </c>
      <c r="CD7" s="53">
        <f t="shared" si="22"/>
        <v>90466</v>
      </c>
      <c r="CE7" s="53">
        <f t="shared" si="22"/>
        <v>91613</v>
      </c>
      <c r="CF7" s="53">
        <f t="shared" si="22"/>
        <v>60271</v>
      </c>
      <c r="CG7" s="53">
        <f t="shared" si="22"/>
        <v>63766</v>
      </c>
      <c r="CH7" s="53">
        <f t="shared" si="22"/>
        <v>66386</v>
      </c>
      <c r="CI7" s="53">
        <f t="shared" si="22"/>
        <v>69418</v>
      </c>
      <c r="CJ7" s="53">
        <f t="shared" si="22"/>
        <v>70803</v>
      </c>
      <c r="CK7" s="52"/>
      <c r="CL7" s="53">
        <f>CL8</f>
        <v>22046</v>
      </c>
      <c r="CM7" s="53">
        <f t="shared" ref="CM7:CU7" si="23">CM8</f>
        <v>23260</v>
      </c>
      <c r="CN7" s="53">
        <f t="shared" si="23"/>
        <v>23166</v>
      </c>
      <c r="CO7" s="53">
        <f t="shared" si="23"/>
        <v>23206</v>
      </c>
      <c r="CP7" s="53">
        <f t="shared" si="23"/>
        <v>24659</v>
      </c>
      <c r="CQ7" s="53">
        <f t="shared" si="23"/>
        <v>16979</v>
      </c>
      <c r="CR7" s="53">
        <f t="shared" si="23"/>
        <v>18423</v>
      </c>
      <c r="CS7" s="53">
        <f t="shared" si="23"/>
        <v>19190</v>
      </c>
      <c r="CT7" s="53">
        <f t="shared" si="23"/>
        <v>19216</v>
      </c>
      <c r="CU7" s="53">
        <f t="shared" si="23"/>
        <v>20167</v>
      </c>
      <c r="CV7" s="52"/>
      <c r="CW7" s="52">
        <f>CW8</f>
        <v>49.1</v>
      </c>
      <c r="CX7" s="52">
        <f t="shared" ref="CX7:DF7" si="24">CX8</f>
        <v>50.5</v>
      </c>
      <c r="CY7" s="52">
        <f t="shared" si="24"/>
        <v>49.2</v>
      </c>
      <c r="CZ7" s="52">
        <f t="shared" si="24"/>
        <v>47.8</v>
      </c>
      <c r="DA7" s="52">
        <f t="shared" si="24"/>
        <v>45.9</v>
      </c>
      <c r="DB7" s="52">
        <f t="shared" si="24"/>
        <v>53</v>
      </c>
      <c r="DC7" s="52">
        <f t="shared" si="24"/>
        <v>56.7</v>
      </c>
      <c r="DD7" s="52">
        <f t="shared" si="24"/>
        <v>54.2</v>
      </c>
      <c r="DE7" s="52">
        <f t="shared" si="24"/>
        <v>53.9</v>
      </c>
      <c r="DF7" s="52">
        <f t="shared" si="24"/>
        <v>54.1</v>
      </c>
      <c r="DG7" s="52"/>
      <c r="DH7" s="52">
        <f>DH8</f>
        <v>26.4</v>
      </c>
      <c r="DI7" s="52">
        <f t="shared" ref="DI7:DQ7" si="25">DI8</f>
        <v>22.8</v>
      </c>
      <c r="DJ7" s="52">
        <f t="shared" si="25"/>
        <v>24.1</v>
      </c>
      <c r="DK7" s="52">
        <f t="shared" si="25"/>
        <v>25.4</v>
      </c>
      <c r="DL7" s="52">
        <f t="shared" si="25"/>
        <v>28.1</v>
      </c>
      <c r="DM7" s="52">
        <f t="shared" si="25"/>
        <v>26.4</v>
      </c>
      <c r="DN7" s="52">
        <f t="shared" si="25"/>
        <v>26.2</v>
      </c>
      <c r="DO7" s="52">
        <f t="shared" si="25"/>
        <v>26.3</v>
      </c>
      <c r="DP7" s="52">
        <f t="shared" si="25"/>
        <v>26.3</v>
      </c>
      <c r="DQ7" s="52">
        <f t="shared" si="25"/>
        <v>28</v>
      </c>
      <c r="DR7" s="52"/>
      <c r="DS7" s="52">
        <f>DS8</f>
        <v>0</v>
      </c>
      <c r="DT7" s="52">
        <f t="shared" ref="DT7:EB7" si="26">DT8</f>
        <v>0</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48.7</v>
      </c>
      <c r="EE7" s="52">
        <f t="shared" ref="EE7:EM7" si="27">EE8</f>
        <v>51.4</v>
      </c>
      <c r="EF7" s="52">
        <f t="shared" si="27"/>
        <v>54.5</v>
      </c>
      <c r="EG7" s="52">
        <f t="shared" si="27"/>
        <v>58.3</v>
      </c>
      <c r="EH7" s="52">
        <f t="shared" si="27"/>
        <v>58.4</v>
      </c>
      <c r="EI7" s="52">
        <f t="shared" si="27"/>
        <v>56.4</v>
      </c>
      <c r="EJ7" s="52">
        <f t="shared" si="27"/>
        <v>56.8</v>
      </c>
      <c r="EK7" s="52">
        <f t="shared" si="27"/>
        <v>58.5</v>
      </c>
      <c r="EL7" s="52">
        <f t="shared" si="27"/>
        <v>57.4</v>
      </c>
      <c r="EM7" s="52">
        <f t="shared" si="27"/>
        <v>57.3</v>
      </c>
      <c r="EN7" s="52"/>
      <c r="EO7" s="52">
        <f>EO8</f>
        <v>81.5</v>
      </c>
      <c r="EP7" s="52">
        <f t="shared" ref="EP7:EX7" si="28">EP8</f>
        <v>75.599999999999994</v>
      </c>
      <c r="EQ7" s="52">
        <f t="shared" si="28"/>
        <v>75.8</v>
      </c>
      <c r="ER7" s="52">
        <f t="shared" si="28"/>
        <v>78.8</v>
      </c>
      <c r="ES7" s="52">
        <f t="shared" si="28"/>
        <v>73.7</v>
      </c>
      <c r="ET7" s="52">
        <f t="shared" si="28"/>
        <v>71.099999999999994</v>
      </c>
      <c r="EU7" s="52">
        <f t="shared" si="28"/>
        <v>69.8</v>
      </c>
      <c r="EV7" s="52">
        <f t="shared" si="28"/>
        <v>69.7</v>
      </c>
      <c r="EW7" s="52">
        <f t="shared" si="28"/>
        <v>68.8</v>
      </c>
      <c r="EX7" s="52">
        <f t="shared" si="28"/>
        <v>68.599999999999994</v>
      </c>
      <c r="EY7" s="52"/>
      <c r="EZ7" s="53">
        <f>EZ8</f>
        <v>50805853</v>
      </c>
      <c r="FA7" s="53">
        <f t="shared" ref="FA7:FI7" si="29">FA8</f>
        <v>52176716</v>
      </c>
      <c r="FB7" s="53">
        <f t="shared" si="29"/>
        <v>54677956</v>
      </c>
      <c r="FC7" s="53">
        <f t="shared" si="29"/>
        <v>55412584</v>
      </c>
      <c r="FD7" s="53">
        <f t="shared" si="29"/>
        <v>56420082</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417500</v>
      </c>
      <c r="D8" s="55">
        <v>46</v>
      </c>
      <c r="E8" s="55">
        <v>6</v>
      </c>
      <c r="F8" s="55">
        <v>0</v>
      </c>
      <c r="G8" s="55">
        <v>1</v>
      </c>
      <c r="H8" s="55" t="s">
        <v>172</v>
      </c>
      <c r="I8" s="55" t="s">
        <v>173</v>
      </c>
      <c r="J8" s="55" t="s">
        <v>174</v>
      </c>
      <c r="K8" s="55" t="s">
        <v>175</v>
      </c>
      <c r="L8" s="55" t="s">
        <v>176</v>
      </c>
      <c r="M8" s="55" t="s">
        <v>177</v>
      </c>
      <c r="N8" s="55" t="s">
        <v>178</v>
      </c>
      <c r="O8" s="55" t="s">
        <v>179</v>
      </c>
      <c r="P8" s="55" t="s">
        <v>180</v>
      </c>
      <c r="Q8" s="56">
        <v>34</v>
      </c>
      <c r="R8" s="55" t="s">
        <v>181</v>
      </c>
      <c r="S8" s="55" t="s">
        <v>182</v>
      </c>
      <c r="T8" s="55" t="s">
        <v>183</v>
      </c>
      <c r="U8" s="56" t="s">
        <v>40</v>
      </c>
      <c r="V8" s="56">
        <v>41681</v>
      </c>
      <c r="W8" s="55" t="s">
        <v>184</v>
      </c>
      <c r="X8" s="55" t="s">
        <v>184</v>
      </c>
      <c r="Y8" s="57" t="s">
        <v>185</v>
      </c>
      <c r="Z8" s="56">
        <v>442</v>
      </c>
      <c r="AA8" s="56" t="s">
        <v>40</v>
      </c>
      <c r="AB8" s="56" t="s">
        <v>40</v>
      </c>
      <c r="AC8" s="56" t="s">
        <v>40</v>
      </c>
      <c r="AD8" s="56">
        <v>8</v>
      </c>
      <c r="AE8" s="56">
        <v>450</v>
      </c>
      <c r="AF8" s="56">
        <v>419</v>
      </c>
      <c r="AG8" s="56" t="s">
        <v>40</v>
      </c>
      <c r="AH8" s="56">
        <v>419</v>
      </c>
      <c r="AI8" s="58">
        <v>102.1</v>
      </c>
      <c r="AJ8" s="58">
        <v>103</v>
      </c>
      <c r="AK8" s="58">
        <v>102.9</v>
      </c>
      <c r="AL8" s="58">
        <v>103</v>
      </c>
      <c r="AM8" s="58">
        <v>100.9</v>
      </c>
      <c r="AN8" s="58">
        <v>99</v>
      </c>
      <c r="AO8" s="58">
        <v>103.9</v>
      </c>
      <c r="AP8" s="58">
        <v>106.6</v>
      </c>
      <c r="AQ8" s="58">
        <v>103.5</v>
      </c>
      <c r="AR8" s="58">
        <v>96.8</v>
      </c>
      <c r="AS8" s="58">
        <v>96.6</v>
      </c>
      <c r="AT8" s="58">
        <v>93.9</v>
      </c>
      <c r="AU8" s="58">
        <v>83.6</v>
      </c>
      <c r="AV8" s="58">
        <v>88.6</v>
      </c>
      <c r="AW8" s="58">
        <v>91.5</v>
      </c>
      <c r="AX8" s="58">
        <v>93.1</v>
      </c>
      <c r="AY8" s="58">
        <v>92.4</v>
      </c>
      <c r="AZ8" s="58">
        <v>87.5</v>
      </c>
      <c r="BA8" s="58">
        <v>89.4</v>
      </c>
      <c r="BB8" s="58">
        <v>88.9</v>
      </c>
      <c r="BC8" s="58">
        <v>89.2</v>
      </c>
      <c r="BD8" s="58">
        <v>86.6</v>
      </c>
      <c r="BE8" s="59">
        <v>90.3</v>
      </c>
      <c r="BF8" s="59">
        <v>80</v>
      </c>
      <c r="BG8" s="59">
        <v>85.3</v>
      </c>
      <c r="BH8" s="59">
        <v>88.6</v>
      </c>
      <c r="BI8" s="59">
        <v>90.2</v>
      </c>
      <c r="BJ8" s="59">
        <v>89.9</v>
      </c>
      <c r="BK8" s="59">
        <v>84.9</v>
      </c>
      <c r="BL8" s="59">
        <v>86.9</v>
      </c>
      <c r="BM8" s="59">
        <v>86.4</v>
      </c>
      <c r="BN8" s="59">
        <v>86.7</v>
      </c>
      <c r="BO8" s="59">
        <v>83.9</v>
      </c>
      <c r="BP8" s="58">
        <v>84.9</v>
      </c>
      <c r="BQ8" s="58">
        <v>74.400000000000006</v>
      </c>
      <c r="BR8" s="58">
        <v>81.7</v>
      </c>
      <c r="BS8" s="58">
        <v>86.3</v>
      </c>
      <c r="BT8" s="58">
        <v>86.9</v>
      </c>
      <c r="BU8" s="58">
        <v>77</v>
      </c>
      <c r="BV8" s="58">
        <v>68.400000000000006</v>
      </c>
      <c r="BW8" s="58">
        <v>68.2</v>
      </c>
      <c r="BX8" s="58">
        <v>68.400000000000006</v>
      </c>
      <c r="BY8" s="58">
        <v>70.900000000000006</v>
      </c>
      <c r="BZ8" s="58">
        <v>68.7</v>
      </c>
      <c r="CA8" s="59">
        <v>80978</v>
      </c>
      <c r="CB8" s="59">
        <v>82963</v>
      </c>
      <c r="CC8" s="59">
        <v>84002</v>
      </c>
      <c r="CD8" s="59">
        <v>90466</v>
      </c>
      <c r="CE8" s="59">
        <v>91613</v>
      </c>
      <c r="CF8" s="59">
        <v>60271</v>
      </c>
      <c r="CG8" s="59">
        <v>63766</v>
      </c>
      <c r="CH8" s="59">
        <v>66386</v>
      </c>
      <c r="CI8" s="59">
        <v>69418</v>
      </c>
      <c r="CJ8" s="59">
        <v>70803</v>
      </c>
      <c r="CK8" s="58">
        <v>62428</v>
      </c>
      <c r="CL8" s="59">
        <v>22046</v>
      </c>
      <c r="CM8" s="59">
        <v>23260</v>
      </c>
      <c r="CN8" s="59">
        <v>23166</v>
      </c>
      <c r="CO8" s="59">
        <v>23206</v>
      </c>
      <c r="CP8" s="59">
        <v>24659</v>
      </c>
      <c r="CQ8" s="59">
        <v>16979</v>
      </c>
      <c r="CR8" s="59">
        <v>18423</v>
      </c>
      <c r="CS8" s="59">
        <v>19190</v>
      </c>
      <c r="CT8" s="59">
        <v>19216</v>
      </c>
      <c r="CU8" s="59">
        <v>20167</v>
      </c>
      <c r="CV8" s="58">
        <v>18236</v>
      </c>
      <c r="CW8" s="59">
        <v>49.1</v>
      </c>
      <c r="CX8" s="59">
        <v>50.5</v>
      </c>
      <c r="CY8" s="59">
        <v>49.2</v>
      </c>
      <c r="CZ8" s="59">
        <v>47.8</v>
      </c>
      <c r="DA8" s="59">
        <v>45.9</v>
      </c>
      <c r="DB8" s="59">
        <v>53</v>
      </c>
      <c r="DC8" s="59">
        <v>56.7</v>
      </c>
      <c r="DD8" s="59">
        <v>54.2</v>
      </c>
      <c r="DE8" s="59">
        <v>53.9</v>
      </c>
      <c r="DF8" s="59">
        <v>54.1</v>
      </c>
      <c r="DG8" s="59">
        <v>56.1</v>
      </c>
      <c r="DH8" s="59">
        <v>26.4</v>
      </c>
      <c r="DI8" s="59">
        <v>22.8</v>
      </c>
      <c r="DJ8" s="59">
        <v>24.1</v>
      </c>
      <c r="DK8" s="59">
        <v>25.4</v>
      </c>
      <c r="DL8" s="59">
        <v>28.1</v>
      </c>
      <c r="DM8" s="59">
        <v>26.4</v>
      </c>
      <c r="DN8" s="59">
        <v>26.2</v>
      </c>
      <c r="DO8" s="59">
        <v>26.3</v>
      </c>
      <c r="DP8" s="59">
        <v>26.3</v>
      </c>
      <c r="DQ8" s="59">
        <v>28</v>
      </c>
      <c r="DR8" s="59">
        <v>26.4</v>
      </c>
      <c r="DS8" s="59">
        <v>0</v>
      </c>
      <c r="DT8" s="59">
        <v>0</v>
      </c>
      <c r="DU8" s="59">
        <v>0</v>
      </c>
      <c r="DV8" s="59">
        <v>0</v>
      </c>
      <c r="DW8" s="59">
        <v>0</v>
      </c>
      <c r="DX8" s="59">
        <v>40.1</v>
      </c>
      <c r="DY8" s="59">
        <v>40.799999999999997</v>
      </c>
      <c r="DZ8" s="59">
        <v>40.4</v>
      </c>
      <c r="EA8" s="59">
        <v>33.799999999999997</v>
      </c>
      <c r="EB8" s="59">
        <v>29.9</v>
      </c>
      <c r="EC8" s="59">
        <v>54.5</v>
      </c>
      <c r="ED8" s="58">
        <v>48.7</v>
      </c>
      <c r="EE8" s="58">
        <v>51.4</v>
      </c>
      <c r="EF8" s="58">
        <v>54.5</v>
      </c>
      <c r="EG8" s="58">
        <v>58.3</v>
      </c>
      <c r="EH8" s="58">
        <v>58.4</v>
      </c>
      <c r="EI8" s="58">
        <v>56.4</v>
      </c>
      <c r="EJ8" s="58">
        <v>56.8</v>
      </c>
      <c r="EK8" s="58">
        <v>58.5</v>
      </c>
      <c r="EL8" s="58">
        <v>57.4</v>
      </c>
      <c r="EM8" s="58">
        <v>57.3</v>
      </c>
      <c r="EN8" s="58">
        <v>57</v>
      </c>
      <c r="EO8" s="58">
        <v>81.5</v>
      </c>
      <c r="EP8" s="58">
        <v>75.599999999999994</v>
      </c>
      <c r="EQ8" s="58">
        <v>75.8</v>
      </c>
      <c r="ER8" s="58">
        <v>78.8</v>
      </c>
      <c r="ES8" s="58">
        <v>73.7</v>
      </c>
      <c r="ET8" s="58">
        <v>71.099999999999994</v>
      </c>
      <c r="EU8" s="58">
        <v>69.8</v>
      </c>
      <c r="EV8" s="58">
        <v>69.7</v>
      </c>
      <c r="EW8" s="58">
        <v>68.8</v>
      </c>
      <c r="EX8" s="58">
        <v>68.599999999999994</v>
      </c>
      <c r="EY8" s="58">
        <v>70.400000000000006</v>
      </c>
      <c r="EZ8" s="59">
        <v>50805853</v>
      </c>
      <c r="FA8" s="59">
        <v>52176716</v>
      </c>
      <c r="FB8" s="59">
        <v>54677956</v>
      </c>
      <c r="FC8" s="59">
        <v>55412584</v>
      </c>
      <c r="FD8" s="59">
        <v>56420082</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96DF78E-66FD-457F-B775-EB4023E05358}"/>
</file>

<file path=customXml/itemProps2.xml><?xml version="1.0" encoding="utf-8"?>
<ds:datastoreItem xmlns:ds="http://schemas.openxmlformats.org/officeDocument/2006/customXml" ds:itemID="{654DCF47-E939-4F26-9622-E6AC84E636E8}"/>
</file>

<file path=customXml/itemProps3.xml><?xml version="1.0" encoding="utf-8"?>
<ds:datastoreItem xmlns:ds="http://schemas.openxmlformats.org/officeDocument/2006/customXml" ds:itemID="{7CF44250-079E-491B-A4B8-E0A0B5DEC0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2025-02-13T09:08:20Z</dcterms:created>
  <dcterms:modified xsi:type="dcterms:W3CDTF">2025-02-13T09:08:28Z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