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055DFE3BBB6C5DEFD056276BA1E1B797CD86AA69" xr6:coauthVersionLast="47" xr6:coauthVersionMax="47" xr10:uidLastSave="{AC1A4F3F-9FBC-4757-8ED4-B90A5344984B}"/>
  <workbookProtection workbookAlgorithmName="SHA-512" workbookHashValue="8IzWez/iYRjPfvmiil3xJDPQ7hTmS7ErmbNZuX4KX36FozMGrifOzRftSKMFJHXwQ5/qS4dGsJYp4DMIi/NuRw==" workbookSaltValue="rLV4Bn4yAxqf4mYE0FixF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<sst xmlns="http://schemas.openxmlformats.org/spreadsheetml/2006/main" count="253" uniqueCount="115">
  <si>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</si>
  <si>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</si>
  <si>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</si>
  <si>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</si>
  <si>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</si>
  <si>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</si>
  <si>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</si>
  <si>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</si>
  <si>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</si>
  <si>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</si>
  <si>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</si>
  <si>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</si>
  <si>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</si>
  <si>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</si>
  <si>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</si>
  <si>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</si>
  <si>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</si>
  <si>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</si>
  <si>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</si>
  <si>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</si>
  <si>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</si>
  <si>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</si>
  <si>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</si>
  <si>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</si>
  <si>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</si>
  <si>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</si>
  <si>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</si>
  <si>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</si>
  <si>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</si>
  <si>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</si>
  <si>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</si>
  <si>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</si>
  <si>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</si>
  <si>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</si>
  <si>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</si>
  <si>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</si>
  <si>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</si>
  <si>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</si>
  <si>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</si>
  <si>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</si>
  <si>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</si>
  <si>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</si>
  <si>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</si>
  <si>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</si>
  <si>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</si>
  <si>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</si>
  <si>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</si>
  <si>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</si>
  <si>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</si>
  <si>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</si>
  <si>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</si>
  <si>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</si>
  <si>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</si>
  <si>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</si>
  <si>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</si>
  <si>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</si>
  <si>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</si>
  <si>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</si>
  <si>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</si>
  <si>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</si>
  <si>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</si>
  <si>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</si>
  <si>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</si>
  <si>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</si>
  <si>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</si>
  <si>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</si>
  <si>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</si>
  <si>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</si>
  <si>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</si>
  <si>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</si>
  <si>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</si>
  <si>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</si>
  <si>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</si>
  <si>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</si>
  <si>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</si>
  <si>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</si>
  <si>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</si>
  <si>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</si>
  <si>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</si>
  <si>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</si>
  <si>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</si>
  <si>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</si>
  <si>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</si>
  <si>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</si>
  <si>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</si>
  <si>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</si>
  <si>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</si>
  <si>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</si>
  <si>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</si>
  <si>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</si>
  <si>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</si>
  <si>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</si>
  <si>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</si>
  <si>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</si>
  <si>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</si>
  <si>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</si>
  <si>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</si>
  <si>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</si>
  <si>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</si>
  <si>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</si>
  <si>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</si>
  <si>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</si>
  <si>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</si>
  <si>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</si>
  <si>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</si>
  <si>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</si>
  <si>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</si>
  <si>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</si>
  <si>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</si>
  <si>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</si>
  <si>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</si>
  <si>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</si>
  <si>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本県の３つの流域下水道で最初に供用を開始した施設は平成元年であり比較的新しい状況。
　法定耐用年数に近い資産は類似団体と比較しても多くないが、下水道施設全体の中長期的な施設状態を予測しながら維持管理、改築を一体的に捉えて計画的・効率的に管理するストックマネジメント計画に基づき、点検・調査による状況の把握を行い、予防保全型管理により改築更新を実施していく。</t>
    <phoneticPr fontId="4"/>
  </si>
  <si>
    <t>令和2年度より地方公営企業法の一部適用を行い、経営状況の見える化を図り、また、経営戦略を策定し、向こう10年間の方針及び収支計画を示したところ。令和５年度は電力費の上昇等の影響があったものの、経営戦略での見通しどおり黒字となった。
　当県流域下水道は、公共下水道の流域下水道への編入、処理区域の拡大及び接続率の向上といった流入水量増加要因はあるものの、将来的には処理区域内における人口減少等による流入水量の減少が懸念される。
　また、施設の修繕、改築及び更新に係る費用の増加に加え、燃料費等高騰に伴う物価上昇等の影響による支出の増加も見込まれ、当該費用を適切に見込み使用料へ反映させる必要がある。
　下水道は、住民生活と周辺環境の保全の面で必要不可欠な社会基盤であり、今後も持続的に下水道サービスを提供する必要があるため、WPPPの導入や広域化の検討、経費の節減及び建設改良投資の平準化等による経営基盤の強化に努める。</t>
    <rPh sb="267" eb="269">
      <t>ミコ</t>
    </rPh>
    <rPh sb="366" eb="368">
      <t>ドウニュウ</t>
    </rPh>
    <phoneticPr fontId="4"/>
  </si>
  <si>
    <t>　本県では、熊本北部流域下水道、球磨川上流流域下水道及び八代北部流域下水道の３つの流域下水道事業を行っている。令和2年度より地方公営企業法の一部適用を行い運営を行っている。
①経常収支比率：県と関係市町村との協定に基づき、収支の均衡を維持するため、負担金を調整してきたが、減価償却費が減少傾向にあり黒字基調となっている。今後も減価償却費は減少していく見込みであるが、令和６年度以降も燃料費高騰等の影響による支出増が見込まれるため、より効率的な経営に努める必要がある。
②累積欠損金比率：令和４年度の黒字により累積欠損金が解消。今後も黒字基調の見込みだが、物価上昇や突発修繕等による支出増も懸念されるため、それらのリスクに備えた経営を行う必要がある。
③流動比率：市町村からの負担金収入等により当該年度に必要な現金は確保しており100%を上回っている状態。今後も必要な資金の確保に努めていく。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は増加傾向にあるが、汚水処理費も増加傾向であり、令和５年度の汚水処理原価は増加に転じた。類似団体平均値及び全国平均値も下回っているが、今後の人口減少等を見据え、更なる効率的な処理について検討が必要。
⑦施設利用率：処理区域の拡大見込みと、高度処理化を含む改築更新工事の実施を見据えた施設整備を実施した結果、利用率は上昇傾向にあり全国平均値及び類似団体平均値とほぼ同率である。
⑧水洗化率：人口減少等の影響により減少傾向にある。今後も100％を目指し引き続き接続率の向上を図る。</t>
    <rPh sb="144" eb="146">
      <t>ケイコウ</t>
    </rPh>
    <rPh sb="151" eb="153">
      <t>キチョウ</t>
    </rPh>
    <rPh sb="183" eb="185">
      <t>レイワ</t>
    </rPh>
    <rPh sb="243" eb="245">
      <t>レイワ</t>
    </rPh>
    <rPh sb="266" eb="270">
      <t>クロジキチョウ</t>
    </rPh>
    <rPh sb="527" eb="529">
      <t>レイワ</t>
    </rPh>
    <rPh sb="530" eb="532">
      <t>ネンド</t>
    </rPh>
    <rPh sb="540" eb="542">
      <t>ゾウカ</t>
    </rPh>
    <rPh sb="543" eb="54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</si>
</sst>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D70-475C-874E-B3B41A8F11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5D70-475C-874E-B3B41A8F11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99.18</c:v>
                </c:pt>
                <c:pt idx="2">
                  <c:v>100.66</c:v>
                </c:pt>
                <c:pt idx="3">
                  <c:v>106.08</c:v>
                </c:pt>
                <c:pt idx="4">
                  <c:v>104.92</c:v>
                </c:pt>
              </c:numCache>
            </c:numRef>
          </c:val>
          <c:extLst>
            <c:ext xmlns:c16="http://schemas.microsoft.com/office/drawing/2014/chart" uri="{C3380CC4-5D6E-409C-BE32-E72D297353CC}">
              <c16:uniqueId val="{00000000-5E5B-484B-9A02-193B19E3D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5E5B-484B-9A02-193B19E3D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7.16</c:v>
                </c:pt>
                <c:pt idx="2">
                  <c:v>12.37</c:v>
                </c:pt>
                <c:pt idx="3">
                  <c:v>17.29</c:v>
                </c:pt>
                <c:pt idx="4">
                  <c:v>21.49</c:v>
                </c:pt>
              </c:numCache>
            </c:numRef>
          </c:val>
          <c:extLst>
            <c:ext xmlns:c16="http://schemas.microsoft.com/office/drawing/2014/chart" uri="{C3380CC4-5D6E-409C-BE32-E72D297353CC}">
              <c16:uniqueId val="{00000000-7EDF-45AE-A45C-7D329F276E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EDF-45AE-A45C-7D329F276E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DB-46FD-AF4B-88AE5B2077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66DB-46FD-AF4B-88AE5B2077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2.91</c:v>
                </c:pt>
                <c:pt idx="2">
                  <c:v>1.52</c:v>
                </c:pt>
                <c:pt idx="3" formatCode="#,##0.00;&quot;△&quot;#,##0.00">
                  <c:v>0</c:v>
                </c:pt>
                <c:pt idx="4" formatCode="#,##0.00;&quot;△&quot;#,##0.00">
                  <c:v>0</c:v>
                </c:pt>
              </c:numCache>
            </c:numRef>
          </c:val>
          <c:extLst>
            <c:ext xmlns:c16="http://schemas.microsoft.com/office/drawing/2014/chart" uri="{C3380CC4-5D6E-409C-BE32-E72D297353CC}">
              <c16:uniqueId val="{00000000-F437-469A-90E2-775DC765E6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F437-469A-90E2-775DC765E6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137.63999999999999</c:v>
                </c:pt>
                <c:pt idx="2">
                  <c:v>97.19</c:v>
                </c:pt>
                <c:pt idx="3">
                  <c:v>122.54</c:v>
                </c:pt>
                <c:pt idx="4">
                  <c:v>146.52000000000001</c:v>
                </c:pt>
              </c:numCache>
            </c:numRef>
          </c:val>
          <c:extLst>
            <c:ext xmlns:c16="http://schemas.microsoft.com/office/drawing/2014/chart" uri="{C3380CC4-5D6E-409C-BE32-E72D297353CC}">
              <c16:uniqueId val="{00000000-9174-44B4-BCB4-5D2044659C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9174-44B4-BCB4-5D2044659C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203.79</c:v>
                </c:pt>
                <c:pt idx="2">
                  <c:v>219.04</c:v>
                </c:pt>
                <c:pt idx="3">
                  <c:v>204.55</c:v>
                </c:pt>
                <c:pt idx="4">
                  <c:v>192.87</c:v>
                </c:pt>
              </c:numCache>
            </c:numRef>
          </c:val>
          <c:extLst>
            <c:ext xmlns:c16="http://schemas.microsoft.com/office/drawing/2014/chart" uri="{C3380CC4-5D6E-409C-BE32-E72D297353CC}">
              <c16:uniqueId val="{00000000-1502-4B21-821E-7C23030BDF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1502-4B21-821E-7C23030BDF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B2-44BE-A677-B7BF7AC190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4B2-44BE-A677-B7BF7AC190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53.25</c:v>
                </c:pt>
                <c:pt idx="2">
                  <c:v>51.36</c:v>
                </c:pt>
                <c:pt idx="3">
                  <c:v>50.47</c:v>
                </c:pt>
                <c:pt idx="4">
                  <c:v>53.51</c:v>
                </c:pt>
              </c:numCache>
            </c:numRef>
          </c:val>
          <c:extLst>
            <c:ext xmlns:c16="http://schemas.microsoft.com/office/drawing/2014/chart" uri="{C3380CC4-5D6E-409C-BE32-E72D297353CC}">
              <c16:uniqueId val="{00000000-A154-41EB-8473-35BF9A689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A154-41EB-8473-35BF9A689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62.71</c:v>
                </c:pt>
                <c:pt idx="2">
                  <c:v>66.849999999999994</c:v>
                </c:pt>
                <c:pt idx="3">
                  <c:v>67.099999999999994</c:v>
                </c:pt>
                <c:pt idx="4">
                  <c:v>68.08</c:v>
                </c:pt>
              </c:numCache>
            </c:numRef>
          </c:val>
          <c:extLst>
            <c:ext xmlns:c16="http://schemas.microsoft.com/office/drawing/2014/chart" uri="{C3380CC4-5D6E-409C-BE32-E72D297353CC}">
              <c16:uniqueId val="{00000000-0F61-467C-BF08-E89AC731D9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0F61-467C-BF08-E89AC731D9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93.59</c:v>
                </c:pt>
                <c:pt idx="2">
                  <c:v>91.85</c:v>
                </c:pt>
                <c:pt idx="3">
                  <c:v>91.71</c:v>
                </c:pt>
                <c:pt idx="4">
                  <c:v>91.96</c:v>
                </c:pt>
              </c:numCache>
            </c:numRef>
          </c:val>
          <c:extLst>
            <c:ext xmlns:c16="http://schemas.microsoft.com/office/drawing/2014/chart" uri="{C3380CC4-5D6E-409C-BE32-E72D297353CC}">
              <c16:uniqueId val="{00000000-026D-4934-92A4-55F8A6AD6D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026D-4934-92A4-55F8A6AD6D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10" sqref="I10:O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1728098</v>
      </c>
      <c r="AM8" s="36"/>
      <c r="AN8" s="36"/>
      <c r="AO8" s="36"/>
      <c r="AP8" s="36"/>
      <c r="AQ8" s="36"/>
      <c r="AR8" s="36"/>
      <c r="AS8" s="36"/>
      <c r="AT8" s="37">
        <f>データ!T6</f>
        <v>7409.18</v>
      </c>
      <c r="AU8" s="37"/>
      <c r="AV8" s="37"/>
      <c r="AW8" s="37"/>
      <c r="AX8" s="37"/>
      <c r="AY8" s="37"/>
      <c r="AZ8" s="37"/>
      <c r="BA8" s="37"/>
      <c r="BB8" s="37">
        <f>データ!U6</f>
        <v>233.24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76.47</v>
      </c>
      <c r="J10" s="37"/>
      <c r="K10" s="37"/>
      <c r="L10" s="37"/>
      <c r="M10" s="37"/>
      <c r="N10" s="37"/>
      <c r="O10" s="37"/>
      <c r="P10" s="37">
        <f>データ!P6</f>
        <v>29.56</v>
      </c>
      <c r="Q10" s="37"/>
      <c r="R10" s="37"/>
      <c r="S10" s="37"/>
      <c r="T10" s="37"/>
      <c r="U10" s="37"/>
      <c r="V10" s="37"/>
      <c r="W10" s="37">
        <f>データ!Q6</f>
        <v>100</v>
      </c>
      <c r="X10" s="37"/>
      <c r="Y10" s="37"/>
      <c r="Z10" s="37"/>
      <c r="AA10" s="37"/>
      <c r="AB10" s="37"/>
      <c r="AC10" s="37"/>
      <c r="AD10" s="36">
        <f>データ!R6</f>
        <v>0</v>
      </c>
      <c r="AE10" s="36"/>
      <c r="AF10" s="36"/>
      <c r="AG10" s="36"/>
      <c r="AH10" s="36"/>
      <c r="AI10" s="36"/>
      <c r="AJ10" s="36"/>
      <c r="AK10" s="2"/>
      <c r="AL10" s="36">
        <f>データ!V6</f>
        <v>271898</v>
      </c>
      <c r="AM10" s="36"/>
      <c r="AN10" s="36"/>
      <c r="AO10" s="36"/>
      <c r="AP10" s="36"/>
      <c r="AQ10" s="36"/>
      <c r="AR10" s="36"/>
      <c r="AS10" s="36"/>
      <c r="AT10" s="37">
        <f>データ!W6</f>
        <v>68.569999999999993</v>
      </c>
      <c r="AU10" s="37"/>
      <c r="AV10" s="37"/>
      <c r="AW10" s="37"/>
      <c r="AX10" s="37"/>
      <c r="AY10" s="37"/>
      <c r="AZ10" s="37"/>
      <c r="BA10" s="37"/>
      <c r="BB10" s="37">
        <f>データ!X6</f>
        <v>3965.26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XSTMMhpCoo4aKAFP57TEV398v0VrnkEwQLBW6CQrFrIP2CZLp9PXQ7QaDjCXlcM4t0ScuP9thOUuNXbGYDjZ6A==" saltValue="04wji7ysakJ9H9MbddJL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430005</v>
      </c>
      <c r="D6" s="19">
        <f t="shared" si="3"/>
        <v>46</v>
      </c>
      <c r="E6" s="19">
        <f t="shared" si="3"/>
        <v>17</v>
      </c>
      <c r="F6" s="19">
        <f t="shared" si="3"/>
        <v>3</v>
      </c>
      <c r="G6" s="19">
        <f t="shared" si="3"/>
        <v>0</v>
      </c>
      <c r="H6" s="19" t="str">
        <f t="shared" si="3"/>
        <v>熊本県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76.47</v>
      </c>
      <c r="P6" s="20">
        <f t="shared" si="3"/>
        <v>29.56</v>
      </c>
      <c r="Q6" s="20">
        <f t="shared" si="3"/>
        <v>100</v>
      </c>
      <c r="R6" s="20">
        <f t="shared" si="3"/>
        <v>0</v>
      </c>
      <c r="S6" s="20">
        <f t="shared" si="3"/>
        <v>1728098</v>
      </c>
      <c r="T6" s="20">
        <f t="shared" si="3"/>
        <v>7409.18</v>
      </c>
      <c r="U6" s="20">
        <f t="shared" si="3"/>
        <v>233.24</v>
      </c>
      <c r="V6" s="20">
        <f t="shared" si="3"/>
        <v>271898</v>
      </c>
      <c r="W6" s="20">
        <f t="shared" si="3"/>
        <v>68.569999999999993</v>
      </c>
      <c r="X6" s="20">
        <f t="shared" si="3"/>
        <v>3965.26</v>
      </c>
      <c r="Y6" s="21" t="str">
        <f>IF(Y7="",NA(),Y7)</f>
        <v>-</v>
      </c>
      <c r="Z6" s="21">
        <f t="shared" ref="Z6:AH6" si="4">IF(Z7="",NA(),Z7)</f>
        <v>99.18</v>
      </c>
      <c r="AA6" s="21">
        <f t="shared" si="4"/>
        <v>100.66</v>
      </c>
      <c r="AB6" s="21">
        <f t="shared" si="4"/>
        <v>106.08</v>
      </c>
      <c r="AC6" s="21">
        <f t="shared" si="4"/>
        <v>104.92</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1">
        <f t="shared" ref="AK6:AS6" si="5">IF(AK7="",NA(),AK7)</f>
        <v>2.91</v>
      </c>
      <c r="AL6" s="21">
        <f t="shared" si="5"/>
        <v>1.52</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137.63999999999999</v>
      </c>
      <c r="AW6" s="21">
        <f t="shared" si="6"/>
        <v>97.19</v>
      </c>
      <c r="AX6" s="21">
        <f t="shared" si="6"/>
        <v>122.54</v>
      </c>
      <c r="AY6" s="21">
        <f t="shared" si="6"/>
        <v>146.52000000000001</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203.79</v>
      </c>
      <c r="BH6" s="21">
        <f t="shared" si="7"/>
        <v>219.04</v>
      </c>
      <c r="BI6" s="21">
        <f t="shared" si="7"/>
        <v>204.55</v>
      </c>
      <c r="BJ6" s="21">
        <f t="shared" si="7"/>
        <v>192.87</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53.25</v>
      </c>
      <c r="CD6" s="21">
        <f t="shared" si="9"/>
        <v>51.36</v>
      </c>
      <c r="CE6" s="21">
        <f t="shared" si="9"/>
        <v>50.47</v>
      </c>
      <c r="CF6" s="21">
        <f t="shared" si="9"/>
        <v>53.51</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62.71</v>
      </c>
      <c r="CO6" s="21">
        <f t="shared" si="10"/>
        <v>66.849999999999994</v>
      </c>
      <c r="CP6" s="21">
        <f t="shared" si="10"/>
        <v>67.099999999999994</v>
      </c>
      <c r="CQ6" s="21">
        <f t="shared" si="10"/>
        <v>68.08</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93.59</v>
      </c>
      <c r="CZ6" s="21">
        <f t="shared" si="11"/>
        <v>91.85</v>
      </c>
      <c r="DA6" s="21">
        <f t="shared" si="11"/>
        <v>91.71</v>
      </c>
      <c r="DB6" s="21">
        <f t="shared" si="11"/>
        <v>91.96</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7.16</v>
      </c>
      <c r="DK6" s="21">
        <f t="shared" si="12"/>
        <v>12.37</v>
      </c>
      <c r="DL6" s="21">
        <f t="shared" si="12"/>
        <v>17.29</v>
      </c>
      <c r="DM6" s="21">
        <f t="shared" si="12"/>
        <v>21.49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430005</v>
      </c>
      <c r="D7" s="23">
        <v>46</v>
      </c>
      <c r="E7" s="23">
        <v>17</v>
      </c>
      <c r="F7" s="23">
        <v>3</v>
      </c>
      <c r="G7" s="23">
        <v>0</v>
      </c>
      <c r="H7" s="23" t="s">
        <v>96</v>
      </c>
      <c r="I7" s="23" t="s">
        <v>97</v>
      </c>
      <c r="J7" s="23" t="s">
        <v>98</v>
      </c>
      <c r="K7" s="23" t="s">
        <v>99</v>
      </c>
      <c r="L7" s="23" t="s">
        <v>100</v>
      </c>
      <c r="M7" s="23" t="s">
        <v>101</v>
      </c>
      <c r="N7" s="24" t="s">
        <v>102</v>
      </c>
      <c r="O7" s="24">
        <v>76.47</v>
      </c>
      <c r="P7" s="24">
        <v>29.56</v>
      </c>
      <c r="Q7" s="24">
        <v>100</v>
      </c>
      <c r="R7" s="24">
        <v>0</v>
      </c>
      <c r="S7" s="24">
        <v>1728098</v>
      </c>
      <c r="T7" s="24">
        <v>7409.18</v>
      </c>
      <c r="U7" s="24">
        <v>233.24</v>
      </c>
      <c r="V7" s="24">
        <v>271898</v>
      </c>
      <c r="W7" s="24">
        <v>68.569999999999993</v>
      </c>
      <c r="X7" s="24">
        <v>3965.26</v>
      </c>
      <c r="Y7" s="24" t="s">
        <v>102</v>
      </c>
      <c r="Z7" s="24">
        <v>99.18</v>
      </c>
      <c r="AA7" s="24">
        <v>100.66</v>
      </c>
      <c r="AB7" s="24">
        <v>106.08</v>
      </c>
      <c r="AC7" s="24">
        <v>104.92</v>
      </c>
      <c r="AD7" s="24" t="s">
        <v>102</v>
      </c>
      <c r="AE7" s="24">
        <v>101.63</v>
      </c>
      <c r="AF7" s="24">
        <v>100.14</v>
      </c>
      <c r="AG7" s="24">
        <v>99.22</v>
      </c>
      <c r="AH7" s="24">
        <v>100.31</v>
      </c>
      <c r="AI7" s="24">
        <v>100.34</v>
      </c>
      <c r="AJ7" s="24" t="s">
        <v>102</v>
      </c>
      <c r="AK7" s="24">
        <v>2.91</v>
      </c>
      <c r="AL7" s="24">
        <v>1.52</v>
      </c>
      <c r="AM7" s="24">
        <v>0</v>
      </c>
      <c r="AN7" s="24">
        <v>0</v>
      </c>
      <c r="AO7" s="24" t="s">
        <v>102</v>
      </c>
      <c r="AP7" s="24">
        <v>9.1</v>
      </c>
      <c r="AQ7" s="24">
        <v>10.71</v>
      </c>
      <c r="AR7" s="24">
        <v>11.46</v>
      </c>
      <c r="AS7" s="24">
        <v>9.85</v>
      </c>
      <c r="AT7" s="24">
        <v>9.7899999999999991</v>
      </c>
      <c r="AU7" s="24" t="s">
        <v>102</v>
      </c>
      <c r="AV7" s="24">
        <v>137.63999999999999</v>
      </c>
      <c r="AW7" s="24">
        <v>97.19</v>
      </c>
      <c r="AX7" s="24">
        <v>122.54</v>
      </c>
      <c r="AY7" s="24">
        <v>146.52000000000001</v>
      </c>
      <c r="AZ7" s="24" t="s">
        <v>102</v>
      </c>
      <c r="BA7" s="24">
        <v>101.14</v>
      </c>
      <c r="BB7" s="24">
        <v>104.74</v>
      </c>
      <c r="BC7" s="24">
        <v>104.74</v>
      </c>
      <c r="BD7" s="24">
        <v>104.66</v>
      </c>
      <c r="BE7" s="24">
        <v>104.39</v>
      </c>
      <c r="BF7" s="24" t="s">
        <v>102</v>
      </c>
      <c r="BG7" s="24">
        <v>203.79</v>
      </c>
      <c r="BH7" s="24">
        <v>219.04</v>
      </c>
      <c r="BI7" s="24">
        <v>204.55</v>
      </c>
      <c r="BJ7" s="24">
        <v>192.87</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53.25</v>
      </c>
      <c r="CD7" s="24">
        <v>51.36</v>
      </c>
      <c r="CE7" s="24">
        <v>50.47</v>
      </c>
      <c r="CF7" s="24">
        <v>53.51</v>
      </c>
      <c r="CG7" s="24" t="s">
        <v>102</v>
      </c>
      <c r="CH7" s="24">
        <v>50.67</v>
      </c>
      <c r="CI7" s="24">
        <v>48.7</v>
      </c>
      <c r="CJ7" s="24">
        <v>52.53</v>
      </c>
      <c r="CK7" s="24">
        <v>52.75</v>
      </c>
      <c r="CL7" s="24">
        <v>52.93</v>
      </c>
      <c r="CM7" s="24" t="s">
        <v>102</v>
      </c>
      <c r="CN7" s="24">
        <v>62.71</v>
      </c>
      <c r="CO7" s="24">
        <v>66.849999999999994</v>
      </c>
      <c r="CP7" s="24">
        <v>67.099999999999994</v>
      </c>
      <c r="CQ7" s="24">
        <v>68.08</v>
      </c>
      <c r="CR7" s="24" t="s">
        <v>102</v>
      </c>
      <c r="CS7" s="24">
        <v>68.2</v>
      </c>
      <c r="CT7" s="24">
        <v>68.05</v>
      </c>
      <c r="CU7" s="24">
        <v>67.099999999999994</v>
      </c>
      <c r="CV7" s="24">
        <v>71.900000000000006</v>
      </c>
      <c r="CW7" s="24">
        <v>71.88</v>
      </c>
      <c r="CX7" s="24" t="s">
        <v>102</v>
      </c>
      <c r="CY7" s="24">
        <v>93.59</v>
      </c>
      <c r="CZ7" s="24">
        <v>91.85</v>
      </c>
      <c r="DA7" s="24">
        <v>91.71</v>
      </c>
      <c r="DB7" s="24">
        <v>91.96</v>
      </c>
      <c r="DC7" s="24" t="s">
        <v>102</v>
      </c>
      <c r="DD7" s="24">
        <v>94.01</v>
      </c>
      <c r="DE7" s="24">
        <v>94.14</v>
      </c>
      <c r="DF7" s="24">
        <v>94.02</v>
      </c>
      <c r="DG7" s="24">
        <v>94.43</v>
      </c>
      <c r="DH7" s="24">
        <v>94.36</v>
      </c>
      <c r="DI7" s="24" t="s">
        <v>102</v>
      </c>
      <c r="DJ7" s="24">
        <v>7.16</v>
      </c>
      <c r="DK7" s="24">
        <v>12.37</v>
      </c>
      <c r="DL7" s="24">
        <v>17.29</v>
      </c>
      <c r="DM7" s="24">
        <v>21.49</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v>
      </c>
      <c r="EG7" s="24">
        <v>0</v>
      </c>
      <c r="EH7" s="24">
        <v>0</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8E852EB-9427-4178-A5C3-1E3771AD22E0}"/>
</file>

<file path=customXml/itemProps2.xml><?xml version="1.0" encoding="utf-8"?>
<ds:datastoreItem xmlns:ds="http://schemas.openxmlformats.org/officeDocument/2006/customXml" ds:itemID="{D05F6C67-A8AF-4B82-AC77-470DC8E9A11A}"/>
</file>

<file path=customXml/itemProps3.xml><?xml version="1.0" encoding="utf-8"?>
<ds:datastoreItem xmlns:ds="http://schemas.openxmlformats.org/officeDocument/2006/customXml" ds:itemID="{3E1EB6C5-1FDB-4243-AA78-B1D8EDB3F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2025-02-15T06:05:37Z</dcterms:created>
  <dcterms:modified xsi:type="dcterms:W3CDTF">2025-02-15T06:05:48Z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