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08DB84B44929017487597E00179A93576BE18041" xr6:coauthVersionLast="47" xr6:coauthVersionMax="47" xr10:uidLastSave="{3EB1E80B-1495-4092-B1B1-416A7E1D4A30}"/>
  <workbookProtection workbookAlgorithmName="SHA-512" workbookHashValue="3/k9iBtg+trkjM92eBemc0CY7uyK9i07uk5MCcUscTqskV3WXRJ6K6mlo1jPGylhDBykyXnR5pps+KQITlUoBw==" workbookSaltValue="oY6MNM46wrM9c+DcJfrhcQ=="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10" i="5" l="1"/>
  <c r="F10" i="5"/>
  <c r="CX10" i="5" s="1"/>
  <c r="E10" i="5"/>
  <c r="DS10" i="5" s="1"/>
  <c r="D10" i="5"/>
  <c r="DR10" i="5" s="1"/>
  <c r="C10" i="5"/>
  <c r="CU10" i="5" s="1"/>
  <c r="B10" i="5"/>
  <c r="CT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LT55" i="4" s="1"/>
  <c r="CJ6" i="5"/>
  <c r="CK11" i="5" s="1"/>
  <c r="CI6" i="5"/>
  <c r="KF55" i="4"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ER55" i="4" s="1"/>
  <c r="BV6" i="5"/>
  <c r="BU6" i="5"/>
  <c r="BQ12" i="5" s="1"/>
  <c r="BT6" i="5"/>
  <c r="BP12" i="5" s="1"/>
  <c r="BS6" i="5"/>
  <c r="BO12" i="5" s="1"/>
  <c r="BR6" i="5"/>
  <c r="BN12" i="5" s="1"/>
  <c r="BQ6" i="5"/>
  <c r="BM12" i="5" s="1"/>
  <c r="BP6" i="5"/>
  <c r="BQ11" i="5" s="1"/>
  <c r="BO6" i="5"/>
  <c r="CF55" i="4" s="1"/>
  <c r="BN6" i="5"/>
  <c r="BO11" i="5" s="1"/>
  <c r="BM6" i="5"/>
  <c r="AR55" i="4" s="1"/>
  <c r="BL6" i="5"/>
  <c r="BM11" i="5" s="1"/>
  <c r="BK6" i="5"/>
  <c r="CF90" i="4" s="1"/>
  <c r="BJ6" i="5"/>
  <c r="BF12" i="5" s="1"/>
  <c r="BI6" i="5"/>
  <c r="BE12" i="5" s="1"/>
  <c r="BH6" i="5"/>
  <c r="BD12" i="5" s="1"/>
  <c r="BG6" i="5"/>
  <c r="BC12" i="5" s="1"/>
  <c r="BF6" i="5"/>
  <c r="BB12" i="5" s="1"/>
  <c r="BE6" i="5"/>
  <c r="BF11" i="5" s="1"/>
  <c r="BD6" i="5"/>
  <c r="BE11" i="5" s="1"/>
  <c r="BC6" i="5"/>
  <c r="PT32" i="4" s="1"/>
  <c r="BB6" i="5"/>
  <c r="BC11" i="5" s="1"/>
  <c r="BA6" i="5"/>
  <c r="BB11" i="5" s="1"/>
  <c r="AZ6" i="5"/>
  <c r="AY6" i="5"/>
  <c r="AU12" i="5" s="1"/>
  <c r="AX6" i="5"/>
  <c r="AT12" i="5" s="1"/>
  <c r="AW6" i="5"/>
  <c r="AS12" i="5" s="1"/>
  <c r="AV6" i="5"/>
  <c r="AR12" i="5" s="1"/>
  <c r="AU6" i="5"/>
  <c r="AQ12" i="5" s="1"/>
  <c r="AT6" i="5"/>
  <c r="AU11" i="5" s="1"/>
  <c r="AS6" i="5"/>
  <c r="LT32" i="4" s="1"/>
  <c r="AR6" i="5"/>
  <c r="AS11" i="5" s="1"/>
  <c r="AQ6" i="5"/>
  <c r="KF32" i="4" s="1"/>
  <c r="AP6" i="5"/>
  <c r="AQ11" i="5" s="1"/>
  <c r="AO6" i="5"/>
  <c r="AN6" i="5"/>
  <c r="AJ12" i="5" s="1"/>
  <c r="AM6" i="5"/>
  <c r="AI12" i="5" s="1"/>
  <c r="AL6" i="5"/>
  <c r="AH12" i="5" s="1"/>
  <c r="AK6" i="5"/>
  <c r="AG12" i="5" s="1"/>
  <c r="AJ6" i="5"/>
  <c r="AF12" i="5" s="1"/>
  <c r="AI6" i="5"/>
  <c r="HT32" i="4"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I90" i="4"/>
  <c r="DG90" i="4"/>
  <c r="BE90" i="4"/>
  <c r="AD90" i="4"/>
  <c r="C90" i="4"/>
  <c r="PZ81" i="4"/>
  <c r="OY81" i="4"/>
  <c r="NX81" i="4"/>
  <c r="MW81" i="4"/>
  <c r="IM81" i="4"/>
  <c r="HL81" i="4"/>
  <c r="GK81" i="4"/>
  <c r="AZ81" i="4"/>
  <c r="Y81" i="4"/>
  <c r="RA80" i="4"/>
  <c r="PZ80" i="4"/>
  <c r="OY80" i="4"/>
  <c r="NX80" i="4"/>
  <c r="MW80" i="4"/>
  <c r="JN80" i="4"/>
  <c r="IM80" i="4"/>
  <c r="HL80" i="4"/>
  <c r="EC80" i="4"/>
  <c r="DB80" i="4"/>
  <c r="CA80" i="4"/>
  <c r="AZ80" i="4"/>
  <c r="Y80" i="4"/>
  <c r="RA79" i="4"/>
  <c r="NX79" i="4"/>
  <c r="KO79" i="4"/>
  <c r="JN79" i="4"/>
  <c r="EC79" i="4"/>
  <c r="OF56" i="4"/>
  <c r="MN56" i="4"/>
  <c r="LT56" i="4"/>
  <c r="CZ56" i="4"/>
  <c r="CF56" i="4"/>
  <c r="BL56" i="4"/>
  <c r="AR56" i="4"/>
  <c r="X56" i="4"/>
  <c r="RH55" i="4"/>
  <c r="QN55" i="4"/>
  <c r="OZ55" i="4"/>
  <c r="OF55" i="4"/>
  <c r="MN55" i="4"/>
  <c r="KZ55" i="4"/>
  <c r="JL55" i="4"/>
  <c r="GZ55" i="4"/>
  <c r="GF55" i="4"/>
  <c r="FL55" i="4"/>
  <c r="BL55" i="4"/>
  <c r="X55" i="4"/>
  <c r="RH54" i="4"/>
  <c r="OZ54" i="4"/>
  <c r="MN54" i="4"/>
  <c r="KF54" i="4"/>
  <c r="HT54" i="4"/>
  <c r="GZ54" i="4"/>
  <c r="FL54" i="4"/>
  <c r="CZ54" i="4"/>
  <c r="RH33" i="4"/>
  <c r="QN33" i="4"/>
  <c r="MN33" i="4"/>
  <c r="LT33" i="4"/>
  <c r="KZ33" i="4"/>
  <c r="KF33" i="4"/>
  <c r="GF33" i="4"/>
  <c r="FL33" i="4"/>
  <c r="CZ33" i="4"/>
  <c r="CF33" i="4"/>
  <c r="BL33" i="4"/>
  <c r="AR33" i="4"/>
  <c r="X33" i="4"/>
  <c r="OZ32" i="4"/>
  <c r="OF32" i="4"/>
  <c r="JL32" i="4"/>
  <c r="CZ32" i="4"/>
  <c r="RH31" i="4"/>
  <c r="QN31" i="4"/>
  <c r="MN31" i="4"/>
  <c r="HT31" i="4"/>
  <c r="GZ31" i="4"/>
  <c r="FL31" i="4"/>
  <c r="ER31" i="4"/>
  <c r="CZ31" i="4"/>
  <c r="LZ10" i="4"/>
  <c r="IT10" i="4"/>
  <c r="FN10" i="4"/>
  <c r="CH10" i="4"/>
  <c r="B10" i="4"/>
  <c r="PF8" i="4"/>
  <c r="LZ8" i="4"/>
  <c r="IT8" i="4"/>
  <c r="FN8" i="4"/>
  <c r="CH8" i="4"/>
  <c r="B8" i="4"/>
  <c r="B5" i="4"/>
  <c r="PT31" i="4" l="1"/>
  <c r="BO10" i="5"/>
  <c r="BQ10" i="5"/>
  <c r="CI10" i="5"/>
  <c r="GF31" i="4"/>
  <c r="PT56" i="4"/>
  <c r="CK10" i="5"/>
  <c r="QN32" i="4"/>
  <c r="JN81" i="4"/>
  <c r="BL32" i="4"/>
  <c r="JL54" i="4"/>
  <c r="CM10" i="5"/>
  <c r="GF54" i="4"/>
  <c r="RH32" i="4"/>
  <c r="KO81" i="4"/>
  <c r="RH56" i="4"/>
  <c r="U10" i="5"/>
  <c r="DE10" i="5"/>
  <c r="OF33" i="4"/>
  <c r="JL31" i="4"/>
  <c r="FL32" i="4"/>
  <c r="KZ54" i="4"/>
  <c r="Y79" i="4"/>
  <c r="KF31" i="4"/>
  <c r="GF32" i="4"/>
  <c r="X54" i="4"/>
  <c r="FL56" i="4"/>
  <c r="CA79" i="4"/>
  <c r="W10" i="5"/>
  <c r="DG10" i="5"/>
  <c r="MW79" i="4"/>
  <c r="OY79" i="4"/>
  <c r="KZ31" i="4"/>
  <c r="GZ32" i="4"/>
  <c r="BL54" i="4"/>
  <c r="OF54" i="4"/>
  <c r="GF56" i="4"/>
  <c r="DB79" i="4"/>
  <c r="Y10" i="5"/>
  <c r="DI10" i="5"/>
  <c r="IM79" i="4"/>
  <c r="X32" i="4"/>
  <c r="CZ55" i="4"/>
  <c r="JL56" i="4"/>
  <c r="RA81" i="4"/>
  <c r="AQ10" i="5"/>
  <c r="EA10" i="5"/>
  <c r="X31" i="4"/>
  <c r="KF56" i="4"/>
  <c r="GK79" i="4"/>
  <c r="DB81" i="4"/>
  <c r="AS10" i="5"/>
  <c r="EC10" i="5"/>
  <c r="QN56" i="4"/>
  <c r="CF54" i="4"/>
  <c r="BL31" i="4"/>
  <c r="OF31" i="4"/>
  <c r="KZ32" i="4"/>
  <c r="PT54" i="4"/>
  <c r="CF31" i="4"/>
  <c r="OZ31" i="4"/>
  <c r="MN32" i="4"/>
  <c r="JL33" i="4"/>
  <c r="ER54" i="4"/>
  <c r="QN54" i="4"/>
  <c r="KZ56" i="4"/>
  <c r="HL79" i="4"/>
  <c r="EC81" i="4"/>
  <c r="AU10" i="5"/>
  <c r="EE10" i="5"/>
  <c r="GZ33" i="4"/>
  <c r="OZ33" i="4"/>
  <c r="GZ56" i="4"/>
  <c r="OZ56" i="4"/>
  <c r="GK80" i="4"/>
  <c r="KO80" i="4"/>
  <c r="CA81" i="4"/>
  <c r="V11" i="5"/>
  <c r="AJ11" i="5"/>
  <c r="AT11" i="5"/>
  <c r="BD11" i="5"/>
  <c r="BN11" i="5"/>
  <c r="BX11" i="5"/>
  <c r="CL11" i="5"/>
  <c r="AR31" i="4"/>
  <c r="LT31" i="4"/>
  <c r="ER32" i="4"/>
  <c r="ER33" i="4"/>
  <c r="HT33" i="4"/>
  <c r="PT33" i="4"/>
  <c r="AR54" i="4"/>
  <c r="LT54" i="4"/>
  <c r="HT55" i="4"/>
  <c r="PT55" i="4"/>
  <c r="ER56" i="4"/>
  <c r="HT56" i="4"/>
  <c r="AZ79" i="4"/>
  <c r="PZ79" i="4"/>
  <c r="V10" i="5"/>
  <c r="AF10" i="5"/>
  <c r="AJ10" i="5"/>
  <c r="AT10" i="5"/>
  <c r="BD10" i="5"/>
  <c r="BN10" i="5"/>
  <c r="BX10" i="5"/>
  <c r="CB10" i="5"/>
  <c r="CL10" i="5"/>
  <c r="CV10" i="5"/>
  <c r="DF10" i="5"/>
  <c r="DP10" i="5"/>
  <c r="DT10" i="5"/>
  <c r="ED10" i="5"/>
  <c r="AG10" i="5"/>
  <c r="BE10" i="5"/>
  <c r="BY10" i="5"/>
  <c r="CW10" i="5"/>
  <c r="DQ10" i="5"/>
  <c r="X11" i="5"/>
  <c r="AR11" i="5"/>
  <c r="BP11" i="5"/>
  <c r="CJ11" i="5"/>
  <c r="X10" i="5"/>
  <c r="AH10" i="5"/>
  <c r="AR10" i="5"/>
  <c r="BB10" i="5"/>
  <c r="BF10" i="5"/>
  <c r="BP10" i="5"/>
  <c r="BZ10" i="5"/>
  <c r="CJ10" i="5"/>
  <c r="DH10" i="5"/>
  <c r="EB10" i="5"/>
  <c r="AI10" i="5"/>
  <c r="BC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<sst xmlns="http://schemas.openxmlformats.org/spreadsheetml/2006/main" count="262" uniqueCount="107">
  <si>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</si>
  <si>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</si>
  <si>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</si>
  <si>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</si>
  <si>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</si>
  <si>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</si>
  <si>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</si>
  <si>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</si>
  <si>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</si>
  <si>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</si>
  <si>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</si>
  <si>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</si>
  <si>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</si>
  <si>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</si>
  <si>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</si>
  <si>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</si>
  <si>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</si>
  <si>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</si>
  <si>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</si>
  <si>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</si>
  <si>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</si>
  <si>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</si>
  <si>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</si>
  <si>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</si>
  <si>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</si>
  <si>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</si>
  <si>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</si>
  <si>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</si>
  <si>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</si>
  <si>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</si>
  <si>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</si>
  <si>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</si>
  <si>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</si>
  <si>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</si>
  <si>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</si>
  <si>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</si>
  <si>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</si>
  <si>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</si>
  <si>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</si>
  <si>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</si>
  <si>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</si>
  <si>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</si>
  <si>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</si>
  <si>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</si>
  <si>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</si>
  <si>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</si>
  <si>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</si>
  <si>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</si>
  <si>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</si>
  <si>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</si>
  <si>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</si>
  <si>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</si>
  <si>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</si>
  <si>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</si>
  <si>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</si>
  <si>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</si>
  <si>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</si>
  <si>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</si>
  <si>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</si>
  <si>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</si>
  <si>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</si>
  <si>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</si>
  <si>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</si>
  <si>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</si>
  <si>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</si>
  <si>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</si>
  <si>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</si>
  <si>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</si>
  <si>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</si>
  <si>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</si>
  <si>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</si>
  <si>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</si>
  <si>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</si>
  <si>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</si>
  <si>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</si>
  <si>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</si>
  <si>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</si>
  <si>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</si>
  <si>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</si>
  <si>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</si>
  <si>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</si>
  <si>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</si>
  <si>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</si>
  <si>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</si>
  <si>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</si>
  <si>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</si>
  <si>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</si>
  <si>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</si>
  <si>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460001</t>
  </si>
  <si>
    <t>46</t>
  </si>
  <si>
    <t>02</t>
  </si>
  <si>
    <t>0</t>
  </si>
  <si>
    <t>000</t>
  </si>
  <si>
    <t>鹿児島県</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</si>
  <si>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</si>
  <si>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</si>
  <si>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</si>
  <si>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</si>
  <si>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</si>
  <si>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</si>
  <si>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</si>
  <si>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</si>
  <si>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</si>
  <si>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</si>
  <si>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①有形固定資産減価償却率については，万之瀬川施設への移行に伴い固定資産の更新が図られたことで類似団体平均値を下回っている。
　②管路経年比率については，管路の耐用年数を経過したことによる増加であるが，一部の配水管路について電気防食を施し，長寿命化対策を行っている。
　③管路更新率については，「工業用水道施設更新・耐震・アセットマネジメント指針」の施設更新指針を基に診断を実施したところ「健全」との評価がなされたところであり，今後，定期点検等を通じて必要な補修を行い長寿命化を図るとともに，必要に応じて計画的な更新に取り組む必要がある。</t>
    <rPh sb="179" eb="181">
      <t>シシン</t>
    </rPh>
    <rPh sb="182" eb="183">
      <t>モト</t>
    </rPh>
    <rPh sb="226" eb="228">
      <t>ヒツヨウ</t>
    </rPh>
    <rPh sb="229" eb="231">
      <t>ホシュウ</t>
    </rPh>
    <rPh sb="232" eb="233">
      <t>オコナ</t>
    </rPh>
    <rPh sb="234" eb="238">
      <t>チョウジュミョウカ</t>
    </rPh>
    <rPh sb="239" eb="240">
      <t>ハカ</t>
    </rPh>
    <phoneticPr fontId="5"/>
  </si>
  <si>
    <t>　工業の健全な発展や地域産業の振興に係る環境整備の一環として重要な役割を担う工業用水を安定的に供給するため，令和３年３月に策定した「鹿児島県工業用水道事業経営戦略」に基づき，契約水量の維持・拡大や経費の削減に努めることにより，工業用水の安定供給や経営の健全化に取り組む必要がある。</t>
    <rPh sb="113" eb="115">
      <t>コウギョウ</t>
    </rPh>
    <rPh sb="115" eb="117">
      <t>ヨウスイ</t>
    </rPh>
    <rPh sb="118" eb="120">
      <t>アンテイ</t>
    </rPh>
    <rPh sb="120" eb="122">
      <t>キョウキュウ</t>
    </rPh>
    <rPh sb="123" eb="125">
      <t>ケイエイ</t>
    </rPh>
    <rPh sb="126" eb="129">
      <t>ケンゼンカ</t>
    </rPh>
    <phoneticPr fontId="5"/>
  </si>
  <si>
    <t>　①経常収支比率については，段階的な料金改定（令和３年度まで）や永田川施設処分費用（令和３年度）の減少により令和４年度以降100％を上回っており，今後も同水準が見込まれる。
　②累積欠損金比率については，令和２年度に累積欠損金が解消し改善されたことで，当面，欠損は見込まれない。
　③流動比率については，100％を大きく上回っており，短期的な債務に対する支払い能力は十分である。
　④企業債残高対給水収益比率については，平成30年度まで万之瀬川施設の整備資金を企業債で賄って整備したことにより，類似団体平均値より高いものの，今後は減少が見込まれる。
　⑤料金回収率については，料金改定に伴う供給単価の増加及び永田川施設処分費用の減少等に伴う給水原価の減少により令和４年度以降100％を上回っており，今後も同水準が見込まれる。
　⑥給水原価については，永田川施設処分費用等の計上により一時的に増加していたものの，令和３年度の処分完了に伴い，令和４年度以降大幅な減少となっており，今後も同水準が見込まれる。
　⑦⑧施設利用率及び契約率については，類似団体平均値を下回る状況が続いていたが，令和元年度の万之瀬川施設への移行により，浄水・配水施設のダウンサウジング化が図られ大幅に改善している。</t>
    <rPh sb="14" eb="17">
      <t>ダンカイテキ</t>
    </rPh>
    <rPh sb="18" eb="20">
      <t>リョウキン</t>
    </rPh>
    <rPh sb="20" eb="22">
      <t>カイテイ</t>
    </rPh>
    <rPh sb="23" eb="25">
      <t>レイワ</t>
    </rPh>
    <rPh sb="26" eb="27">
      <t>ネン</t>
    </rPh>
    <rPh sb="27" eb="28">
      <t>ド</t>
    </rPh>
    <rPh sb="32" eb="35">
      <t>ナガタガワ</t>
    </rPh>
    <rPh sb="35" eb="37">
      <t>シセツ</t>
    </rPh>
    <rPh sb="37" eb="39">
      <t>ショブン</t>
    </rPh>
    <rPh sb="39" eb="41">
      <t>ヒヨウ</t>
    </rPh>
    <rPh sb="42" eb="44">
      <t>レイワ</t>
    </rPh>
    <rPh sb="45" eb="47">
      <t>ネンド</t>
    </rPh>
    <rPh sb="49" eb="51">
      <t>ゲンショウ</t>
    </rPh>
    <rPh sb="54" eb="56">
      <t>レイワ</t>
    </rPh>
    <rPh sb="57" eb="59">
      <t>ネンド</t>
    </rPh>
    <rPh sb="59" eb="61">
      <t>イコウ</t>
    </rPh>
    <rPh sb="66" eb="68">
      <t>ウワマワ</t>
    </rPh>
    <rPh sb="73" eb="75">
      <t>コンゴ</t>
    </rPh>
    <rPh sb="76" eb="77">
      <t>ドウ</t>
    </rPh>
    <rPh sb="77" eb="79">
      <t>スイジュン</t>
    </rPh>
    <rPh sb="80" eb="82">
      <t>ミコ</t>
    </rPh>
    <rPh sb="102" eb="104">
      <t>レイワ</t>
    </rPh>
    <rPh sb="210" eb="212">
      <t>ヘイセイ</t>
    </rPh>
    <rPh sb="330" eb="332">
      <t>レイワ</t>
    </rPh>
    <rPh sb="333" eb="335">
      <t>ネンド</t>
    </rPh>
    <rPh sb="335" eb="337">
      <t>イコウ</t>
    </rPh>
    <rPh sb="349" eb="351">
      <t>コンゴ</t>
    </rPh>
    <rPh sb="352" eb="355">
      <t>ドウスイジュン</t>
    </rPh>
    <rPh sb="384" eb="385">
      <t>トウ</t>
    </rPh>
    <rPh sb="405" eb="407">
      <t>レイワ</t>
    </rPh>
    <rPh sb="408" eb="410">
      <t>ネンド</t>
    </rPh>
    <rPh sb="416" eb="417">
      <t>トモナ</t>
    </rPh>
    <rPh sb="419" eb="421">
      <t>レイワ</t>
    </rPh>
    <rPh sb="422" eb="424">
      <t>ネンド</t>
    </rPh>
    <rPh sb="424" eb="426">
      <t>イコウ</t>
    </rPh>
    <rPh sb="426" eb="428">
      <t>オオハバ</t>
    </rPh>
    <rPh sb="429" eb="431">
      <t>ゲンショウ</t>
    </rPh>
    <rPh sb="441" eb="444">
      <t>ドウスイジュン</t>
    </rPh>
    <rPh sb="471" eb="473">
      <t>ルイジ</t>
    </rPh>
    <rPh sb="473" eb="475">
      <t>ダンタイ</t>
    </rPh>
    <rPh sb="475" eb="478">
      <t>ヘイキンチ</t>
    </rPh>
    <rPh sb="479" eb="481">
      <t>シタマワ</t>
    </rPh>
    <rPh sb="482" eb="484">
      <t>ジョウキョウ</t>
    </rPh>
    <rPh sb="485" eb="486">
      <t>ツヅ</t>
    </rPh>
    <rPh sb="492" eb="494">
      <t>レイワ</t>
    </rPh>
    <rPh sb="494" eb="495">
      <t>ゲン</t>
    </rPh>
    <rPh sb="533" eb="535">
      <t>オオハバ</t>
    </rPh>
    <rPh sb="536" eb="538">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</si>
</sst>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48.06</c:v>
                </c:pt>
                <c:pt idx="1">
                  <c:v>44.77</c:v>
                </c:pt>
                <c:pt idx="2">
                  <c:v>46.37</c:v>
                </c:pt>
                <c:pt idx="3">
                  <c:v>48.38</c:v>
                </c:pt>
                <c:pt idx="4">
                  <c:v>50.35</c:v>
                </c:pt>
              </c:numCache>
            </c:numRef>
          </c:val>
          <c:extLst>
            <c:ext xmlns:c16="http://schemas.microsoft.com/office/drawing/2014/chart" uri="{C3380CC4-5D6E-409C-BE32-E72D297353CC}">
              <c16:uniqueId val="{00000000-CB88-4B0D-9932-8D2AEF5BC9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CB88-4B0D-9932-8D2AEF5BC9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11.36</c:v>
                </c:pt>
                <c:pt idx="1">
                  <c:v>44.67</c:v>
                </c:pt>
                <c:pt idx="2">
                  <c:v>44.67</c:v>
                </c:pt>
                <c:pt idx="3">
                  <c:v>44.67</c:v>
                </c:pt>
                <c:pt idx="4">
                  <c:v>44.67</c:v>
                </c:pt>
              </c:numCache>
            </c:numRef>
          </c:val>
          <c:extLst>
            <c:ext xmlns:c16="http://schemas.microsoft.com/office/drawing/2014/chart" uri="{C3380CC4-5D6E-409C-BE32-E72D297353CC}">
              <c16:uniqueId val="{00000000-E7C7-4876-AE9B-8862E99D03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E7C7-4876-AE9B-8862E99D03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2A-40A3-B587-29FD8C9AC5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942A-40A3-B587-29FD8C9AC5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565.17999999999995</c:v>
                </c:pt>
                <c:pt idx="1">
                  <c:v>734.9</c:v>
                </c:pt>
                <c:pt idx="2">
                  <c:v>1060.81</c:v>
                </c:pt>
                <c:pt idx="3">
                  <c:v>701.33</c:v>
                </c:pt>
                <c:pt idx="4">
                  <c:v>662.82</c:v>
                </c:pt>
              </c:numCache>
            </c:numRef>
          </c:val>
          <c:extLst>
            <c:ext xmlns:c16="http://schemas.microsoft.com/office/drawing/2014/chart" uri="{C3380CC4-5D6E-409C-BE32-E72D297353CC}">
              <c16:uniqueId val="{00000000-9E4D-4BED-BCB1-2F2EA90DEF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9E4D-4BED-BCB1-2F2EA90DEF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1297.1500000000001</c:v>
                </c:pt>
                <c:pt idx="1">
                  <c:v>1240.3499999999999</c:v>
                </c:pt>
                <c:pt idx="2">
                  <c:v>1112.6099999999999</c:v>
                </c:pt>
                <c:pt idx="3">
                  <c:v>1066.5999999999999</c:v>
                </c:pt>
                <c:pt idx="4">
                  <c:v>1046.1500000000001</c:v>
                </c:pt>
              </c:numCache>
            </c:numRef>
          </c:val>
          <c:extLst>
            <c:ext xmlns:c16="http://schemas.microsoft.com/office/drawing/2014/chart" uri="{C3380CC4-5D6E-409C-BE32-E72D297353CC}">
              <c16:uniqueId val="{00000000-65CF-43A9-9583-D23D9CA269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65CF-43A9-9583-D23D9CA269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56.82</c:v>
                </c:pt>
                <c:pt idx="1">
                  <c:v>79.959999999999994</c:v>
                </c:pt>
                <c:pt idx="2">
                  <c:v>91.63</c:v>
                </c:pt>
                <c:pt idx="3">
                  <c:v>123.53</c:v>
                </c:pt>
                <c:pt idx="4">
                  <c:v>113.55</c:v>
                </c:pt>
              </c:numCache>
            </c:numRef>
          </c:val>
          <c:extLst>
            <c:ext xmlns:c16="http://schemas.microsoft.com/office/drawing/2014/chart" uri="{C3380CC4-5D6E-409C-BE32-E72D297353CC}">
              <c16:uniqueId val="{00000000-D530-47C3-912A-76146D9795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D530-47C3-912A-76146D97957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63.67</c:v>
                </c:pt>
                <c:pt idx="1">
                  <c:v>49.74</c:v>
                </c:pt>
                <c:pt idx="2">
                  <c:v>49.13</c:v>
                </c:pt>
                <c:pt idx="3">
                  <c:v>36.67</c:v>
                </c:pt>
                <c:pt idx="4">
                  <c:v>39.75</c:v>
                </c:pt>
              </c:numCache>
            </c:numRef>
          </c:val>
          <c:extLst>
            <c:ext xmlns:c16="http://schemas.microsoft.com/office/drawing/2014/chart" uri="{C3380CC4-5D6E-409C-BE32-E72D297353CC}">
              <c16:uniqueId val="{00000000-2733-46AE-84A8-D57E0889C6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2733-46AE-84A8-D57E0889C6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71.900000000000006</c:v>
                </c:pt>
                <c:pt idx="1">
                  <c:v>70.75</c:v>
                </c:pt>
                <c:pt idx="2">
                  <c:v>67.22</c:v>
                </c:pt>
                <c:pt idx="3">
                  <c:v>62.4</c:v>
                </c:pt>
                <c:pt idx="4">
                  <c:v>61.87</c:v>
                </c:pt>
              </c:numCache>
            </c:numRef>
          </c:val>
          <c:extLst>
            <c:ext xmlns:c16="http://schemas.microsoft.com/office/drawing/2014/chart" uri="{C3380CC4-5D6E-409C-BE32-E72D297353CC}">
              <c16:uniqueId val="{00000000-9706-4CE3-AC86-38F86873BC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9706-4CE3-AC86-38F86873BC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98.56</c:v>
                </c:pt>
                <c:pt idx="1">
                  <c:v>92.63</c:v>
                </c:pt>
                <c:pt idx="2">
                  <c:v>89.05</c:v>
                </c:pt>
                <c:pt idx="3">
                  <c:v>89.33</c:v>
                </c:pt>
                <c:pt idx="4">
                  <c:v>86.31</c:v>
                </c:pt>
              </c:numCache>
            </c:numRef>
          </c:val>
          <c:extLst>
            <c:ext xmlns:c16="http://schemas.microsoft.com/office/drawing/2014/chart" uri="{C3380CC4-5D6E-409C-BE32-E72D297353CC}">
              <c16:uniqueId val="{00000000-EA69-4435-AF7F-9A3F6B9421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EA69-4435-AF7F-9A3F6B9421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190.46</c:v>
                </c:pt>
                <c:pt idx="1">
                  <c:v>0</c:v>
                </c:pt>
                <c:pt idx="2">
                  <c:v>0</c:v>
                </c:pt>
                <c:pt idx="3">
                  <c:v>0</c:v>
                </c:pt>
                <c:pt idx="4">
                  <c:v>0</c:v>
                </c:pt>
              </c:numCache>
            </c:numRef>
          </c:val>
          <c:extLst>
            <c:ext xmlns:c16="http://schemas.microsoft.com/office/drawing/2014/chart" uri="{C3380CC4-5D6E-409C-BE32-E72D297353CC}">
              <c16:uniqueId val="{00000000-5D08-4CC1-B51B-4CECC24F8D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5D08-4CC1-B51B-4CECC24F8D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65.62</c:v>
                </c:pt>
                <c:pt idx="1">
                  <c:v>85.86</c:v>
                </c:pt>
                <c:pt idx="2">
                  <c:v>94.81</c:v>
                </c:pt>
                <c:pt idx="3">
                  <c:v>115.66</c:v>
                </c:pt>
                <c:pt idx="4">
                  <c:v>109.71</c:v>
                </c:pt>
              </c:numCache>
            </c:numRef>
          </c:val>
          <c:extLst>
            <c:ext xmlns:c16="http://schemas.microsoft.com/office/drawing/2014/chart" uri="{C3380CC4-5D6E-409C-BE32-E72D297353CC}">
              <c16:uniqueId val="{00000000-162C-4A4B-A3B9-E33AD75986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162C-4A4B-A3B9-E33AD75986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election activeCell="B5" sqref="B5:KT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鹿児島県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18600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11508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55.8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44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16054</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65.62</v>
      </c>
      <c r="Y32" s="121"/>
      <c r="Z32" s="121"/>
      <c r="AA32" s="121"/>
      <c r="AB32" s="121"/>
      <c r="AC32" s="121"/>
      <c r="AD32" s="121"/>
      <c r="AE32" s="121"/>
      <c r="AF32" s="121"/>
      <c r="AG32" s="121"/>
      <c r="AH32" s="121"/>
      <c r="AI32" s="121"/>
      <c r="AJ32" s="121"/>
      <c r="AK32" s="121"/>
      <c r="AL32" s="121"/>
      <c r="AM32" s="121"/>
      <c r="AN32" s="121"/>
      <c r="AO32" s="121"/>
      <c r="AP32" s="121"/>
      <c r="AQ32" s="122"/>
      <c r="AR32" s="120">
        <f>データ!U6</f>
        <v>85.86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94.81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115.66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109.71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190.46</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565.17999999999995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734.9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1060.81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701.33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662.82</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1297.1500000000001</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1240.3499999999999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1112.6099999999999</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1066.5999999999999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1046.1500000000001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114.99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110.04</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110.28</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75.56</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68.38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66.13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70.209999999999994</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67.7</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786.06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771.18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815.18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808.62</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717.27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450.91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444.01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413.29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408.48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383.72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104</v>
      </c>
      <c r="SN48" s="130"/>
      <c r="SO48" s="130"/>
      <c r="SP48" s="130"/>
      <c r="SQ48" s="130"/>
      <c r="SR48" s="130"/>
      <c r="SS48" s="130"/>
      <c r="ST48" s="130"/>
      <c r="SU48" s="130"/>
      <c r="SV48" s="130"/>
      <c r="SW48" s="130"/>
      <c r="SX48" s="130"/>
      <c r="SY48" s="130"/>
      <c r="SZ48" s="130"/>
      <c r="TA48" s="131"/>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56.82</v>
      </c>
      <c r="Y55" s="121"/>
      <c r="Z55" s="121"/>
      <c r="AA55" s="121"/>
      <c r="AB55" s="121"/>
      <c r="AC55" s="121"/>
      <c r="AD55" s="121"/>
      <c r="AE55" s="121"/>
      <c r="AF55" s="121"/>
      <c r="AG55" s="121"/>
      <c r="AH55" s="121"/>
      <c r="AI55" s="121"/>
      <c r="AJ55" s="121"/>
      <c r="AK55" s="121"/>
      <c r="AL55" s="121"/>
      <c r="AM55" s="121"/>
      <c r="AN55" s="121"/>
      <c r="AO55" s="121"/>
      <c r="AP55" s="121"/>
      <c r="AQ55" s="122"/>
      <c r="AR55" s="120">
        <f>データ!BM6</f>
        <v>79.959999999999994</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91.63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123.53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113.55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63.67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49.74</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49.13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36.67</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39.75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71.900000000000006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70.75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67.22</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62.4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61.87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98.56</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92.63</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89.05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89.33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86.31</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103.39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96.49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101.92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98.05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100.19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30.96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33.229999999999997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31.6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32.869999999999997</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45.51</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44.67</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41.71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47.02</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47.4</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64.14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63.89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64.7</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65.38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68.25</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x14ac:dyDescent="0.2">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2">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105</v>
      </c>
      <c r="SN68" s="130"/>
      <c r="SO68" s="130"/>
      <c r="SP68" s="130"/>
      <c r="SQ68" s="130"/>
      <c r="SR68" s="130"/>
      <c r="SS68" s="130"/>
      <c r="ST68" s="130"/>
      <c r="SU68" s="130"/>
      <c r="SV68" s="130"/>
      <c r="SW68" s="130"/>
      <c r="SX68" s="130"/>
      <c r="SY68" s="130"/>
      <c r="SZ68" s="130"/>
      <c r="TA68" s="131"/>
    </row>
    <row r="69" spans="1:521" ht="13.5" customHeight="1" x14ac:dyDescent="0.2">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x14ac:dyDescent="0.2">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x14ac:dyDescent="0.2">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x14ac:dyDescent="0.2">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x14ac:dyDescent="0.2">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x14ac:dyDescent="0.2">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x14ac:dyDescent="0.2">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x14ac:dyDescent="0.2">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x14ac:dyDescent="0.2">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x14ac:dyDescent="0.2">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x14ac:dyDescent="0.2">
      <c r="A79" s="2"/>
      <c r="B79" s="13"/>
      <c r="C79" s="2"/>
      <c r="D79" s="2"/>
      <c r="E79" s="2"/>
      <c r="F79" s="2"/>
      <c r="G79" s="2"/>
      <c r="H79" s="2"/>
      <c r="I79" s="2"/>
      <c r="J79" s="15"/>
      <c r="K79" s="2"/>
      <c r="L79" s="146"/>
      <c r="M79" s="146"/>
      <c r="N79" s="146"/>
      <c r="O79" s="146"/>
      <c r="P79" s="146"/>
      <c r="Q79" s="146"/>
      <c r="R79" s="146"/>
      <c r="S79" s="146"/>
      <c r="T79" s="146"/>
      <c r="U79" s="146"/>
      <c r="V79" s="146"/>
      <c r="W79" s="146"/>
      <c r="X79" s="147"/>
      <c r="Y79" s="143" t="str">
        <f>データ!$B$10</f>
        <v>R01</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R02</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R03</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R04</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R05</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6"/>
      <c r="FY79" s="146"/>
      <c r="FZ79" s="146"/>
      <c r="GA79" s="146"/>
      <c r="GB79" s="146"/>
      <c r="GC79" s="146"/>
      <c r="GD79" s="146"/>
      <c r="GE79" s="146"/>
      <c r="GF79" s="146"/>
      <c r="GG79" s="146"/>
      <c r="GH79" s="146"/>
      <c r="GI79" s="146"/>
      <c r="GJ79" s="147"/>
      <c r="GK79" s="143" t="str">
        <f>データ!$B$10</f>
        <v>R01</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R02</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R03</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R04</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R05</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6"/>
      <c r="MK79" s="146"/>
      <c r="ML79" s="146"/>
      <c r="MM79" s="146"/>
      <c r="MN79" s="146"/>
      <c r="MO79" s="146"/>
      <c r="MP79" s="146"/>
      <c r="MQ79" s="146"/>
      <c r="MR79" s="146"/>
      <c r="MS79" s="146"/>
      <c r="MT79" s="146"/>
      <c r="MU79" s="146"/>
      <c r="MV79" s="147"/>
      <c r="MW79" s="143" t="str">
        <f>データ!$B$10</f>
        <v>R01</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R02</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R03</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R04</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R05</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2">
        <f>データ!DD6</f>
        <v>48.06</v>
      </c>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f>データ!DE6</f>
        <v>44.77</v>
      </c>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f>データ!DF6</f>
        <v>46.37</v>
      </c>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f>データ!DG6</f>
        <v>48.38</v>
      </c>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f>データ!DH6</f>
        <v>50.35</v>
      </c>
      <c r="ED80" s="142"/>
      <c r="EE80" s="142"/>
      <c r="EF80" s="142"/>
      <c r="EG80" s="142"/>
      <c r="EH80" s="142"/>
      <c r="EI80" s="142"/>
      <c r="EJ80" s="142"/>
      <c r="EK80" s="142"/>
      <c r="EL80" s="142"/>
      <c r="EM80" s="142"/>
      <c r="EN80" s="142"/>
      <c r="EO80" s="142"/>
      <c r="EP80" s="142"/>
      <c r="EQ80" s="142"/>
      <c r="ER80" s="142"/>
      <c r="ES80" s="142"/>
      <c r="ET80" s="142"/>
      <c r="EU80" s="142"/>
      <c r="EV80" s="142"/>
      <c r="EW80" s="142"/>
      <c r="EX80" s="142"/>
      <c r="EY80" s="142"/>
      <c r="EZ80" s="142"/>
      <c r="FA80" s="142"/>
      <c r="FB80" s="142"/>
      <c r="FC80" s="142"/>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2">
        <f>データ!DO6</f>
        <v>11.36</v>
      </c>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f>データ!DP6</f>
        <v>44.67</v>
      </c>
      <c r="HM80" s="142"/>
      <c r="HN80" s="142"/>
      <c r="HO80" s="142"/>
      <c r="HP80" s="142"/>
      <c r="HQ80" s="142"/>
      <c r="HR80" s="142"/>
      <c r="HS80" s="142"/>
      <c r="HT80" s="142"/>
      <c r="HU80" s="142"/>
      <c r="HV80" s="142"/>
      <c r="HW80" s="142"/>
      <c r="HX80" s="142"/>
      <c r="HY80" s="142"/>
      <c r="HZ80" s="142"/>
      <c r="IA80" s="142"/>
      <c r="IB80" s="142"/>
      <c r="IC80" s="142"/>
      <c r="ID80" s="142"/>
      <c r="IE80" s="142"/>
      <c r="IF80" s="142"/>
      <c r="IG80" s="142"/>
      <c r="IH80" s="142"/>
      <c r="II80" s="142"/>
      <c r="IJ80" s="142"/>
      <c r="IK80" s="142"/>
      <c r="IL80" s="142"/>
      <c r="IM80" s="142">
        <f>データ!DQ6</f>
        <v>44.67</v>
      </c>
      <c r="IN80" s="142"/>
      <c r="IO80" s="142"/>
      <c r="IP80" s="142"/>
      <c r="IQ80" s="142"/>
      <c r="IR80" s="142"/>
      <c r="IS80" s="142"/>
      <c r="IT80" s="142"/>
      <c r="IU80" s="142"/>
      <c r="IV80" s="142"/>
      <c r="IW80" s="142"/>
      <c r="IX80" s="142"/>
      <c r="IY80" s="142"/>
      <c r="IZ80" s="142"/>
      <c r="JA80" s="142"/>
      <c r="JB80" s="142"/>
      <c r="JC80" s="142"/>
      <c r="JD80" s="142"/>
      <c r="JE80" s="142"/>
      <c r="JF80" s="142"/>
      <c r="JG80" s="142"/>
      <c r="JH80" s="142"/>
      <c r="JI80" s="142"/>
      <c r="JJ80" s="142"/>
      <c r="JK80" s="142"/>
      <c r="JL80" s="142"/>
      <c r="JM80" s="142"/>
      <c r="JN80" s="142">
        <f>データ!DR6</f>
        <v>44.67</v>
      </c>
      <c r="JO80" s="142"/>
      <c r="JP80" s="142"/>
      <c r="JQ80" s="142"/>
      <c r="JR80" s="142"/>
      <c r="JS80" s="142"/>
      <c r="JT80" s="142"/>
      <c r="JU80" s="142"/>
      <c r="JV80" s="142"/>
      <c r="JW80" s="142"/>
      <c r="JX80" s="142"/>
      <c r="JY80" s="142"/>
      <c r="JZ80" s="142"/>
      <c r="KA80" s="142"/>
      <c r="KB80" s="142"/>
      <c r="KC80" s="142"/>
      <c r="KD80" s="142"/>
      <c r="KE80" s="142"/>
      <c r="KF80" s="142"/>
      <c r="KG80" s="142"/>
      <c r="KH80" s="142"/>
      <c r="KI80" s="142"/>
      <c r="KJ80" s="142"/>
      <c r="KK80" s="142"/>
      <c r="KL80" s="142"/>
      <c r="KM80" s="142"/>
      <c r="KN80" s="142"/>
      <c r="KO80" s="142">
        <f>データ!DS6</f>
        <v>44.67</v>
      </c>
      <c r="KP80" s="142"/>
      <c r="KQ80" s="142"/>
      <c r="KR80" s="142"/>
      <c r="KS80" s="142"/>
      <c r="KT80" s="142"/>
      <c r="KU80" s="142"/>
      <c r="KV80" s="142"/>
      <c r="KW80" s="142"/>
      <c r="KX80" s="142"/>
      <c r="KY80" s="142"/>
      <c r="KZ80" s="142"/>
      <c r="LA80" s="142"/>
      <c r="LB80" s="142"/>
      <c r="LC80" s="142"/>
      <c r="LD80" s="142"/>
      <c r="LE80" s="142"/>
      <c r="LF80" s="142"/>
      <c r="LG80" s="142"/>
      <c r="LH80" s="142"/>
      <c r="LI80" s="142"/>
      <c r="LJ80" s="142"/>
      <c r="LK80" s="142"/>
      <c r="LL80" s="142"/>
      <c r="LM80" s="142"/>
      <c r="LN80" s="142"/>
      <c r="LO80" s="142"/>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2">
        <f>データ!DZ6</f>
        <v>0</v>
      </c>
      <c r="MX80" s="142"/>
      <c r="MY80" s="142"/>
      <c r="MZ80" s="142"/>
      <c r="NA80" s="142"/>
      <c r="NB80" s="142"/>
      <c r="NC80" s="142"/>
      <c r="ND80" s="142"/>
      <c r="NE80" s="142"/>
      <c r="NF80" s="142"/>
      <c r="NG80" s="142"/>
      <c r="NH80" s="142"/>
      <c r="NI80" s="142"/>
      <c r="NJ80" s="142"/>
      <c r="NK80" s="142"/>
      <c r="NL80" s="142"/>
      <c r="NM80" s="142"/>
      <c r="NN80" s="142"/>
      <c r="NO80" s="142"/>
      <c r="NP80" s="142"/>
      <c r="NQ80" s="142"/>
      <c r="NR80" s="142"/>
      <c r="NS80" s="142"/>
      <c r="NT80" s="142"/>
      <c r="NU80" s="142"/>
      <c r="NV80" s="142"/>
      <c r="NW80" s="142"/>
      <c r="NX80" s="142">
        <f>データ!EA6</f>
        <v>0</v>
      </c>
      <c r="NY80" s="142"/>
      <c r="NZ80" s="142"/>
      <c r="OA80" s="142"/>
      <c r="OB80" s="142"/>
      <c r="OC80" s="142"/>
      <c r="OD80" s="142"/>
      <c r="OE80" s="142"/>
      <c r="OF80" s="142"/>
      <c r="OG80" s="142"/>
      <c r="OH80" s="142"/>
      <c r="OI80" s="142"/>
      <c r="OJ80" s="142"/>
      <c r="OK80" s="142"/>
      <c r="OL80" s="142"/>
      <c r="OM80" s="142"/>
      <c r="ON80" s="142"/>
      <c r="OO80" s="142"/>
      <c r="OP80" s="142"/>
      <c r="OQ80" s="142"/>
      <c r="OR80" s="142"/>
      <c r="OS80" s="142"/>
      <c r="OT80" s="142"/>
      <c r="OU80" s="142"/>
      <c r="OV80" s="142"/>
      <c r="OW80" s="142"/>
      <c r="OX80" s="142"/>
      <c r="OY80" s="142">
        <f>データ!EB6</f>
        <v>0</v>
      </c>
      <c r="OZ80" s="142"/>
      <c r="PA80" s="142"/>
      <c r="PB80" s="142"/>
      <c r="PC80" s="142"/>
      <c r="PD80" s="142"/>
      <c r="PE80" s="142"/>
      <c r="PF80" s="142"/>
      <c r="PG80" s="142"/>
      <c r="PH80" s="142"/>
      <c r="PI80" s="142"/>
      <c r="PJ80" s="142"/>
      <c r="PK80" s="142"/>
      <c r="PL80" s="142"/>
      <c r="PM80" s="142"/>
      <c r="PN80" s="142"/>
      <c r="PO80" s="142"/>
      <c r="PP80" s="142"/>
      <c r="PQ80" s="142"/>
      <c r="PR80" s="142"/>
      <c r="PS80" s="142"/>
      <c r="PT80" s="142"/>
      <c r="PU80" s="142"/>
      <c r="PV80" s="142"/>
      <c r="PW80" s="142"/>
      <c r="PX80" s="142"/>
      <c r="PY80" s="142"/>
      <c r="PZ80" s="142">
        <f>データ!EC6</f>
        <v>0</v>
      </c>
      <c r="QA80" s="142"/>
      <c r="QB80" s="142"/>
      <c r="QC80" s="142"/>
      <c r="QD80" s="142"/>
      <c r="QE80" s="142"/>
      <c r="QF80" s="142"/>
      <c r="QG80" s="142"/>
      <c r="QH80" s="142"/>
      <c r="QI80" s="142"/>
      <c r="QJ80" s="142"/>
      <c r="QK80" s="142"/>
      <c r="QL80" s="142"/>
      <c r="QM80" s="142"/>
      <c r="QN80" s="142"/>
      <c r="QO80" s="142"/>
      <c r="QP80" s="142"/>
      <c r="QQ80" s="142"/>
      <c r="QR80" s="142"/>
      <c r="QS80" s="142"/>
      <c r="QT80" s="142"/>
      <c r="QU80" s="142"/>
      <c r="QV80" s="142"/>
      <c r="QW80" s="142"/>
      <c r="QX80" s="142"/>
      <c r="QY80" s="142"/>
      <c r="QZ80" s="142"/>
      <c r="RA80" s="142">
        <f>データ!ED6</f>
        <v>0</v>
      </c>
      <c r="RB80" s="142"/>
      <c r="RC80" s="142"/>
      <c r="RD80" s="142"/>
      <c r="RE80" s="142"/>
      <c r="RF80" s="142"/>
      <c r="RG80" s="142"/>
      <c r="RH80" s="142"/>
      <c r="RI80" s="142"/>
      <c r="RJ80" s="142"/>
      <c r="RK80" s="142"/>
      <c r="RL80" s="142"/>
      <c r="RM80" s="142"/>
      <c r="RN80" s="142"/>
      <c r="RO80" s="142"/>
      <c r="RP80" s="142"/>
      <c r="RQ80" s="142"/>
      <c r="RR80" s="142"/>
      <c r="RS80" s="142"/>
      <c r="RT80" s="142"/>
      <c r="RU80" s="142"/>
      <c r="RV80" s="142"/>
      <c r="RW80" s="142"/>
      <c r="RX80" s="142"/>
      <c r="RY80" s="142"/>
      <c r="RZ80" s="142"/>
      <c r="SA80" s="142"/>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2">
        <f>データ!DI6</f>
        <v>54.51</v>
      </c>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f>データ!DJ6</f>
        <v>55.38</v>
      </c>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f>データ!DK6</f>
        <v>56.07</v>
      </c>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f>データ!DL6</f>
        <v>55.87</v>
      </c>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f>データ!DM6</f>
        <v>56.81</v>
      </c>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2">
        <f>データ!DT6</f>
        <v>36.58</v>
      </c>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f>データ!DU6</f>
        <v>40.880000000000003</v>
      </c>
      <c r="HM81" s="142"/>
      <c r="HN81" s="142"/>
      <c r="HO81" s="142"/>
      <c r="HP81" s="142"/>
      <c r="HQ81" s="142"/>
      <c r="HR81" s="142"/>
      <c r="HS81" s="142"/>
      <c r="HT81" s="142"/>
      <c r="HU81" s="142"/>
      <c r="HV81" s="142"/>
      <c r="HW81" s="142"/>
      <c r="HX81" s="142"/>
      <c r="HY81" s="142"/>
      <c r="HZ81" s="142"/>
      <c r="IA81" s="142"/>
      <c r="IB81" s="142"/>
      <c r="IC81" s="142"/>
      <c r="ID81" s="142"/>
      <c r="IE81" s="142"/>
      <c r="IF81" s="142"/>
      <c r="IG81" s="142"/>
      <c r="IH81" s="142"/>
      <c r="II81" s="142"/>
      <c r="IJ81" s="142"/>
      <c r="IK81" s="142"/>
      <c r="IL81" s="142"/>
      <c r="IM81" s="142">
        <f>データ!DV6</f>
        <v>41.24</v>
      </c>
      <c r="IN81" s="142"/>
      <c r="IO81" s="142"/>
      <c r="IP81" s="142"/>
      <c r="IQ81" s="142"/>
      <c r="IR81" s="142"/>
      <c r="IS81" s="142"/>
      <c r="IT81" s="142"/>
      <c r="IU81" s="142"/>
      <c r="IV81" s="142"/>
      <c r="IW81" s="142"/>
      <c r="IX81" s="142"/>
      <c r="IY81" s="142"/>
      <c r="IZ81" s="142"/>
      <c r="JA81" s="142"/>
      <c r="JB81" s="142"/>
      <c r="JC81" s="142"/>
      <c r="JD81" s="142"/>
      <c r="JE81" s="142"/>
      <c r="JF81" s="142"/>
      <c r="JG81" s="142"/>
      <c r="JH81" s="142"/>
      <c r="JI81" s="142"/>
      <c r="JJ81" s="142"/>
      <c r="JK81" s="142"/>
      <c r="JL81" s="142"/>
      <c r="JM81" s="142"/>
      <c r="JN81" s="142">
        <f>データ!DW6</f>
        <v>39.020000000000003</v>
      </c>
      <c r="JO81" s="142"/>
      <c r="JP81" s="142"/>
      <c r="JQ81" s="142"/>
      <c r="JR81" s="142"/>
      <c r="JS81" s="142"/>
      <c r="JT81" s="142"/>
      <c r="JU81" s="142"/>
      <c r="JV81" s="142"/>
      <c r="JW81" s="142"/>
      <c r="JX81" s="142"/>
      <c r="JY81" s="142"/>
      <c r="JZ81" s="142"/>
      <c r="KA81" s="142"/>
      <c r="KB81" s="142"/>
      <c r="KC81" s="142"/>
      <c r="KD81" s="142"/>
      <c r="KE81" s="142"/>
      <c r="KF81" s="142"/>
      <c r="KG81" s="142"/>
      <c r="KH81" s="142"/>
      <c r="KI81" s="142"/>
      <c r="KJ81" s="142"/>
      <c r="KK81" s="142"/>
      <c r="KL81" s="142"/>
      <c r="KM81" s="142"/>
      <c r="KN81" s="142"/>
      <c r="KO81" s="142">
        <f>データ!DX6</f>
        <v>39.57</v>
      </c>
      <c r="KP81" s="142"/>
      <c r="KQ81" s="142"/>
      <c r="KR81" s="142"/>
      <c r="KS81" s="142"/>
      <c r="KT81" s="142"/>
      <c r="KU81" s="142"/>
      <c r="KV81" s="142"/>
      <c r="KW81" s="142"/>
      <c r="KX81" s="142"/>
      <c r="KY81" s="142"/>
      <c r="KZ81" s="142"/>
      <c r="LA81" s="142"/>
      <c r="LB81" s="142"/>
      <c r="LC81" s="142"/>
      <c r="LD81" s="142"/>
      <c r="LE81" s="142"/>
      <c r="LF81" s="142"/>
      <c r="LG81" s="142"/>
      <c r="LH81" s="142"/>
      <c r="LI81" s="142"/>
      <c r="LJ81" s="142"/>
      <c r="LK81" s="142"/>
      <c r="LL81" s="142"/>
      <c r="LM81" s="142"/>
      <c r="LN81" s="142"/>
      <c r="LO81" s="142"/>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2">
        <f>データ!EE6</f>
        <v>0.36</v>
      </c>
      <c r="MX81" s="142"/>
      <c r="MY81" s="142"/>
      <c r="MZ81" s="142"/>
      <c r="NA81" s="142"/>
      <c r="NB81" s="142"/>
      <c r="NC81" s="142"/>
      <c r="ND81" s="142"/>
      <c r="NE81" s="142"/>
      <c r="NF81" s="142"/>
      <c r="NG81" s="142"/>
      <c r="NH81" s="142"/>
      <c r="NI81" s="142"/>
      <c r="NJ81" s="142"/>
      <c r="NK81" s="142"/>
      <c r="NL81" s="142"/>
      <c r="NM81" s="142"/>
      <c r="NN81" s="142"/>
      <c r="NO81" s="142"/>
      <c r="NP81" s="142"/>
      <c r="NQ81" s="142"/>
      <c r="NR81" s="142"/>
      <c r="NS81" s="142"/>
      <c r="NT81" s="142"/>
      <c r="NU81" s="142"/>
      <c r="NV81" s="142"/>
      <c r="NW81" s="142"/>
      <c r="NX81" s="142">
        <f>データ!EF6</f>
        <v>0.12</v>
      </c>
      <c r="NY81" s="142"/>
      <c r="NZ81" s="142"/>
      <c r="OA81" s="142"/>
      <c r="OB81" s="142"/>
      <c r="OC81" s="142"/>
      <c r="OD81" s="142"/>
      <c r="OE81" s="142"/>
      <c r="OF81" s="142"/>
      <c r="OG81" s="142"/>
      <c r="OH81" s="142"/>
      <c r="OI81" s="142"/>
      <c r="OJ81" s="142"/>
      <c r="OK81" s="142"/>
      <c r="OL81" s="142"/>
      <c r="OM81" s="142"/>
      <c r="ON81" s="142"/>
      <c r="OO81" s="142"/>
      <c r="OP81" s="142"/>
      <c r="OQ81" s="142"/>
      <c r="OR81" s="142"/>
      <c r="OS81" s="142"/>
      <c r="OT81" s="142"/>
      <c r="OU81" s="142"/>
      <c r="OV81" s="142"/>
      <c r="OW81" s="142"/>
      <c r="OX81" s="142"/>
      <c r="OY81" s="142">
        <f>データ!EG6</f>
        <v>0.31</v>
      </c>
      <c r="OZ81" s="142"/>
      <c r="PA81" s="142"/>
      <c r="PB81" s="142"/>
      <c r="PC81" s="142"/>
      <c r="PD81" s="142"/>
      <c r="PE81" s="142"/>
      <c r="PF81" s="142"/>
      <c r="PG81" s="142"/>
      <c r="PH81" s="142"/>
      <c r="PI81" s="142"/>
      <c r="PJ81" s="142"/>
      <c r="PK81" s="142"/>
      <c r="PL81" s="142"/>
      <c r="PM81" s="142"/>
      <c r="PN81" s="142"/>
      <c r="PO81" s="142"/>
      <c r="PP81" s="142"/>
      <c r="PQ81" s="142"/>
      <c r="PR81" s="142"/>
      <c r="PS81" s="142"/>
      <c r="PT81" s="142"/>
      <c r="PU81" s="142"/>
      <c r="PV81" s="142"/>
      <c r="PW81" s="142"/>
      <c r="PX81" s="142"/>
      <c r="PY81" s="142"/>
      <c r="PZ81" s="142">
        <f>データ!EH6</f>
        <v>0.03</v>
      </c>
      <c r="QA81" s="142"/>
      <c r="QB81" s="142"/>
      <c r="QC81" s="142"/>
      <c r="QD81" s="142"/>
      <c r="QE81" s="142"/>
      <c r="QF81" s="142"/>
      <c r="QG81" s="142"/>
      <c r="QH81" s="142"/>
      <c r="QI81" s="142"/>
      <c r="QJ81" s="142"/>
      <c r="QK81" s="142"/>
      <c r="QL81" s="142"/>
      <c r="QM81" s="142"/>
      <c r="QN81" s="142"/>
      <c r="QO81" s="142"/>
      <c r="QP81" s="142"/>
      <c r="QQ81" s="142"/>
      <c r="QR81" s="142"/>
      <c r="QS81" s="142"/>
      <c r="QT81" s="142"/>
      <c r="QU81" s="142"/>
      <c r="QV81" s="142"/>
      <c r="QW81" s="142"/>
      <c r="QX81" s="142"/>
      <c r="QY81" s="142"/>
      <c r="QZ81" s="142"/>
      <c r="RA81" s="142">
        <f>データ!EI6</f>
        <v>0.04</v>
      </c>
      <c r="RB81" s="142"/>
      <c r="RC81" s="142"/>
      <c r="RD81" s="142"/>
      <c r="RE81" s="142"/>
      <c r="RF81" s="142"/>
      <c r="RG81" s="142"/>
      <c r="RH81" s="142"/>
      <c r="RI81" s="142"/>
      <c r="RJ81" s="142"/>
      <c r="RK81" s="142"/>
      <c r="RL81" s="142"/>
      <c r="RM81" s="142"/>
      <c r="RN81" s="142"/>
      <c r="RO81" s="142"/>
      <c r="RP81" s="142"/>
      <c r="RQ81" s="142"/>
      <c r="RR81" s="142"/>
      <c r="RS81" s="142"/>
      <c r="RT81" s="142"/>
      <c r="RU81" s="142"/>
      <c r="RV81" s="142"/>
      <c r="RW81" s="142"/>
      <c r="RX81" s="142"/>
      <c r="RY81" s="142"/>
      <c r="RZ81" s="142"/>
      <c r="SA81" s="142"/>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8" t="str">
        <f>データ!AD6</f>
        <v>【114.39】</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【23.61】</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【494.95】</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【229.84】</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【110.13】</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【19.72】</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【52.61】</v>
      </c>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8" t="str">
        <f>データ!DC6</f>
        <v>【77.52】</v>
      </c>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8" t="str">
        <f>データ!DN6</f>
        <v>【61.16】</v>
      </c>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8" t="str">
        <f>データ!DY6</f>
        <v>【49.95】</v>
      </c>
      <c r="IM90" s="149"/>
      <c r="IN90" s="149"/>
      <c r="IO90" s="149"/>
      <c r="IP90" s="149"/>
      <c r="IQ90" s="149"/>
      <c r="IR90" s="149"/>
      <c r="IS90" s="149"/>
      <c r="IT90" s="149"/>
      <c r="IU90" s="149"/>
      <c r="IV90" s="149"/>
      <c r="IW90" s="149"/>
      <c r="IX90" s="149"/>
      <c r="IY90" s="149"/>
      <c r="IZ90" s="149"/>
      <c r="JA90" s="149"/>
      <c r="JB90" s="149"/>
      <c r="JC90" s="149"/>
      <c r="JD90" s="149"/>
      <c r="JE90" s="149"/>
      <c r="JF90" s="149"/>
      <c r="JG90" s="149"/>
      <c r="JH90" s="149"/>
      <c r="JI90" s="149"/>
      <c r="JJ90" s="149"/>
      <c r="JK90" s="149"/>
      <c r="JL90" s="149"/>
      <c r="JM90" s="148" t="str">
        <f>データ!EJ6</f>
        <v>【0.32】</v>
      </c>
      <c r="JN90" s="149"/>
      <c r="JO90" s="149"/>
      <c r="JP90" s="149"/>
      <c r="JQ90" s="149"/>
      <c r="JR90" s="149"/>
      <c r="JS90" s="149"/>
      <c r="JT90" s="149"/>
      <c r="JU90" s="149"/>
      <c r="JV90" s="149"/>
      <c r="JW90" s="149"/>
      <c r="JX90" s="149"/>
      <c r="JY90" s="149"/>
      <c r="JZ90" s="149"/>
      <c r="KA90" s="149"/>
      <c r="KB90" s="149"/>
      <c r="KC90" s="149"/>
      <c r="KD90" s="149"/>
      <c r="KE90" s="149"/>
      <c r="KF90" s="149"/>
      <c r="KG90" s="149"/>
      <c r="KH90" s="149"/>
      <c r="KI90" s="149"/>
      <c r="KJ90" s="149"/>
      <c r="KK90" s="149"/>
      <c r="KL90" s="149"/>
      <c r="KM90" s="149"/>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T3QF10ggtJFkv9R9vZaenwo2VxWIQTFVzCH3kqZ8wp6k/FvDCD2SCiIxlQ0v97YCVLL5/EbLVSscWwBqewok9g==" saltValue="XCsZtGQaPL/gbm9+SB4OH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65.62</v>
      </c>
      <c r="U6" s="35">
        <f>U7</f>
        <v>85.86</v>
      </c>
      <c r="V6" s="35">
        <f>V7</f>
        <v>94.81</v>
      </c>
      <c r="W6" s="35">
        <f>W7</f>
        <v>115.66</v>
      </c>
      <c r="X6" s="35">
        <f t="shared" si="3"/>
        <v>109.71</v>
      </c>
      <c r="Y6" s="35">
        <f t="shared" si="3"/>
        <v>114.99</v>
      </c>
      <c r="Z6" s="35">
        <f t="shared" si="3"/>
        <v>110.04</v>
      </c>
      <c r="AA6" s="35">
        <f t="shared" si="3"/>
        <v>115</v>
      </c>
      <c r="AB6" s="35">
        <f t="shared" si="3"/>
        <v>110.28</v>
      </c>
      <c r="AC6" s="35">
        <f t="shared" si="3"/>
        <v>111.15</v>
      </c>
      <c r="AD6" s="33" t="str">
        <f>IF(AD7="-","【-】","【"&amp;SUBSTITUTE(TEXT(AD7,"#,##0.00"),"-","△")&amp;"】")</f>
        <v>【114.39】</v>
      </c>
      <c r="AE6" s="35">
        <f t="shared" si="3"/>
        <v>190.46</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565.17999999999995</v>
      </c>
      <c r="AQ6" s="35">
        <f>AQ7</f>
        <v>734.9</v>
      </c>
      <c r="AR6" s="35">
        <f>AR7</f>
        <v>1060.81</v>
      </c>
      <c r="AS6" s="35">
        <f>AS7</f>
        <v>701.33</v>
      </c>
      <c r="AT6" s="35">
        <f t="shared" si="3"/>
        <v>662.82</v>
      </c>
      <c r="AU6" s="35">
        <f t="shared" si="3"/>
        <v>786.06</v>
      </c>
      <c r="AV6" s="35">
        <f t="shared" si="3"/>
        <v>771.18</v>
      </c>
      <c r="AW6" s="35">
        <f t="shared" si="3"/>
        <v>815.18</v>
      </c>
      <c r="AX6" s="35">
        <f t="shared" si="3"/>
        <v>808.62</v>
      </c>
      <c r="AY6" s="35">
        <f t="shared" si="3"/>
        <v>717.27</v>
      </c>
      <c r="AZ6" s="33" t="str">
        <f>IF(AZ7="-","【-】","【"&amp;SUBSTITUTE(TEXT(AZ7,"#,##0.00"),"-","△")&amp;"】")</f>
        <v>【494.95】</v>
      </c>
      <c r="BA6" s="35">
        <f t="shared" si="3"/>
        <v>1297.1500000000001</v>
      </c>
      <c r="BB6" s="35">
        <f>BB7</f>
        <v>1240.3499999999999</v>
      </c>
      <c r="BC6" s="35">
        <f>BC7</f>
        <v>1112.6099999999999</v>
      </c>
      <c r="BD6" s="35">
        <f>BD7</f>
        <v>1066.5999999999999</v>
      </c>
      <c r="BE6" s="35">
        <f t="shared" si="3"/>
        <v>1046.1500000000001</v>
      </c>
      <c r="BF6" s="35">
        <f t="shared" si="3"/>
        <v>450.91</v>
      </c>
      <c r="BG6" s="35">
        <f t="shared" si="3"/>
        <v>444.01</v>
      </c>
      <c r="BH6" s="35">
        <f t="shared" si="3"/>
        <v>413.29</v>
      </c>
      <c r="BI6" s="35">
        <f t="shared" si="3"/>
        <v>408.48</v>
      </c>
      <c r="BJ6" s="35">
        <f t="shared" si="3"/>
        <v>383.72</v>
      </c>
      <c r="BK6" s="33" t="str">
        <f>IF(BK7="-","【-】","【"&amp;SUBSTITUTE(TEXT(BK7,"#,##0.00"),"-","△")&amp;"】")</f>
        <v>【229.84】</v>
      </c>
      <c r="BL6" s="35">
        <f t="shared" si="3"/>
        <v>56.82</v>
      </c>
      <c r="BM6" s="35">
        <f>BM7</f>
        <v>79.959999999999994</v>
      </c>
      <c r="BN6" s="35">
        <f>BN7</f>
        <v>91.63</v>
      </c>
      <c r="BO6" s="35">
        <f>BO7</f>
        <v>123.53</v>
      </c>
      <c r="BP6" s="35">
        <f t="shared" si="3"/>
        <v>113.55</v>
      </c>
      <c r="BQ6" s="35">
        <f t="shared" si="3"/>
        <v>103.39</v>
      </c>
      <c r="BR6" s="35">
        <f t="shared" si="3"/>
        <v>96.49</v>
      </c>
      <c r="BS6" s="35">
        <f t="shared" si="3"/>
        <v>101.92</v>
      </c>
      <c r="BT6" s="35">
        <f t="shared" si="3"/>
        <v>98.05</v>
      </c>
      <c r="BU6" s="35">
        <f t="shared" si="3"/>
        <v>100.19</v>
      </c>
      <c r="BV6" s="33" t="str">
        <f>IF(BV7="-","【-】","【"&amp;SUBSTITUTE(TEXT(BV7,"#,##0.00"),"-","△")&amp;"】")</f>
        <v>【110.13】</v>
      </c>
      <c r="BW6" s="35">
        <f t="shared" si="3"/>
        <v>63.67</v>
      </c>
      <c r="BX6" s="35">
        <f>BX7</f>
        <v>49.74</v>
      </c>
      <c r="BY6" s="35">
        <f>BY7</f>
        <v>49.13</v>
      </c>
      <c r="BZ6" s="35">
        <f>BZ7</f>
        <v>36.67</v>
      </c>
      <c r="CA6" s="35">
        <f t="shared" si="3"/>
        <v>39.75</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71.900000000000006</v>
      </c>
      <c r="CI6" s="35">
        <f>CI7</f>
        <v>70.75</v>
      </c>
      <c r="CJ6" s="35">
        <f>CJ7</f>
        <v>67.22</v>
      </c>
      <c r="CK6" s="35">
        <f>CK7</f>
        <v>62.4</v>
      </c>
      <c r="CL6" s="35">
        <f t="shared" si="5"/>
        <v>61.87</v>
      </c>
      <c r="CM6" s="35">
        <f t="shared" si="5"/>
        <v>45.51</v>
      </c>
      <c r="CN6" s="35">
        <f t="shared" si="5"/>
        <v>44.67</v>
      </c>
      <c r="CO6" s="35">
        <f t="shared" si="5"/>
        <v>41.71</v>
      </c>
      <c r="CP6" s="35">
        <f t="shared" si="5"/>
        <v>47.02</v>
      </c>
      <c r="CQ6" s="35">
        <f t="shared" si="5"/>
        <v>47.4</v>
      </c>
      <c r="CR6" s="33" t="str">
        <f>IF(CR7="-","【-】","【"&amp;SUBSTITUTE(TEXT(CR7,"#,##0.00"),"-","△")&amp;"】")</f>
        <v>【52.61】</v>
      </c>
      <c r="CS6" s="35">
        <f t="shared" ref="CS6:DB6" si="6">CS7</f>
        <v>98.56</v>
      </c>
      <c r="CT6" s="35">
        <f>CT7</f>
        <v>92.63</v>
      </c>
      <c r="CU6" s="35">
        <f>CU7</f>
        <v>89.05</v>
      </c>
      <c r="CV6" s="35">
        <f>CV7</f>
        <v>89.33</v>
      </c>
      <c r="CW6" s="35">
        <f t="shared" si="6"/>
        <v>86.31</v>
      </c>
      <c r="CX6" s="35">
        <f t="shared" si="6"/>
        <v>64.14</v>
      </c>
      <c r="CY6" s="35">
        <f t="shared" si="6"/>
        <v>63.89</v>
      </c>
      <c r="CZ6" s="35">
        <f t="shared" si="6"/>
        <v>64.7</v>
      </c>
      <c r="DA6" s="35">
        <f t="shared" si="6"/>
        <v>65.38</v>
      </c>
      <c r="DB6" s="35">
        <f t="shared" si="6"/>
        <v>68.25</v>
      </c>
      <c r="DC6" s="33" t="str">
        <f>IF(DC7="-","【-】","【"&amp;SUBSTITUTE(TEXT(DC7,"#,##0.00"),"-","△")&amp;"】")</f>
        <v>【77.52】</v>
      </c>
      <c r="DD6" s="35">
        <f t="shared" ref="DD6:DM6" si="7">DD7</f>
        <v>48.06</v>
      </c>
      <c r="DE6" s="35">
        <f>DE7</f>
        <v>44.77</v>
      </c>
      <c r="DF6" s="35">
        <f>DF7</f>
        <v>46.37</v>
      </c>
      <c r="DG6" s="35">
        <f>DG7</f>
        <v>48.38</v>
      </c>
      <c r="DH6" s="35">
        <f t="shared" si="7"/>
        <v>50.35</v>
      </c>
      <c r="DI6" s="35">
        <f t="shared" si="7"/>
        <v>54.51</v>
      </c>
      <c r="DJ6" s="35">
        <f t="shared" si="7"/>
        <v>55.38</v>
      </c>
      <c r="DK6" s="35">
        <f t="shared" si="7"/>
        <v>56.07</v>
      </c>
      <c r="DL6" s="35">
        <f t="shared" si="7"/>
        <v>55.87</v>
      </c>
      <c r="DM6" s="35">
        <f t="shared" si="7"/>
        <v>56.81</v>
      </c>
      <c r="DN6" s="33" t="str">
        <f>IF(DN7="-","【-】","【"&amp;SUBSTITUTE(TEXT(DN7,"#,##0.00"),"-","△")&amp;"】")</f>
        <v>【61.16】</v>
      </c>
      <c r="DO6" s="35">
        <f t="shared" ref="DO6:DX6" si="8">DO7</f>
        <v>11.36</v>
      </c>
      <c r="DP6" s="35">
        <f>DP7</f>
        <v>44.67</v>
      </c>
      <c r="DQ6" s="35">
        <f>DQ7</f>
        <v>44.67</v>
      </c>
      <c r="DR6" s="35">
        <f>DR7</f>
        <v>44.67</v>
      </c>
      <c r="DS6" s="35">
        <f t="shared" si="8"/>
        <v>44.67</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18600</v>
      </c>
      <c r="L7" s="37" t="s">
        <v>96</v>
      </c>
      <c r="M7" s="38">
        <v>1</v>
      </c>
      <c r="N7" s="38">
        <v>11508</v>
      </c>
      <c r="O7" s="39" t="s">
        <v>97</v>
      </c>
      <c r="P7" s="39">
        <v>55.8</v>
      </c>
      <c r="Q7" s="38">
        <v>44</v>
      </c>
      <c r="R7" s="38">
        <v>16054</v>
      </c>
      <c r="S7" s="37" t="s">
        <v>98</v>
      </c>
      <c r="T7" s="40">
        <v>65.62</v>
      </c>
      <c r="U7" s="40">
        <v>85.86</v>
      </c>
      <c r="V7" s="40">
        <v>94.81</v>
      </c>
      <c r="W7" s="40">
        <v>115.66</v>
      </c>
      <c r="X7" s="40">
        <v>109.71</v>
      </c>
      <c r="Y7" s="40">
        <v>114.99</v>
      </c>
      <c r="Z7" s="40">
        <v>110.04</v>
      </c>
      <c r="AA7" s="40">
        <v>115</v>
      </c>
      <c r="AB7" s="40">
        <v>110.28</v>
      </c>
      <c r="AC7" s="41">
        <v>111.15</v>
      </c>
      <c r="AD7" s="40">
        <v>114.39</v>
      </c>
      <c r="AE7" s="40">
        <v>190.46</v>
      </c>
      <c r="AF7" s="40">
        <v>0</v>
      </c>
      <c r="AG7" s="40">
        <v>0</v>
      </c>
      <c r="AH7" s="40">
        <v>0</v>
      </c>
      <c r="AI7" s="40">
        <v>0</v>
      </c>
      <c r="AJ7" s="40">
        <v>75.56</v>
      </c>
      <c r="AK7" s="40">
        <v>68.38</v>
      </c>
      <c r="AL7" s="40">
        <v>66.13</v>
      </c>
      <c r="AM7" s="40">
        <v>70.209999999999994</v>
      </c>
      <c r="AN7" s="40">
        <v>67.7</v>
      </c>
      <c r="AO7" s="40">
        <v>23.61</v>
      </c>
      <c r="AP7" s="40">
        <v>565.17999999999995</v>
      </c>
      <c r="AQ7" s="40">
        <v>734.9</v>
      </c>
      <c r="AR7" s="40">
        <v>1060.81</v>
      </c>
      <c r="AS7" s="40">
        <v>701.33</v>
      </c>
      <c r="AT7" s="40">
        <v>662.82</v>
      </c>
      <c r="AU7" s="40">
        <v>786.06</v>
      </c>
      <c r="AV7" s="40">
        <v>771.18</v>
      </c>
      <c r="AW7" s="40">
        <v>815.18</v>
      </c>
      <c r="AX7" s="40">
        <v>808.62</v>
      </c>
      <c r="AY7" s="40">
        <v>717.27</v>
      </c>
      <c r="AZ7" s="40">
        <v>494.95</v>
      </c>
      <c r="BA7" s="40">
        <v>1297.1500000000001</v>
      </c>
      <c r="BB7" s="40">
        <v>1240.3499999999999</v>
      </c>
      <c r="BC7" s="40">
        <v>1112.6099999999999</v>
      </c>
      <c r="BD7" s="40">
        <v>1066.5999999999999</v>
      </c>
      <c r="BE7" s="40">
        <v>1046.1500000000001</v>
      </c>
      <c r="BF7" s="40">
        <v>450.91</v>
      </c>
      <c r="BG7" s="40">
        <v>444.01</v>
      </c>
      <c r="BH7" s="40">
        <v>413.29</v>
      </c>
      <c r="BI7" s="40">
        <v>408.48</v>
      </c>
      <c r="BJ7" s="40">
        <v>383.72</v>
      </c>
      <c r="BK7" s="40">
        <v>229.84</v>
      </c>
      <c r="BL7" s="40">
        <v>56.82</v>
      </c>
      <c r="BM7" s="40">
        <v>79.959999999999994</v>
      </c>
      <c r="BN7" s="40">
        <v>91.63</v>
      </c>
      <c r="BO7" s="40">
        <v>123.53</v>
      </c>
      <c r="BP7" s="40">
        <v>113.55</v>
      </c>
      <c r="BQ7" s="40">
        <v>103.39</v>
      </c>
      <c r="BR7" s="40">
        <v>96.49</v>
      </c>
      <c r="BS7" s="40">
        <v>101.92</v>
      </c>
      <c r="BT7" s="40">
        <v>98.05</v>
      </c>
      <c r="BU7" s="40">
        <v>100.19</v>
      </c>
      <c r="BV7" s="40">
        <v>110.13</v>
      </c>
      <c r="BW7" s="40">
        <v>63.67</v>
      </c>
      <c r="BX7" s="40">
        <v>49.74</v>
      </c>
      <c r="BY7" s="40">
        <v>49.13</v>
      </c>
      <c r="BZ7" s="40">
        <v>36.67</v>
      </c>
      <c r="CA7" s="40">
        <v>39.75</v>
      </c>
      <c r="CB7" s="40">
        <v>30.96</v>
      </c>
      <c r="CC7" s="40">
        <v>33.229999999999997</v>
      </c>
      <c r="CD7" s="40">
        <v>31.6</v>
      </c>
      <c r="CE7" s="40">
        <v>33.26</v>
      </c>
      <c r="CF7" s="40">
        <v>32.869999999999997</v>
      </c>
      <c r="CG7" s="40">
        <v>19.72</v>
      </c>
      <c r="CH7" s="40">
        <v>71.900000000000006</v>
      </c>
      <c r="CI7" s="40">
        <v>70.75</v>
      </c>
      <c r="CJ7" s="40">
        <v>67.22</v>
      </c>
      <c r="CK7" s="40">
        <v>62.4</v>
      </c>
      <c r="CL7" s="40">
        <v>61.87</v>
      </c>
      <c r="CM7" s="40">
        <v>45.51</v>
      </c>
      <c r="CN7" s="40">
        <v>44.67</v>
      </c>
      <c r="CO7" s="40">
        <v>41.71</v>
      </c>
      <c r="CP7" s="40">
        <v>47.02</v>
      </c>
      <c r="CQ7" s="40">
        <v>47.4</v>
      </c>
      <c r="CR7" s="40">
        <v>52.61</v>
      </c>
      <c r="CS7" s="40">
        <v>98.56</v>
      </c>
      <c r="CT7" s="40">
        <v>92.63</v>
      </c>
      <c r="CU7" s="40">
        <v>89.05</v>
      </c>
      <c r="CV7" s="40">
        <v>89.33</v>
      </c>
      <c r="CW7" s="40">
        <v>86.31</v>
      </c>
      <c r="CX7" s="40">
        <v>64.14</v>
      </c>
      <c r="CY7" s="40">
        <v>63.89</v>
      </c>
      <c r="CZ7" s="40">
        <v>64.7</v>
      </c>
      <c r="DA7" s="40">
        <v>65.38</v>
      </c>
      <c r="DB7" s="40">
        <v>68.25</v>
      </c>
      <c r="DC7" s="40">
        <v>77.52</v>
      </c>
      <c r="DD7" s="40">
        <v>48.06</v>
      </c>
      <c r="DE7" s="40">
        <v>44.77</v>
      </c>
      <c r="DF7" s="40">
        <v>46.37</v>
      </c>
      <c r="DG7" s="40">
        <v>48.38</v>
      </c>
      <c r="DH7" s="40">
        <v>50.35</v>
      </c>
      <c r="DI7" s="40">
        <v>54.51</v>
      </c>
      <c r="DJ7" s="40">
        <v>55.38</v>
      </c>
      <c r="DK7" s="40">
        <v>56.07</v>
      </c>
      <c r="DL7" s="40">
        <v>55.87</v>
      </c>
      <c r="DM7" s="40">
        <v>56.81</v>
      </c>
      <c r="DN7" s="40">
        <v>61.16</v>
      </c>
      <c r="DO7" s="40">
        <v>11.36</v>
      </c>
      <c r="DP7" s="40">
        <v>44.67</v>
      </c>
      <c r="DQ7" s="40">
        <v>44.67</v>
      </c>
      <c r="DR7" s="40">
        <v>44.67</v>
      </c>
      <c r="DS7" s="40">
        <v>44.67</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65.62</v>
      </c>
      <c r="V11" s="48">
        <f>IF(U6="-",NA(),U6)</f>
        <v>85.86</v>
      </c>
      <c r="W11" s="48">
        <f>IF(V6="-",NA(),V6)</f>
        <v>94.81</v>
      </c>
      <c r="X11" s="48">
        <f>IF(W6="-",NA(),W6)</f>
        <v>115.66</v>
      </c>
      <c r="Y11" s="48">
        <f>IF(X6="-",NA(),X6)</f>
        <v>109.71</v>
      </c>
      <c r="AE11" s="47" t="s">
        <v>23</v>
      </c>
      <c r="AF11" s="48">
        <f>IF(AE6="-",NA(),AE6)</f>
        <v>190.46</v>
      </c>
      <c r="AG11" s="48">
        <f>IF(AF6="-",NA(),AF6)</f>
        <v>0</v>
      </c>
      <c r="AH11" s="48">
        <f>IF(AG6="-",NA(),AG6)</f>
        <v>0</v>
      </c>
      <c r="AI11" s="48">
        <f>IF(AH6="-",NA(),AH6)</f>
        <v>0</v>
      </c>
      <c r="AJ11" s="48">
        <f>IF(AI6="-",NA(),AI6)</f>
        <v>0</v>
      </c>
      <c r="AP11" s="47" t="s">
        <v>23</v>
      </c>
      <c r="AQ11" s="48">
        <f>IF(AP6="-",NA(),AP6)</f>
        <v>565.17999999999995</v>
      </c>
      <c r="AR11" s="48">
        <f>IF(AQ6="-",NA(),AQ6)</f>
        <v>734.9</v>
      </c>
      <c r="AS11" s="48">
        <f>IF(AR6="-",NA(),AR6)</f>
        <v>1060.81</v>
      </c>
      <c r="AT11" s="48">
        <f>IF(AS6="-",NA(),AS6)</f>
        <v>701.33</v>
      </c>
      <c r="AU11" s="48">
        <f>IF(AT6="-",NA(),AT6)</f>
        <v>662.82</v>
      </c>
      <c r="BA11" s="47" t="s">
        <v>23</v>
      </c>
      <c r="BB11" s="48">
        <f>IF(BA6="-",NA(),BA6)</f>
        <v>1297.1500000000001</v>
      </c>
      <c r="BC11" s="48">
        <f>IF(BB6="-",NA(),BB6)</f>
        <v>1240.3499999999999</v>
      </c>
      <c r="BD11" s="48">
        <f>IF(BC6="-",NA(),BC6)</f>
        <v>1112.6099999999999</v>
      </c>
      <c r="BE11" s="48">
        <f>IF(BD6="-",NA(),BD6)</f>
        <v>1066.5999999999999</v>
      </c>
      <c r="BF11" s="48">
        <f>IF(BE6="-",NA(),BE6)</f>
        <v>1046.1500000000001</v>
      </c>
      <c r="BL11" s="47" t="s">
        <v>23</v>
      </c>
      <c r="BM11" s="48">
        <f>IF(BL6="-",NA(),BL6)</f>
        <v>56.82</v>
      </c>
      <c r="BN11" s="48">
        <f>IF(BM6="-",NA(),BM6)</f>
        <v>79.959999999999994</v>
      </c>
      <c r="BO11" s="48">
        <f>IF(BN6="-",NA(),BN6)</f>
        <v>91.63</v>
      </c>
      <c r="BP11" s="48">
        <f>IF(BO6="-",NA(),BO6)</f>
        <v>123.53</v>
      </c>
      <c r="BQ11" s="48">
        <f>IF(BP6="-",NA(),BP6)</f>
        <v>113.55</v>
      </c>
      <c r="BW11" s="47" t="s">
        <v>23</v>
      </c>
      <c r="BX11" s="48">
        <f>IF(BW6="-",NA(),BW6)</f>
        <v>63.67</v>
      </c>
      <c r="BY11" s="48">
        <f>IF(BX6="-",NA(),BX6)</f>
        <v>49.74</v>
      </c>
      <c r="BZ11" s="48">
        <f>IF(BY6="-",NA(),BY6)</f>
        <v>49.13</v>
      </c>
      <c r="CA11" s="48">
        <f>IF(BZ6="-",NA(),BZ6)</f>
        <v>36.67</v>
      </c>
      <c r="CB11" s="48">
        <f>IF(CA6="-",NA(),CA6)</f>
        <v>39.75</v>
      </c>
      <c r="CH11" s="47" t="s">
        <v>23</v>
      </c>
      <c r="CI11" s="48">
        <f>IF(CH6="-",NA(),CH6)</f>
        <v>71.900000000000006</v>
      </c>
      <c r="CJ11" s="48">
        <f>IF(CI6="-",NA(),CI6)</f>
        <v>70.75</v>
      </c>
      <c r="CK11" s="48">
        <f>IF(CJ6="-",NA(),CJ6)</f>
        <v>67.22</v>
      </c>
      <c r="CL11" s="48">
        <f>IF(CK6="-",NA(),CK6)</f>
        <v>62.4</v>
      </c>
      <c r="CM11" s="48">
        <f>IF(CL6="-",NA(),CL6)</f>
        <v>61.87</v>
      </c>
      <c r="CS11" s="47" t="s">
        <v>23</v>
      </c>
      <c r="CT11" s="48">
        <f>IF(CS6="-",NA(),CS6)</f>
        <v>98.56</v>
      </c>
      <c r="CU11" s="48">
        <f>IF(CT6="-",NA(),CT6)</f>
        <v>92.63</v>
      </c>
      <c r="CV11" s="48">
        <f>IF(CU6="-",NA(),CU6)</f>
        <v>89.05</v>
      </c>
      <c r="CW11" s="48">
        <f>IF(CV6="-",NA(),CV6)</f>
        <v>89.33</v>
      </c>
      <c r="CX11" s="48">
        <f>IF(CW6="-",NA(),CW6)</f>
        <v>86.31</v>
      </c>
      <c r="DD11" s="47" t="s">
        <v>23</v>
      </c>
      <c r="DE11" s="48">
        <f>IF(DD6="-",NA(),DD6)</f>
        <v>48.06</v>
      </c>
      <c r="DF11" s="48">
        <f>IF(DE6="-",NA(),DE6)</f>
        <v>44.77</v>
      </c>
      <c r="DG11" s="48">
        <f>IF(DF6="-",NA(),DF6)</f>
        <v>46.37</v>
      </c>
      <c r="DH11" s="48">
        <f>IF(DG6="-",NA(),DG6)</f>
        <v>48.38</v>
      </c>
      <c r="DI11" s="48">
        <f>IF(DH6="-",NA(),DH6)</f>
        <v>50.35</v>
      </c>
      <c r="DO11" s="47" t="s">
        <v>23</v>
      </c>
      <c r="DP11" s="48">
        <f>IF(DO6="-",NA(),DO6)</f>
        <v>11.36</v>
      </c>
      <c r="DQ11" s="48">
        <f>IF(DP6="-",NA(),DP6)</f>
        <v>44.67</v>
      </c>
      <c r="DR11" s="48">
        <f>IF(DQ6="-",NA(),DQ6)</f>
        <v>44.67</v>
      </c>
      <c r="DS11" s="48">
        <f>IF(DR6="-",NA(),DR6)</f>
        <v>44.67</v>
      </c>
      <c r="DT11" s="48">
        <f>IF(DS6="-",NA(),DS6)</f>
        <v>44.67</v>
      </c>
      <c r="DZ11" s="47" t="s">
        <v>23</v>
      </c>
      <c r="EA11" s="48">
        <f>IF(DZ6="-",NA(),DZ6)</f>
        <v>0</v>
      </c>
      <c r="EB11" s="48">
        <f>IF(EA6="-",NA(),EA6)</f>
        <v>0</v>
      </c>
      <c r="EC11" s="48">
        <f>IF(EB6="-",NA(),EB6)</f>
        <v>0</v>
      </c>
      <c r="ED11" s="48">
        <f>IF(EC6="-",NA(),EC6)</f>
        <v>0</v>
      </c>
      <c r="EE11" s="48">
        <f>IF(ED6="-",NA(),ED6)</f>
        <v>0</v>
      </c>
    </row>
    <row r="12" spans="1:140" x14ac:dyDescent="0.2">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3449D70-B4D7-4656-9E55-B5524EB1D5C8}"/>
</file>

<file path=customXml/itemProps2.xml><?xml version="1.0" encoding="utf-8"?>
<ds:datastoreItem xmlns:ds="http://schemas.openxmlformats.org/officeDocument/2006/customXml" ds:itemID="{4FEBC653-36AB-4204-9575-ECB8C993545F}"/>
</file>

<file path=customXml/itemProps3.xml><?xml version="1.0" encoding="utf-8"?>
<ds:datastoreItem xmlns:ds="http://schemas.openxmlformats.org/officeDocument/2006/customXml" ds:itemID="{2F182FA6-43D7-43B8-B072-7B22F444FC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2025-02-13T06:01:14Z</dcterms:created>
  <dcterms:modified xsi:type="dcterms:W3CDTF">2025-02-13T06:01:26Z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