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1E845A0F-DA19-4BED-AE50-3D1BB02FE0F7}" xr6:coauthVersionLast="47" xr6:coauthVersionMax="47" xr10:uidLastSave="{398FA4BA-84C8-4FFF-9730-595A5FF7374A}"/>
  <workbookProtection workbookAlgorithmName="SHA-512" workbookHashValue="JbnBld8pDRtiG6ypbBgML7PBVWd0jdqk6dIzctSA1NBiYQQv7FLia914OHp+gsi31kBpPMxK/aWR0izdZ8x0pw==" workbookSaltValue="yH2oxFx2m+oTTNQgevKGi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W10" i="4"/>
  <c r="BB8" i="4"/>
  <c r="AT8" i="4"/>
  <c r="AD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<sst xmlns="http://schemas.openxmlformats.org/spreadsheetml/2006/main" count="228" uniqueCount="113">
  <si>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</si>
  <si>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</si>
  <si>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</si>
  <si>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</si>
  <si>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</si>
  <si>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</si>
  <si>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</si>
  <si>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</si>
  <si>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</si>
  <si>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</si>
  <si>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</si>
  <si>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</si>
  <si>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</si>
  <si>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</si>
  <si>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</si>
  <si>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</si>
  <si>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</si>
  <si>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</si>
  <si>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</si>
  <si>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</si>
  <si>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</si>
  <si>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</si>
  <si>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</si>
  <si>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</si>
  <si>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</si>
  <si>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</si>
  <si>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</si>
  <si>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</si>
  <si>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</si>
  <si>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</si>
  <si>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</si>
  <si>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</si>
  <si>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</si>
  <si>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</si>
  <si>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</si>
  <si>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</si>
  <si>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</si>
  <si>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</si>
  <si>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</si>
  <si>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</si>
  <si>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</si>
  <si>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</si>
  <si>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</si>
  <si>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</si>
  <si>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</si>
  <si>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</si>
  <si>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</si>
  <si>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</si>
  <si>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</si>
  <si>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</si>
  <si>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</si>
  <si>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</si>
  <si>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</si>
  <si>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</si>
  <si>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</si>
  <si>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</si>
  <si>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</si>
  <si>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</si>
  <si>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</si>
  <si>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</si>
  <si>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</si>
  <si>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</si>
  <si>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</si>
  <si>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</si>
  <si>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</si>
  <si>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</si>
  <si>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</si>
  <si>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</si>
  <si>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</si>
  <si>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</si>
  <si>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</si>
  <si>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</si>
  <si>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</si>
  <si>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</si>
  <si>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</si>
  <si>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</si>
  <si>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</si>
  <si>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</si>
  <si>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</si>
  <si>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</si>
  <si>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</si>
  <si>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</si>
  <si>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</si>
  <si>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</si>
  <si>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</si>
  <si>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</si>
  <si>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</si>
  <si>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</si>
  <si>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</si>
  <si>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</si>
  <si>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</si>
  <si>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</si>
  <si>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</si>
  <si>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</si>
  <si>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</si>
  <si>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</si>
  <si>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</si>
  <si>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</si>
  <si>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</si>
  <si>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</si>
  <si>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</si>
  <si>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</si>
  <si>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</si>
  <si>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</si>
  <si>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</si>
  <si>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</si>
  <si>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</si>
  <si>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</si>
  <si>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</si>
  <si>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</si>
  <si>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企業債借入の抑制による支払利息の削減等、経費縮減の取り組みにより、給水原価は類似団体平均以下であり、経常収支比率、料金回収率は平均よりも高い水準にある。また、累積欠損金も発生しておらず、経営の健全性は良好な状態にある。
　一方、有形固定資産減価償却率、管路経年化率からは、水道施設の老朽化の進行が読み取れる。
　今後、人口減少に伴い、水の使用量は減少傾向で推移していくものと予想されるため、収入の大部分を占める給水収益も同様に減少していくことが見込まれる。また、施設の経年劣化に伴う大規模更新や耐震化事業の実施により、今後も費用は高い水準で推移することが見込まれる。
　このような厳しい経営環境の中でも施設規模の見直しや延命化等の工夫により支出を抑え、健全財政の維持と更新財源の確保の両立を図ることで、安全安定給水を維持していきたいと考えている。</t>
    <rPh sb="21" eb="23">
      <t>ケイヒ</t>
    </rPh>
    <rPh sb="23" eb="25">
      <t>シュクゲン</t>
    </rPh>
    <rPh sb="26" eb="27">
      <t>ト</t>
    </rPh>
    <rPh sb="28" eb="29">
      <t>ク</t>
    </rPh>
    <rPh sb="112" eb="114">
      <t>イッポウ</t>
    </rPh>
    <rPh sb="157" eb="159">
      <t>コンゴ</t>
    </rPh>
    <rPh sb="165" eb="166">
      <t>トモナ</t>
    </rPh>
    <phoneticPr fontId="4"/>
  </si>
  <si>
    <t>①経常収支比率は、費用の削減を進めてきたため、安定して100％を上回っている。
②累積欠損金は発生していない。
③流動比率は、現金預金の減少などにより令和５年度は減少したものの、100％を上回っており、一年以内に支払うべき債務に対する支払能力に問題はない。
④企業債残高対給水収益比率については、企業債借入額の抑制や繰上償還に努めてきたことから、平成12年度のピーク時以降、企業債残高は減り続けており、類似団体平均値を下回っている。
⑤料金回収率は、安定して100％を上回っており、給水に係る費用は給水収益（水道料金収入）のみで賄うことができている。
⑥給水原価は、企業債借入の抑制や借入利率が低い状況にあることによって支払利息が減少してきたことに加え、業務の見直しや効率化により費用削減に努めたこと等から、数値は類似団体平均値を下回っている。
⑦施設利用率は、令和４年度の認可変更により一日配水能力が減量となったことで増加しており、令和５年度は同程度で推移している。
⑧有収率は、漏水防止作業の効果等により90％以上で推移している。</t>
    <rPh sb="63" eb="65">
      <t>ゲンキン</t>
    </rPh>
    <rPh sb="65" eb="67">
      <t>ヨキン</t>
    </rPh>
    <rPh sb="68" eb="70">
      <t>ゲンショウ</t>
    </rPh>
    <rPh sb="75" eb="77">
      <t>レイワ</t>
    </rPh>
    <rPh sb="78" eb="79">
      <t>ネン</t>
    </rPh>
    <rPh sb="79" eb="80">
      <t>ド</t>
    </rPh>
    <rPh sb="80" eb="82">
      <t>ゲンショウ</t>
    </rPh>
    <rPh sb="419" eb="420">
      <t>ネン</t>
    </rPh>
    <rPh sb="420" eb="421">
      <t>ド</t>
    </rPh>
    <rPh sb="422" eb="425">
      <t>ドウテイド</t>
    </rPh>
    <rPh sb="426" eb="428">
      <t>スイイ</t>
    </rPh>
    <phoneticPr fontId="4"/>
  </si>
  <si>
    <t>①有形固定資産減価償却率は、類似団体平均値よりも高く、施設等の老朽化が進行している。
②本市では、これまで漏水リスクの高い経年管を計画的に更新してきたため、管路経年化率は平均値を下回っている。一方で、1980年代に年間100㎞以上布設した管路が次々と法定耐用年数を迎えることから、今後も管路経年化率は増加していくことが想定される。そのため、引き続き漏水リスクの高い管路などを計画的に更新することで、管路の健全性を保っていく。
③管路更新率は、計画的な配水管の更新を主要事業として実施しており、平均値を上回っている。管路更新のための事業費は年々増加傾向にあるため、財政状況も踏まえて計画的に実施していく。</t>
    <rPh sb="143" eb="145">
      <t>カンロ</t>
    </rPh>
    <rPh sb="145" eb="148">
      <t>ケイネンカ</t>
    </rPh>
    <rPh sb="232" eb="234">
      <t>シュヨウ</t>
    </rPh>
    <rPh sb="234" eb="23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</si>
</sst>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1.53</c:v>
                </c:pt>
                <c:pt idx="1">
                  <c:v>1.36</c:v>
                </c:pt>
                <c:pt idx="2">
                  <c:v>1.26</c:v>
                </c:pt>
                <c:pt idx="3">
                  <c:v>1.19</c:v>
                </c:pt>
                <c:pt idx="4">
                  <c:v>1.1299999999999999</c:v>
                </c:pt>
              </c:numCache>
            </c:numRef>
          </c:val>
          <c:extLst>
            <c:ext xmlns:c16="http://schemas.microsoft.com/office/drawing/2014/chart" uri="{C3380CC4-5D6E-409C-BE32-E72D297353CC}">
              <c16:uniqueId val="{00000000-1693-449E-9448-DD4D4C8A83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1693-449E-9448-DD4D4C8A83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132.62</c:v>
                </c:pt>
                <c:pt idx="1">
                  <c:v>128.38999999999999</c:v>
                </c:pt>
                <c:pt idx="2">
                  <c:v>127.94</c:v>
                </c:pt>
                <c:pt idx="3">
                  <c:v>125.9</c:v>
                </c:pt>
                <c:pt idx="4">
                  <c:v>128.16999999999999</c:v>
                </c:pt>
              </c:numCache>
            </c:numRef>
          </c:val>
          <c:extLst>
            <c:ext xmlns:c16="http://schemas.microsoft.com/office/drawing/2014/chart" uri="{C3380CC4-5D6E-409C-BE32-E72D297353CC}">
              <c16:uniqueId val="{00000000-AF01-40EE-B58C-05D24A4FBC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AF01-40EE-B58C-05D24A4FBC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55.51</c:v>
                </c:pt>
                <c:pt idx="1">
                  <c:v>54.5</c:v>
                </c:pt>
                <c:pt idx="2">
                  <c:v>55.17</c:v>
                </c:pt>
                <c:pt idx="3">
                  <c:v>55.45</c:v>
                </c:pt>
                <c:pt idx="4">
                  <c:v>55.92</c:v>
                </c:pt>
              </c:numCache>
            </c:numRef>
          </c:val>
          <c:extLst>
            <c:ext xmlns:c16="http://schemas.microsoft.com/office/drawing/2014/chart" uri="{C3380CC4-5D6E-409C-BE32-E72D297353CC}">
              <c16:uniqueId val="{00000000-BE89-4ED6-958F-FBC92DB416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BE89-4ED6-958F-FBC92DB416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13.09</c:v>
                </c:pt>
                <c:pt idx="1">
                  <c:v>15.27</c:v>
                </c:pt>
                <c:pt idx="2">
                  <c:v>16.739999999999998</c:v>
                </c:pt>
                <c:pt idx="3">
                  <c:v>18.09</c:v>
                </c:pt>
                <c:pt idx="4">
                  <c:v>20.63</c:v>
                </c:pt>
              </c:numCache>
            </c:numRef>
          </c:val>
          <c:extLst>
            <c:ext xmlns:c16="http://schemas.microsoft.com/office/drawing/2014/chart" uri="{C3380CC4-5D6E-409C-BE32-E72D297353CC}">
              <c16:uniqueId val="{00000000-F690-44B8-A379-73A4D8D73D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F690-44B8-A379-73A4D8D73D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6-4B6C-80FA-952C43C986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36-4B6C-80FA-952C43C986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160.87</c:v>
                </c:pt>
                <c:pt idx="1">
                  <c:v>176.58</c:v>
                </c:pt>
                <c:pt idx="2">
                  <c:v>174.47</c:v>
                </c:pt>
                <c:pt idx="3">
                  <c:v>174.47</c:v>
                </c:pt>
                <c:pt idx="4">
                  <c:v>150.11000000000001</c:v>
                </c:pt>
              </c:numCache>
            </c:numRef>
          </c:val>
          <c:extLst>
            <c:ext xmlns:c16="http://schemas.microsoft.com/office/drawing/2014/chart" uri="{C3380CC4-5D6E-409C-BE32-E72D297353CC}">
              <c16:uniqueId val="{00000000-DC4E-4CA4-9920-EC8596EE04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DC4E-4CA4-9920-EC8596EE04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171.83</c:v>
                </c:pt>
                <c:pt idx="1">
                  <c:v>160.91999999999999</c:v>
                </c:pt>
                <c:pt idx="2">
                  <c:v>149.08000000000001</c:v>
                </c:pt>
                <c:pt idx="3">
                  <c:v>152.03</c:v>
                </c:pt>
                <c:pt idx="4">
                  <c:v>133.69</c:v>
                </c:pt>
              </c:numCache>
            </c:numRef>
          </c:val>
          <c:extLst>
            <c:ext xmlns:c16="http://schemas.microsoft.com/office/drawing/2014/chart" uri="{C3380CC4-5D6E-409C-BE32-E72D297353CC}">
              <c16:uniqueId val="{00000000-B91D-4EF1-8C57-92069886CF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B91D-4EF1-8C57-92069886CF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127.86</c:v>
                </c:pt>
                <c:pt idx="1">
                  <c:v>123.83</c:v>
                </c:pt>
                <c:pt idx="2">
                  <c:v>122.86</c:v>
                </c:pt>
                <c:pt idx="3">
                  <c:v>111.53</c:v>
                </c:pt>
                <c:pt idx="4">
                  <c:v>122.5</c:v>
                </c:pt>
              </c:numCache>
            </c:numRef>
          </c:val>
          <c:extLst>
            <c:ext xmlns:c16="http://schemas.microsoft.com/office/drawing/2014/chart" uri="{C3380CC4-5D6E-409C-BE32-E72D297353CC}">
              <c16:uniqueId val="{00000000-91B7-41DA-AD6E-D48EF2BBD7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91B7-41DA-AD6E-D48EF2BBD7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166.01</c:v>
                </c:pt>
                <c:pt idx="1">
                  <c:v>167.6</c:v>
                </c:pt>
                <c:pt idx="2">
                  <c:v>168.84</c:v>
                </c:pt>
                <c:pt idx="3">
                  <c:v>175.43</c:v>
                </c:pt>
                <c:pt idx="4">
                  <c:v>172.25</c:v>
                </c:pt>
              </c:numCache>
            </c:numRef>
          </c:val>
          <c:extLst>
            <c:ext xmlns:c16="http://schemas.microsoft.com/office/drawing/2014/chart" uri="{C3380CC4-5D6E-409C-BE32-E72D297353CC}">
              <c16:uniqueId val="{00000000-EC62-404D-A50B-49DEC4C246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C62-404D-A50B-49DEC4C246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62.52</c:v>
                </c:pt>
                <c:pt idx="1">
                  <c:v>63.21</c:v>
                </c:pt>
                <c:pt idx="2">
                  <c:v>62.98</c:v>
                </c:pt>
                <c:pt idx="3">
                  <c:v>74.11</c:v>
                </c:pt>
                <c:pt idx="4">
                  <c:v>74.67</c:v>
                </c:pt>
              </c:numCache>
            </c:numRef>
          </c:val>
          <c:extLst>
            <c:ext xmlns:c16="http://schemas.microsoft.com/office/drawing/2014/chart" uri="{C3380CC4-5D6E-409C-BE32-E72D297353CC}">
              <c16:uniqueId val="{00000000-7C8B-4773-AEA4-B20FE26860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7C8B-4773-AEA4-B20FE26860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92.91</c:v>
                </c:pt>
                <c:pt idx="1">
                  <c:v>93.56</c:v>
                </c:pt>
                <c:pt idx="2">
                  <c:v>93.94</c:v>
                </c:pt>
                <c:pt idx="3">
                  <c:v>93.49</c:v>
                </c:pt>
                <c:pt idx="4">
                  <c:v>93.7</c:v>
                </c:pt>
              </c:numCache>
            </c:numRef>
          </c:val>
          <c:extLst>
            <c:ext xmlns:c16="http://schemas.microsoft.com/office/drawing/2014/chart" uri="{C3380CC4-5D6E-409C-BE32-E72D297353CC}">
              <c16:uniqueId val="{00000000-D257-4BDC-B671-D87C72B767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D257-4BDC-B671-D87C72B767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北海道　札幌市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1956928</v>
      </c>
      <c r="AM8" s="44"/>
      <c r="AN8" s="44"/>
      <c r="AO8" s="44"/>
      <c r="AP8" s="44"/>
      <c r="AQ8" s="44"/>
      <c r="AR8" s="44"/>
      <c r="AS8" s="44"/>
      <c r="AT8" s="45">
        <f>データ!$S$6</f>
        <v>1121.26</v>
      </c>
      <c r="AU8" s="46"/>
      <c r="AV8" s="46"/>
      <c r="AW8" s="46"/>
      <c r="AX8" s="46"/>
      <c r="AY8" s="46"/>
      <c r="AZ8" s="46"/>
      <c r="BA8" s="46"/>
      <c r="BB8" s="47">
        <f>データ!$T$6</f>
        <v>1745.29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82.24</v>
      </c>
      <c r="J10" s="46"/>
      <c r="K10" s="46"/>
      <c r="L10" s="46"/>
      <c r="M10" s="46"/>
      <c r="N10" s="46"/>
      <c r="O10" s="80"/>
      <c r="P10" s="47">
        <f>データ!$P$6</f>
        <v>100.24</v>
      </c>
      <c r="Q10" s="47"/>
      <c r="R10" s="47"/>
      <c r="S10" s="47"/>
      <c r="T10" s="47"/>
      <c r="U10" s="47"/>
      <c r="V10" s="47"/>
      <c r="W10" s="44">
        <f>データ!$Q$6</f>
        <v>3652</v>
      </c>
      <c r="X10" s="44"/>
      <c r="Y10" s="44"/>
      <c r="Z10" s="44"/>
      <c r="AA10" s="44"/>
      <c r="AB10" s="44"/>
      <c r="AC10" s="44"/>
      <c r="AD10" s="2"/>
      <c r="AE10" s="2"/>
      <c r="AF10" s="2"/>
      <c r="AG10" s="2"/>
      <c r="AH10" s="2"/>
      <c r="AI10" s="2"/>
      <c r="AJ10" s="2"/>
      <c r="AK10" s="2"/>
      <c r="AL10" s="44">
        <f>データ!$U$6</f>
        <v>1958377</v>
      </c>
      <c r="AM10" s="44"/>
      <c r="AN10" s="44"/>
      <c r="AO10" s="44"/>
      <c r="AP10" s="44"/>
      <c r="AQ10" s="44"/>
      <c r="AR10" s="44"/>
      <c r="AS10" s="44"/>
      <c r="AT10" s="45">
        <f>データ!$V$6</f>
        <v>335.2</v>
      </c>
      <c r="AU10" s="46"/>
      <c r="AV10" s="46"/>
      <c r="AW10" s="46"/>
      <c r="AX10" s="46"/>
      <c r="AY10" s="46"/>
      <c r="AZ10" s="46"/>
      <c r="BA10" s="46"/>
      <c r="BB10" s="47">
        <f>データ!$W$6</f>
        <v>5842.41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81"/>
      <c r="BN16" s="81"/>
      <c r="BO16" s="81"/>
      <c r="BP16" s="81"/>
      <c r="BQ16" s="81"/>
      <c r="BR16" s="81"/>
      <c r="BS16" s="81"/>
      <c r="BT16" s="81"/>
      <c r="BU16" s="81"/>
      <c r="BV16" s="81"/>
      <c r="BW16" s="81"/>
      <c r="BX16" s="81"/>
      <c r="BY16" s="81"/>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81"/>
      <c r="BN17" s="81"/>
      <c r="BO17" s="81"/>
      <c r="BP17" s="81"/>
      <c r="BQ17" s="81"/>
      <c r="BR17" s="81"/>
      <c r="BS17" s="81"/>
      <c r="BT17" s="81"/>
      <c r="BU17" s="81"/>
      <c r="BV17" s="81"/>
      <c r="BW17" s="81"/>
      <c r="BX17" s="81"/>
      <c r="BY17" s="81"/>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81"/>
      <c r="BN18" s="81"/>
      <c r="BO18" s="81"/>
      <c r="BP18" s="81"/>
      <c r="BQ18" s="81"/>
      <c r="BR18" s="81"/>
      <c r="BS18" s="81"/>
      <c r="BT18" s="81"/>
      <c r="BU18" s="81"/>
      <c r="BV18" s="81"/>
      <c r="BW18" s="81"/>
      <c r="BX18" s="81"/>
      <c r="BY18" s="81"/>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81"/>
      <c r="BN19" s="81"/>
      <c r="BO19" s="81"/>
      <c r="BP19" s="81"/>
      <c r="BQ19" s="81"/>
      <c r="BR19" s="81"/>
      <c r="BS19" s="81"/>
      <c r="BT19" s="81"/>
      <c r="BU19" s="81"/>
      <c r="BV19" s="81"/>
      <c r="BW19" s="81"/>
      <c r="BX19" s="81"/>
      <c r="BY19" s="81"/>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81"/>
      <c r="BN20" s="81"/>
      <c r="BO20" s="81"/>
      <c r="BP20" s="81"/>
      <c r="BQ20" s="81"/>
      <c r="BR20" s="81"/>
      <c r="BS20" s="81"/>
      <c r="BT20" s="81"/>
      <c r="BU20" s="81"/>
      <c r="BV20" s="81"/>
      <c r="BW20" s="81"/>
      <c r="BX20" s="81"/>
      <c r="BY20" s="81"/>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81"/>
      <c r="BN21" s="81"/>
      <c r="BO21" s="81"/>
      <c r="BP21" s="81"/>
      <c r="BQ21" s="81"/>
      <c r="BR21" s="81"/>
      <c r="BS21" s="81"/>
      <c r="BT21" s="81"/>
      <c r="BU21" s="81"/>
      <c r="BV21" s="81"/>
      <c r="BW21" s="81"/>
      <c r="BX21" s="81"/>
      <c r="BY21" s="81"/>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81"/>
      <c r="BN22" s="81"/>
      <c r="BO22" s="81"/>
      <c r="BP22" s="81"/>
      <c r="BQ22" s="81"/>
      <c r="BR22" s="81"/>
      <c r="BS22" s="81"/>
      <c r="BT22" s="81"/>
      <c r="BU22" s="81"/>
      <c r="BV22" s="81"/>
      <c r="BW22" s="81"/>
      <c r="BX22" s="81"/>
      <c r="BY22" s="81"/>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81"/>
      <c r="BN23" s="81"/>
      <c r="BO23" s="81"/>
      <c r="BP23" s="81"/>
      <c r="BQ23" s="81"/>
      <c r="BR23" s="81"/>
      <c r="BS23" s="81"/>
      <c r="BT23" s="81"/>
      <c r="BU23" s="81"/>
      <c r="BV23" s="81"/>
      <c r="BW23" s="81"/>
      <c r="BX23" s="81"/>
      <c r="BY23" s="81"/>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81"/>
      <c r="BN24" s="81"/>
      <c r="BO24" s="81"/>
      <c r="BP24" s="81"/>
      <c r="BQ24" s="81"/>
      <c r="BR24" s="81"/>
      <c r="BS24" s="81"/>
      <c r="BT24" s="81"/>
      <c r="BU24" s="81"/>
      <c r="BV24" s="81"/>
      <c r="BW24" s="81"/>
      <c r="BX24" s="81"/>
      <c r="BY24" s="81"/>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81"/>
      <c r="BN25" s="81"/>
      <c r="BO25" s="81"/>
      <c r="BP25" s="81"/>
      <c r="BQ25" s="81"/>
      <c r="BR25" s="81"/>
      <c r="BS25" s="81"/>
      <c r="BT25" s="81"/>
      <c r="BU25" s="81"/>
      <c r="BV25" s="81"/>
      <c r="BW25" s="81"/>
      <c r="BX25" s="81"/>
      <c r="BY25" s="81"/>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81"/>
      <c r="BN26" s="81"/>
      <c r="BO26" s="81"/>
      <c r="BP26" s="81"/>
      <c r="BQ26" s="81"/>
      <c r="BR26" s="81"/>
      <c r="BS26" s="81"/>
      <c r="BT26" s="81"/>
      <c r="BU26" s="81"/>
      <c r="BV26" s="81"/>
      <c r="BW26" s="81"/>
      <c r="BX26" s="81"/>
      <c r="BY26" s="81"/>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81"/>
      <c r="BN27" s="81"/>
      <c r="BO27" s="81"/>
      <c r="BP27" s="81"/>
      <c r="BQ27" s="81"/>
      <c r="BR27" s="81"/>
      <c r="BS27" s="81"/>
      <c r="BT27" s="81"/>
      <c r="BU27" s="81"/>
      <c r="BV27" s="81"/>
      <c r="BW27" s="81"/>
      <c r="BX27" s="81"/>
      <c r="BY27" s="81"/>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81"/>
      <c r="BN28" s="81"/>
      <c r="BO28" s="81"/>
      <c r="BP28" s="81"/>
      <c r="BQ28" s="81"/>
      <c r="BR28" s="81"/>
      <c r="BS28" s="81"/>
      <c r="BT28" s="81"/>
      <c r="BU28" s="81"/>
      <c r="BV28" s="81"/>
      <c r="BW28" s="81"/>
      <c r="BX28" s="81"/>
      <c r="BY28" s="81"/>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81"/>
      <c r="BN29" s="81"/>
      <c r="BO29" s="81"/>
      <c r="BP29" s="81"/>
      <c r="BQ29" s="81"/>
      <c r="BR29" s="81"/>
      <c r="BS29" s="81"/>
      <c r="BT29" s="81"/>
      <c r="BU29" s="81"/>
      <c r="BV29" s="81"/>
      <c r="BW29" s="81"/>
      <c r="BX29" s="81"/>
      <c r="BY29" s="81"/>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81"/>
      <c r="BN30" s="81"/>
      <c r="BO30" s="81"/>
      <c r="BP30" s="81"/>
      <c r="BQ30" s="81"/>
      <c r="BR30" s="81"/>
      <c r="BS30" s="81"/>
      <c r="BT30" s="81"/>
      <c r="BU30" s="81"/>
      <c r="BV30" s="81"/>
      <c r="BW30" s="81"/>
      <c r="BX30" s="81"/>
      <c r="BY30" s="81"/>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81"/>
      <c r="BN31" s="81"/>
      <c r="BO31" s="81"/>
      <c r="BP31" s="81"/>
      <c r="BQ31" s="81"/>
      <c r="BR31" s="81"/>
      <c r="BS31" s="81"/>
      <c r="BT31" s="81"/>
      <c r="BU31" s="81"/>
      <c r="BV31" s="81"/>
      <c r="BW31" s="81"/>
      <c r="BX31" s="81"/>
      <c r="BY31" s="81"/>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81"/>
      <c r="BN32" s="81"/>
      <c r="BO32" s="81"/>
      <c r="BP32" s="81"/>
      <c r="BQ32" s="81"/>
      <c r="BR32" s="81"/>
      <c r="BS32" s="81"/>
      <c r="BT32" s="81"/>
      <c r="BU32" s="81"/>
      <c r="BV32" s="81"/>
      <c r="BW32" s="81"/>
      <c r="BX32" s="81"/>
      <c r="BY32" s="81"/>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81"/>
      <c r="BN33" s="81"/>
      <c r="BO33" s="81"/>
      <c r="BP33" s="81"/>
      <c r="BQ33" s="81"/>
      <c r="BR33" s="81"/>
      <c r="BS33" s="81"/>
      <c r="BT33" s="81"/>
      <c r="BU33" s="81"/>
      <c r="BV33" s="81"/>
      <c r="BW33" s="81"/>
      <c r="BX33" s="81"/>
      <c r="BY33" s="81"/>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81"/>
      <c r="BN34" s="81"/>
      <c r="BO34" s="81"/>
      <c r="BP34" s="81"/>
      <c r="BQ34" s="81"/>
      <c r="BR34" s="81"/>
      <c r="BS34" s="81"/>
      <c r="BT34" s="81"/>
      <c r="BU34" s="81"/>
      <c r="BV34" s="81"/>
      <c r="BW34" s="81"/>
      <c r="BX34" s="81"/>
      <c r="BY34" s="81"/>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81"/>
      <c r="BN35" s="81"/>
      <c r="BO35" s="81"/>
      <c r="BP35" s="81"/>
      <c r="BQ35" s="81"/>
      <c r="BR35" s="81"/>
      <c r="BS35" s="81"/>
      <c r="BT35" s="81"/>
      <c r="BU35" s="81"/>
      <c r="BV35" s="81"/>
      <c r="BW35" s="81"/>
      <c r="BX35" s="81"/>
      <c r="BY35" s="81"/>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81"/>
      <c r="BN36" s="81"/>
      <c r="BO36" s="81"/>
      <c r="BP36" s="81"/>
      <c r="BQ36" s="81"/>
      <c r="BR36" s="81"/>
      <c r="BS36" s="81"/>
      <c r="BT36" s="81"/>
      <c r="BU36" s="81"/>
      <c r="BV36" s="81"/>
      <c r="BW36" s="81"/>
      <c r="BX36" s="81"/>
      <c r="BY36" s="81"/>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81"/>
      <c r="BN37" s="81"/>
      <c r="BO37" s="81"/>
      <c r="BP37" s="81"/>
      <c r="BQ37" s="81"/>
      <c r="BR37" s="81"/>
      <c r="BS37" s="81"/>
      <c r="BT37" s="81"/>
      <c r="BU37" s="81"/>
      <c r="BV37" s="81"/>
      <c r="BW37" s="81"/>
      <c r="BX37" s="81"/>
      <c r="BY37" s="81"/>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81"/>
      <c r="BN38" s="81"/>
      <c r="BO38" s="81"/>
      <c r="BP38" s="81"/>
      <c r="BQ38" s="81"/>
      <c r="BR38" s="81"/>
      <c r="BS38" s="81"/>
      <c r="BT38" s="81"/>
      <c r="BU38" s="81"/>
      <c r="BV38" s="81"/>
      <c r="BW38" s="81"/>
      <c r="BX38" s="81"/>
      <c r="BY38" s="81"/>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81"/>
      <c r="BN39" s="81"/>
      <c r="BO39" s="81"/>
      <c r="BP39" s="81"/>
      <c r="BQ39" s="81"/>
      <c r="BR39" s="81"/>
      <c r="BS39" s="81"/>
      <c r="BT39" s="81"/>
      <c r="BU39" s="81"/>
      <c r="BV39" s="81"/>
      <c r="BW39" s="81"/>
      <c r="BX39" s="81"/>
      <c r="BY39" s="81"/>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81"/>
      <c r="BN40" s="81"/>
      <c r="BO40" s="81"/>
      <c r="BP40" s="81"/>
      <c r="BQ40" s="81"/>
      <c r="BR40" s="81"/>
      <c r="BS40" s="81"/>
      <c r="BT40" s="81"/>
      <c r="BU40" s="81"/>
      <c r="BV40" s="81"/>
      <c r="BW40" s="81"/>
      <c r="BX40" s="81"/>
      <c r="BY40" s="81"/>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81"/>
      <c r="BN41" s="81"/>
      <c r="BO41" s="81"/>
      <c r="BP41" s="81"/>
      <c r="BQ41" s="81"/>
      <c r="BR41" s="81"/>
      <c r="BS41" s="81"/>
      <c r="BT41" s="81"/>
      <c r="BU41" s="81"/>
      <c r="BV41" s="81"/>
      <c r="BW41" s="81"/>
      <c r="BX41" s="81"/>
      <c r="BY41" s="81"/>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81"/>
      <c r="BN42" s="81"/>
      <c r="BO42" s="81"/>
      <c r="BP42" s="81"/>
      <c r="BQ42" s="81"/>
      <c r="BR42" s="81"/>
      <c r="BS42" s="81"/>
      <c r="BT42" s="81"/>
      <c r="BU42" s="81"/>
      <c r="BV42" s="81"/>
      <c r="BW42" s="81"/>
      <c r="BX42" s="81"/>
      <c r="BY42" s="81"/>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81"/>
      <c r="BN43" s="81"/>
      <c r="BO43" s="81"/>
      <c r="BP43" s="81"/>
      <c r="BQ43" s="81"/>
      <c r="BR43" s="81"/>
      <c r="BS43" s="81"/>
      <c r="BT43" s="81"/>
      <c r="BU43" s="81"/>
      <c r="BV43" s="81"/>
      <c r="BW43" s="81"/>
      <c r="BX43" s="81"/>
      <c r="BY43" s="81"/>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a+zpowZkJDNhdJ+35C4S8UnFnAWb/qA+rENOUka5ybOxhM15tUcGWJmsMMVQWbs8nrhDZO8F8NeuEzV0W7Rsg==" saltValue="NxboMR0IZJDH+F7c4krg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11002</v>
      </c>
      <c r="D6" s="20">
        <f t="shared" si="3"/>
        <v>46</v>
      </c>
      <c r="E6" s="20">
        <f t="shared" si="3"/>
        <v>1</v>
      </c>
      <c r="F6" s="20">
        <f t="shared" si="3"/>
        <v>0</v>
      </c>
      <c r="G6" s="20">
        <f t="shared" si="3"/>
        <v>1</v>
      </c>
      <c r="H6" s="20" t="str">
        <f t="shared" si="3"/>
        <v>北海道　札幌市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82.24</v>
      </c>
      <c r="P6" s="21">
        <f t="shared" si="3"/>
        <v>100.24</v>
      </c>
      <c r="Q6" s="21">
        <f t="shared" si="3"/>
        <v>3652</v>
      </c>
      <c r="R6" s="21">
        <f t="shared" si="3"/>
        <v>1956928</v>
      </c>
      <c r="S6" s="21">
        <f t="shared" si="3"/>
        <v>1121.26</v>
      </c>
      <c r="T6" s="21">
        <f t="shared" si="3"/>
        <v>1745.29</v>
      </c>
      <c r="U6" s="21">
        <f t="shared" si="3"/>
        <v>1958377</v>
      </c>
      <c r="V6" s="21">
        <f t="shared" si="3"/>
        <v>335.2</v>
      </c>
      <c r="W6" s="21">
        <f t="shared" si="3"/>
        <v>5842.41</v>
      </c>
      <c r="X6" s="22">
        <f>IF(X7="",NA(),X7)</f>
        <v>132.62</v>
      </c>
      <c r="Y6" s="22">
        <f t="shared" ref="Y6:AG6" si="4">IF(Y7="",NA(),Y7)</f>
        <v>128.38999999999999</v>
      </c>
      <c r="Z6" s="22">
        <f t="shared" si="4"/>
        <v>127.94</v>
      </c>
      <c r="AA6" s="22">
        <f t="shared" si="4"/>
        <v>125.9</v>
      </c>
      <c r="AB6" s="22">
        <f t="shared" si="4"/>
        <v>128.16999999999999</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160.87</v>
      </c>
      <c r="AU6" s="22">
        <f t="shared" ref="AU6:BC6" si="6">IF(AU7="",NA(),AU7)</f>
        <v>176.58</v>
      </c>
      <c r="AV6" s="22">
        <f t="shared" si="6"/>
        <v>174.47</v>
      </c>
      <c r="AW6" s="22">
        <f t="shared" si="6"/>
        <v>174.47</v>
      </c>
      <c r="AX6" s="22">
        <f t="shared" si="6"/>
        <v>150.11000000000001</v>
      </c>
      <c r="AY6" s="22">
        <f t="shared" si="6"/>
        <v>172.47</v>
      </c>
      <c r="AZ6" s="22">
        <f t="shared" si="6"/>
        <v>170.76</v>
      </c>
      <c r="BA6" s="22">
        <f t="shared" si="6"/>
        <v>169.11</v>
      </c>
      <c r="BB6" s="22">
        <f t="shared" si="6"/>
        <v>157.01</v>
      </c>
      <c r="BC6" s="22">
        <f t="shared" si="6"/>
        <v>147.65</v>
      </c>
      <c r="BD6" s="21" t="str">
        <f>IF(BD7="","",IF(BD7="-","【-】","【"&amp;SUBSTITUTE(TEXT(BD7,"#,##0.00"),"-","△")&amp;"】"))</f>
        <v>【243.36】</v>
      </c>
      <c r="BE6" s="22">
        <f>IF(BE7="",NA(),BE7)</f>
        <v>171.83</v>
      </c>
      <c r="BF6" s="22">
        <f t="shared" ref="BF6:BN6" si="7">IF(BF7="",NA(),BF7)</f>
        <v>160.91999999999999</v>
      </c>
      <c r="BG6" s="22">
        <f t="shared" si="7"/>
        <v>149.08000000000001</v>
      </c>
      <c r="BH6" s="22">
        <f t="shared" si="7"/>
        <v>152.03</v>
      </c>
      <c r="BI6" s="22">
        <f t="shared" si="7"/>
        <v>133.69</v>
      </c>
      <c r="BJ6" s="22">
        <f t="shared" si="7"/>
        <v>193.57</v>
      </c>
      <c r="BK6" s="22">
        <f t="shared" si="7"/>
        <v>200.12</v>
      </c>
      <c r="BL6" s="22">
        <f t="shared" si="7"/>
        <v>194.42</v>
      </c>
      <c r="BM6" s="22">
        <f t="shared" si="7"/>
        <v>195.5</v>
      </c>
      <c r="BN6" s="22">
        <f t="shared" si="7"/>
        <v>195.64</v>
      </c>
      <c r="BO6" s="21" t="str">
        <f>IF(BO7="","",IF(BO7="-","【-】","【"&amp;SUBSTITUTE(TEXT(BO7,"#,##0.00"),"-","△")&amp;"】"))</f>
        <v>【265.93】</v>
      </c>
      <c r="BP6" s="22">
        <f>IF(BP7="",NA(),BP7)</f>
        <v>127.86</v>
      </c>
      <c r="BQ6" s="22">
        <f t="shared" ref="BQ6:BY6" si="8">IF(BQ7="",NA(),BQ7)</f>
        <v>123.83</v>
      </c>
      <c r="BR6" s="22">
        <f t="shared" si="8"/>
        <v>122.86</v>
      </c>
      <c r="BS6" s="22">
        <f t="shared" si="8"/>
        <v>111.53</v>
      </c>
      <c r="BT6" s="22">
        <f t="shared" si="8"/>
        <v>122.5</v>
      </c>
      <c r="BU6" s="22">
        <f t="shared" si="8"/>
        <v>102.26</v>
      </c>
      <c r="BV6" s="22">
        <f t="shared" si="8"/>
        <v>98.26</v>
      </c>
      <c r="BW6" s="22">
        <f t="shared" si="8"/>
        <v>100.4</v>
      </c>
      <c r="BX6" s="22">
        <f t="shared" si="8"/>
        <v>96.51</v>
      </c>
      <c r="BY6" s="22">
        <f t="shared" si="8"/>
        <v>95.29</v>
      </c>
      <c r="BZ6" s="21" t="str">
        <f>IF(BZ7="","",IF(BZ7="-","【-】","【"&amp;SUBSTITUTE(TEXT(BZ7,"#,##0.00"),"-","△")&amp;"】"))</f>
        <v>【97.82】</v>
      </c>
      <c r="CA6" s="22">
        <f>IF(CA7="",NA(),CA7)</f>
        <v>166.01</v>
      </c>
      <c r="CB6" s="22">
        <f t="shared" ref="CB6:CJ6" si="9">IF(CB7="",NA(),CB7)</f>
        <v>167.6</v>
      </c>
      <c r="CC6" s="22">
        <f t="shared" si="9"/>
        <v>168.84</v>
      </c>
      <c r="CD6" s="22">
        <f t="shared" si="9"/>
        <v>175.43</v>
      </c>
      <c r="CE6" s="22">
        <f t="shared" si="9"/>
        <v>172.25</v>
      </c>
      <c r="CF6" s="22">
        <f t="shared" si="9"/>
        <v>174.34</v>
      </c>
      <c r="CG6" s="22">
        <f t="shared" si="9"/>
        <v>172.33</v>
      </c>
      <c r="CH6" s="22">
        <f t="shared" si="9"/>
        <v>172.8</v>
      </c>
      <c r="CI6" s="22">
        <f t="shared" si="9"/>
        <v>180.94</v>
      </c>
      <c r="CJ6" s="22">
        <f t="shared" si="9"/>
        <v>186.56</v>
      </c>
      <c r="CK6" s="21" t="str">
        <f>IF(CK7="","",IF(CK7="-","【-】","【"&amp;SUBSTITUTE(TEXT(CK7,"#,##0.00"),"-","△")&amp;"】"))</f>
        <v>【177.56】</v>
      </c>
      <c r="CL6" s="22">
        <f>IF(CL7="",NA(),CL7)</f>
        <v>62.52</v>
      </c>
      <c r="CM6" s="22">
        <f t="shared" ref="CM6:CU6" si="10">IF(CM7="",NA(),CM7)</f>
        <v>63.21</v>
      </c>
      <c r="CN6" s="22">
        <f t="shared" si="10"/>
        <v>62.98</v>
      </c>
      <c r="CO6" s="22">
        <f t="shared" si="10"/>
        <v>74.11</v>
      </c>
      <c r="CP6" s="22">
        <f t="shared" si="10"/>
        <v>74.67</v>
      </c>
      <c r="CQ6" s="22">
        <f t="shared" si="10"/>
        <v>59.12</v>
      </c>
      <c r="CR6" s="22">
        <f t="shared" si="10"/>
        <v>59.37</v>
      </c>
      <c r="CS6" s="22">
        <f t="shared" si="10"/>
        <v>58.84</v>
      </c>
      <c r="CT6" s="22">
        <f t="shared" si="10"/>
        <v>58.91</v>
      </c>
      <c r="CU6" s="22">
        <f t="shared" si="10"/>
        <v>58.89</v>
      </c>
      <c r="CV6" s="21" t="str">
        <f>IF(CV7="","",IF(CV7="-","【-】","【"&amp;SUBSTITUTE(TEXT(CV7,"#,##0.00"),"-","△")&amp;"】"))</f>
        <v>【59.81】</v>
      </c>
      <c r="CW6" s="22">
        <f>IF(CW7="",NA(),CW7)</f>
        <v>92.91</v>
      </c>
      <c r="CX6" s="22">
        <f t="shared" ref="CX6:DF6" si="11">IF(CX7="",NA(),CX7)</f>
        <v>93.56</v>
      </c>
      <c r="CY6" s="22">
        <f t="shared" si="11"/>
        <v>93.94</v>
      </c>
      <c r="CZ6" s="22">
        <f t="shared" si="11"/>
        <v>93.49</v>
      </c>
      <c r="DA6" s="22">
        <f t="shared" si="11"/>
        <v>93.7</v>
      </c>
      <c r="DB6" s="22">
        <f t="shared" si="11"/>
        <v>93.64</v>
      </c>
      <c r="DC6" s="22">
        <f t="shared" si="11"/>
        <v>93.68</v>
      </c>
      <c r="DD6" s="22">
        <f t="shared" si="11"/>
        <v>94.13</v>
      </c>
      <c r="DE6" s="22">
        <f t="shared" si="11"/>
        <v>93.84</v>
      </c>
      <c r="DF6" s="22">
        <f t="shared" si="11"/>
        <v>93.56</v>
      </c>
      <c r="DG6" s="21" t="str">
        <f>IF(DG7="","",IF(DG7="-","【-】","【"&amp;SUBSTITUTE(TEXT(DG7,"#,##0.00"),"-","△")&amp;"】"))</f>
        <v>【89.42】</v>
      </c>
      <c r="DH6" s="22">
        <f>IF(DH7="",NA(),DH7)</f>
        <v>55.51</v>
      </c>
      <c r="DI6" s="22">
        <f t="shared" ref="DI6:DQ6" si="12">IF(DI7="",NA(),DI7)</f>
        <v>54.5</v>
      </c>
      <c r="DJ6" s="22">
        <f t="shared" si="12"/>
        <v>55.17</v>
      </c>
      <c r="DK6" s="22">
        <f t="shared" si="12"/>
        <v>55.45</v>
      </c>
      <c r="DL6" s="22">
        <f t="shared" si="12"/>
        <v>55.92</v>
      </c>
      <c r="DM6" s="22">
        <f t="shared" si="12"/>
        <v>49.78</v>
      </c>
      <c r="DN6" s="22">
        <f t="shared" si="12"/>
        <v>50.32</v>
      </c>
      <c r="DO6" s="22">
        <f t="shared" si="12"/>
        <v>50.93</v>
      </c>
      <c r="DP6" s="22">
        <f t="shared" si="12"/>
        <v>51.24</v>
      </c>
      <c r="DQ6" s="22">
        <f t="shared" si="12"/>
        <v>51.59</v>
      </c>
      <c r="DR6" s="21" t="str">
        <f>IF(DR7="","",IF(DR7="-","【-】","【"&amp;SUBSTITUTE(TEXT(DR7,"#,##0.00"),"-","△")&amp;"】"))</f>
        <v>【52.02】</v>
      </c>
      <c r="DS6" s="22">
        <f>IF(DS7="",NA(),DS7)</f>
        <v>13.09</v>
      </c>
      <c r="DT6" s="22">
        <f t="shared" ref="DT6:EB6" si="13">IF(DT7="",NA(),DT7)</f>
        <v>15.27</v>
      </c>
      <c r="DU6" s="22">
        <f t="shared" si="13"/>
        <v>16.739999999999998</v>
      </c>
      <c r="DV6" s="22">
        <f t="shared" si="13"/>
        <v>18.09</v>
      </c>
      <c r="DW6" s="22">
        <f t="shared" si="13"/>
        <v>20.63</v>
      </c>
      <c r="DX6" s="22">
        <f t="shared" si="13"/>
        <v>22.79</v>
      </c>
      <c r="DY6" s="22">
        <f t="shared" si="13"/>
        <v>24.26</v>
      </c>
      <c r="DZ6" s="22">
        <f t="shared" si="13"/>
        <v>25.55</v>
      </c>
      <c r="EA6" s="22">
        <f t="shared" si="13"/>
        <v>26.73</v>
      </c>
      <c r="EB6" s="22">
        <f t="shared" si="13"/>
        <v>28.09</v>
      </c>
      <c r="EC6" s="21" t="str">
        <f>IF(EC7="","",IF(EC7="-","【-】","【"&amp;SUBSTITUTE(TEXT(EC7,"#,##0.00"),"-","△")&amp;"】"))</f>
        <v>【25.37】</v>
      </c>
      <c r="ED6" s="22">
        <f>IF(ED7="",NA(),ED7)</f>
        <v>1.53</v>
      </c>
      <c r="EE6" s="22">
        <f t="shared" ref="EE6:EM6" si="14">IF(EE7="",NA(),EE7)</f>
        <v>1.36</v>
      </c>
      <c r="EF6" s="22">
        <f t="shared" si="14"/>
        <v>1.26</v>
      </c>
      <c r="EG6" s="22">
        <f t="shared" si="14"/>
        <v>1.19</v>
      </c>
      <c r="EH6" s="22">
        <f t="shared" si="14"/>
        <v>1.1299999999999999</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11002</v>
      </c>
      <c r="D7" s="24">
        <v>46</v>
      </c>
      <c r="E7" s="24">
        <v>1</v>
      </c>
      <c r="F7" s="24">
        <v>0</v>
      </c>
      <c r="G7" s="24">
        <v>1</v>
      </c>
      <c r="H7" s="24" t="s">
        <v>93</v>
      </c>
      <c r="I7" s="24" t="s">
        <v>94</v>
      </c>
      <c r="J7" s="24" t="s">
        <v>95</v>
      </c>
      <c r="K7" s="24" t="s">
        <v>96</v>
      </c>
      <c r="L7" s="24" t="s">
        <v>97</v>
      </c>
      <c r="M7" s="24" t="s">
        <v>98</v>
      </c>
      <c r="N7" s="25" t="s">
        <v>99</v>
      </c>
      <c r="O7" s="25">
        <v>82.24</v>
      </c>
      <c r="P7" s="25">
        <v>100.24</v>
      </c>
      <c r="Q7" s="25">
        <v>3652</v>
      </c>
      <c r="R7" s="25">
        <v>1956928</v>
      </c>
      <c r="S7" s="25">
        <v>1121.26</v>
      </c>
      <c r="T7" s="25">
        <v>1745.29</v>
      </c>
      <c r="U7" s="25">
        <v>1958377</v>
      </c>
      <c r="V7" s="25">
        <v>335.2</v>
      </c>
      <c r="W7" s="25">
        <v>5842.41</v>
      </c>
      <c r="X7" s="25">
        <v>132.62</v>
      </c>
      <c r="Y7" s="25">
        <v>128.38999999999999</v>
      </c>
      <c r="Z7" s="25">
        <v>127.94</v>
      </c>
      <c r="AA7" s="25">
        <v>125.9</v>
      </c>
      <c r="AB7" s="25">
        <v>128.16999999999999</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160.87</v>
      </c>
      <c r="AU7" s="25">
        <v>176.58</v>
      </c>
      <c r="AV7" s="25">
        <v>174.47</v>
      </c>
      <c r="AW7" s="25">
        <v>174.47</v>
      </c>
      <c r="AX7" s="25">
        <v>150.11000000000001</v>
      </c>
      <c r="AY7" s="25">
        <v>172.47</v>
      </c>
      <c r="AZ7" s="25">
        <v>170.76</v>
      </c>
      <c r="BA7" s="25">
        <v>169.11</v>
      </c>
      <c r="BB7" s="25">
        <v>157.01</v>
      </c>
      <c r="BC7" s="25">
        <v>147.65</v>
      </c>
      <c r="BD7" s="25">
        <v>243.36</v>
      </c>
      <c r="BE7" s="25">
        <v>171.83</v>
      </c>
      <c r="BF7" s="25">
        <v>160.91999999999999</v>
      </c>
      <c r="BG7" s="25">
        <v>149.08000000000001</v>
      </c>
      <c r="BH7" s="25">
        <v>152.03</v>
      </c>
      <c r="BI7" s="25">
        <v>133.69</v>
      </c>
      <c r="BJ7" s="25">
        <v>193.57</v>
      </c>
      <c r="BK7" s="25">
        <v>200.12</v>
      </c>
      <c r="BL7" s="25">
        <v>194.42</v>
      </c>
      <c r="BM7" s="25">
        <v>195.5</v>
      </c>
      <c r="BN7" s="25">
        <v>195.64</v>
      </c>
      <c r="BO7" s="25">
        <v>265.93</v>
      </c>
      <c r="BP7" s="25">
        <v>127.86</v>
      </c>
      <c r="BQ7" s="25">
        <v>123.83</v>
      </c>
      <c r="BR7" s="25">
        <v>122.86</v>
      </c>
      <c r="BS7" s="25">
        <v>111.53</v>
      </c>
      <c r="BT7" s="25">
        <v>122.5</v>
      </c>
      <c r="BU7" s="25">
        <v>102.26</v>
      </c>
      <c r="BV7" s="25">
        <v>98.26</v>
      </c>
      <c r="BW7" s="25">
        <v>100.4</v>
      </c>
      <c r="BX7" s="25">
        <v>96.51</v>
      </c>
      <c r="BY7" s="25">
        <v>95.29</v>
      </c>
      <c r="BZ7" s="25">
        <v>97.82</v>
      </c>
      <c r="CA7" s="25">
        <v>166.01</v>
      </c>
      <c r="CB7" s="25">
        <v>167.6</v>
      </c>
      <c r="CC7" s="25">
        <v>168.84</v>
      </c>
      <c r="CD7" s="25">
        <v>175.43</v>
      </c>
      <c r="CE7" s="25">
        <v>172.25</v>
      </c>
      <c r="CF7" s="25">
        <v>174.34</v>
      </c>
      <c r="CG7" s="25">
        <v>172.33</v>
      </c>
      <c r="CH7" s="25">
        <v>172.8</v>
      </c>
      <c r="CI7" s="25">
        <v>180.94</v>
      </c>
      <c r="CJ7" s="25">
        <v>186.56</v>
      </c>
      <c r="CK7" s="25">
        <v>177.56</v>
      </c>
      <c r="CL7" s="25">
        <v>62.52</v>
      </c>
      <c r="CM7" s="25">
        <v>63.21</v>
      </c>
      <c r="CN7" s="25">
        <v>62.98</v>
      </c>
      <c r="CO7" s="25">
        <v>74.11</v>
      </c>
      <c r="CP7" s="25">
        <v>74.67</v>
      </c>
      <c r="CQ7" s="25">
        <v>59.12</v>
      </c>
      <c r="CR7" s="25">
        <v>59.37</v>
      </c>
      <c r="CS7" s="25">
        <v>58.84</v>
      </c>
      <c r="CT7" s="25">
        <v>58.91</v>
      </c>
      <c r="CU7" s="25">
        <v>58.89</v>
      </c>
      <c r="CV7" s="25">
        <v>59.81</v>
      </c>
      <c r="CW7" s="25">
        <v>92.91</v>
      </c>
      <c r="CX7" s="25">
        <v>93.56</v>
      </c>
      <c r="CY7" s="25">
        <v>93.94</v>
      </c>
      <c r="CZ7" s="25">
        <v>93.49</v>
      </c>
      <c r="DA7" s="25">
        <v>93.7</v>
      </c>
      <c r="DB7" s="25">
        <v>93.64</v>
      </c>
      <c r="DC7" s="25">
        <v>93.68</v>
      </c>
      <c r="DD7" s="25">
        <v>94.13</v>
      </c>
      <c r="DE7" s="25">
        <v>93.84</v>
      </c>
      <c r="DF7" s="25">
        <v>93.56</v>
      </c>
      <c r="DG7" s="25">
        <v>89.42</v>
      </c>
      <c r="DH7" s="25">
        <v>55.51</v>
      </c>
      <c r="DI7" s="25">
        <v>54.5</v>
      </c>
      <c r="DJ7" s="25">
        <v>55.17</v>
      </c>
      <c r="DK7" s="25">
        <v>55.45</v>
      </c>
      <c r="DL7" s="25">
        <v>55.92</v>
      </c>
      <c r="DM7" s="25">
        <v>49.78</v>
      </c>
      <c r="DN7" s="25">
        <v>50.32</v>
      </c>
      <c r="DO7" s="25">
        <v>50.93</v>
      </c>
      <c r="DP7" s="25">
        <v>51.24</v>
      </c>
      <c r="DQ7" s="25">
        <v>51.59</v>
      </c>
      <c r="DR7" s="25">
        <v>52.02</v>
      </c>
      <c r="DS7" s="25">
        <v>13.09</v>
      </c>
      <c r="DT7" s="25">
        <v>15.27</v>
      </c>
      <c r="DU7" s="25">
        <v>16.739999999999998</v>
      </c>
      <c r="DV7" s="25">
        <v>18.09</v>
      </c>
      <c r="DW7" s="25">
        <v>20.63</v>
      </c>
      <c r="DX7" s="25">
        <v>22.79</v>
      </c>
      <c r="DY7" s="25">
        <v>24.26</v>
      </c>
      <c r="DZ7" s="25">
        <v>25.55</v>
      </c>
      <c r="EA7" s="25">
        <v>26.73</v>
      </c>
      <c r="EB7" s="25">
        <v>28.09</v>
      </c>
      <c r="EC7" s="25">
        <v>25.37</v>
      </c>
      <c r="ED7" s="25">
        <v>1.53</v>
      </c>
      <c r="EE7" s="25">
        <v>1.36</v>
      </c>
      <c r="EF7" s="25">
        <v>1.26</v>
      </c>
      <c r="EG7" s="25">
        <v>1.19</v>
      </c>
      <c r="EH7" s="25">
        <v>1.1299999999999999</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6E12CF3-737B-43A2-AD64-19E50A4DA76D}"/>
</file>

<file path=customXml/itemProps2.xml><?xml version="1.0" encoding="utf-8"?>
<ds:datastoreItem xmlns:ds="http://schemas.openxmlformats.org/officeDocument/2006/customXml" ds:itemID="{34AB7138-8CE9-4AA7-9501-63BFC78746DE}"/>
</file>

<file path=customXml/itemProps3.xml><?xml version="1.0" encoding="utf-8"?>
<ds:datastoreItem xmlns:ds="http://schemas.openxmlformats.org/officeDocument/2006/customXml" ds:itemID="{811C6916-60D7-4226-813B-8727523B87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2025-02-09T03:13:08Z</dcterms:created>
  <dcterms:modified xsi:type="dcterms:W3CDTF">2025-02-09T03:13:18Z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