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37AAD2AD-5244-4BD3-9C41-75F092496AFA}" xr6:coauthVersionLast="47" xr6:coauthVersionMax="47" xr10:uidLastSave="{8393A4FB-ECE3-4B38-AA46-8A25C125F00A}"/>
  <workbookProtection workbookAlgorithmName="SHA-512" workbookHashValue="jJLBhbIRSWbWQvjz1kqTmYyRzSa+V9d7FKFiR7sncjvBkErTdkpTbBOhaOfDrksxBq08wRidV38d3Pf7fvftZQ==" workbookSaltValue="g7EcNy68ftoD9amE0Nz+w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JV32" i="4" s="1"/>
  <c r="DP7" i="5"/>
  <c r="JC32" i="4" s="1"/>
  <c r="DO7" i="5"/>
  <c r="DN7" i="5"/>
  <c r="LH31" i="4" s="1"/>
  <c r="DM7" i="5"/>
  <c r="DL7" i="5"/>
  <c r="DK7" i="5"/>
  <c r="DI7" i="5"/>
  <c r="DH7" i="5"/>
  <c r="DG7" i="5"/>
  <c r="DF7" i="5"/>
  <c r="DE7" i="5"/>
  <c r="KA78" i="4" s="1"/>
  <c r="DD7" i="5"/>
  <c r="DC7" i="5"/>
  <c r="LT77" i="4" s="1"/>
  <c r="DB7" i="5"/>
  <c r="LE77" i="4" s="1"/>
  <c r="DA7" i="5"/>
  <c r="CZ7" i="5"/>
  <c r="CN7" i="5"/>
  <c r="CV76" i="4" s="1"/>
  <c r="CM7" i="5"/>
  <c r="CV67" i="4" s="1"/>
  <c r="BZ7" i="5"/>
  <c r="MA53" i="4" s="1"/>
  <c r="BY7" i="5"/>
  <c r="BX7" i="5"/>
  <c r="KO53" i="4" s="1"/>
  <c r="BW7" i="5"/>
  <c r="JV53" i="4" s="1"/>
  <c r="BV7" i="5"/>
  <c r="BU7" i="5"/>
  <c r="BT7" i="5"/>
  <c r="BS7" i="5"/>
  <c r="KO52" i="4" s="1"/>
  <c r="BR7" i="5"/>
  <c r="JV52" i="4" s="1"/>
  <c r="BQ7" i="5"/>
  <c r="BO7" i="5"/>
  <c r="HJ53" i="4" s="1"/>
  <c r="BN7" i="5"/>
  <c r="GQ53" i="4" s="1"/>
  <c r="BM7" i="5"/>
  <c r="BL7" i="5"/>
  <c r="BK7" i="5"/>
  <c r="EL53" i="4" s="1"/>
  <c r="BJ7" i="5"/>
  <c r="BI7" i="5"/>
  <c r="BH7" i="5"/>
  <c r="BG7" i="5"/>
  <c r="BF7" i="5"/>
  <c r="BD7" i="5"/>
  <c r="BC7" i="5"/>
  <c r="BB7" i="5"/>
  <c r="BA7" i="5"/>
  <c r="AN53" i="4" s="1"/>
  <c r="AZ7" i="5"/>
  <c r="U53" i="4" s="1"/>
  <c r="AY7" i="5"/>
  <c r="AX7" i="5"/>
  <c r="BZ52" i="4" s="1"/>
  <c r="AW7" i="5"/>
  <c r="BG52" i="4" s="1"/>
  <c r="AV7" i="5"/>
  <c r="AU7" i="5"/>
  <c r="AS7" i="5"/>
  <c r="HJ32" i="4" s="1"/>
  <c r="AR7" i="5"/>
  <c r="GQ32" i="4" s="1"/>
  <c r="AQ7" i="5"/>
  <c r="FX32" i="4" s="1"/>
  <c r="AP7" i="5"/>
  <c r="AO7" i="5"/>
  <c r="AN7" i="5"/>
  <c r="HJ31" i="4" s="1"/>
  <c r="AM7" i="5"/>
  <c r="AL7" i="5"/>
  <c r="AK7" i="5"/>
  <c r="AJ7" i="5"/>
  <c r="EL31" i="4" s="1"/>
  <c r="AH7" i="5"/>
  <c r="CS32" i="4" s="1"/>
  <c r="AG7" i="5"/>
  <c r="AF7" i="5"/>
  <c r="BG32" i="4" s="1"/>
  <c r="AE7" i="5"/>
  <c r="AN32" i="4" s="1"/>
  <c r="AD7" i="5"/>
  <c r="AC7" i="5"/>
  <c r="AB7" i="5"/>
  <c r="AA7" i="5"/>
  <c r="Z7" i="5"/>
  <c r="Y7" i="5"/>
  <c r="X7" i="5"/>
  <c r="LJ10" i="4" s="1"/>
  <c r="W7" i="5"/>
  <c r="JQ10" i="4" s="1"/>
  <c r="V7" i="5"/>
  <c r="U7" i="5"/>
  <c r="LJ8" i="4" s="1"/>
  <c r="T7" i="5"/>
  <c r="JQ8" i="4" s="1"/>
  <c r="S7" i="5"/>
  <c r="HX8" i="4" s="1"/>
  <c r="R7" i="5"/>
  <c r="Q7" i="5"/>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T78" i="4"/>
  <c r="LE78" i="4"/>
  <c r="KP78" i="4"/>
  <c r="IT78" i="4"/>
  <c r="IE78" i="4"/>
  <c r="HP78" i="4"/>
  <c r="HA78" i="4"/>
  <c r="GL78" i="4"/>
  <c r="BZ78" i="4"/>
  <c r="BK78" i="4"/>
  <c r="AV78" i="4"/>
  <c r="AG78" i="4"/>
  <c r="R78" i="4"/>
  <c r="MI77" i="4"/>
  <c r="KP77" i="4"/>
  <c r="KA77" i="4"/>
  <c r="IT77" i="4"/>
  <c r="IE77" i="4"/>
  <c r="HP77" i="4"/>
  <c r="HA77" i="4"/>
  <c r="GL77" i="4"/>
  <c r="BZ77" i="4"/>
  <c r="BK77" i="4"/>
  <c r="AV77" i="4"/>
  <c r="AG77" i="4"/>
  <c r="R77" i="4"/>
  <c r="LH53" i="4"/>
  <c r="JC53" i="4"/>
  <c r="FX53" i="4"/>
  <c r="FE53" i="4"/>
  <c r="CS53" i="4"/>
  <c r="BZ53" i="4"/>
  <c r="BG53" i="4"/>
  <c r="MA52" i="4"/>
  <c r="LH52" i="4"/>
  <c r="JC52" i="4"/>
  <c r="HJ52" i="4"/>
  <c r="GQ52" i="4"/>
  <c r="FX52" i="4"/>
  <c r="FE52" i="4"/>
  <c r="EL52" i="4"/>
  <c r="CS52" i="4"/>
  <c r="AN52" i="4"/>
  <c r="U52" i="4"/>
  <c r="KO32" i="4"/>
  <c r="FE32" i="4"/>
  <c r="EL32" i="4"/>
  <c r="BZ32" i="4"/>
  <c r="U32" i="4"/>
  <c r="MA31" i="4"/>
  <c r="KO31" i="4"/>
  <c r="JV31" i="4"/>
  <c r="JC31" i="4"/>
  <c r="GQ31" i="4"/>
  <c r="FX31" i="4"/>
  <c r="FE31" i="4"/>
  <c r="CS31" i="4"/>
  <c r="BZ31" i="4"/>
  <c r="BG31" i="4"/>
  <c r="AN31" i="4"/>
  <c r="U31" i="4"/>
  <c r="HX10" i="4"/>
  <c r="DU10" i="4"/>
  <c r="CF10" i="4"/>
  <c r="B10" i="4"/>
  <c r="FJ8" i="4"/>
  <c r="DU8" i="4"/>
  <c r="B8" i="4"/>
  <c r="B6" i="4" l="1"/>
  <c r="D11" i="5"/>
  <c r="FX30" i="4" s="1"/>
  <c r="CS51" i="4"/>
  <c r="HJ30" i="4"/>
  <c r="CS30" i="4"/>
  <c r="BZ76" i="4"/>
  <c r="MA51" i="4"/>
  <c r="MI76" i="4"/>
  <c r="HJ51" i="4"/>
  <c r="MA30" i="4"/>
  <c r="IT76" i="4"/>
  <c r="E11" i="5"/>
  <c r="C11" i="5"/>
  <c r="B11" i="5"/>
  <c r="KO30" i="4" l="1"/>
  <c r="HP76" i="4"/>
  <c r="BG51" i="4"/>
  <c r="BG30" i="4"/>
  <c r="KO51" i="4"/>
  <c r="AV76" i="4"/>
  <c r="LE76" i="4"/>
  <c r="FX51" i="4"/>
  <c r="GQ51" i="4"/>
  <c r="IE76" i="4"/>
  <c r="BZ51" i="4"/>
  <c r="GQ30" i="4"/>
  <c r="BZ30" i="4"/>
  <c r="BK76" i="4"/>
  <c r="LH51" i="4"/>
  <c r="LT76" i="4"/>
  <c r="LH30" i="4"/>
  <c r="KA76" i="4"/>
  <c r="U30" i="4"/>
  <c r="R76" i="4"/>
  <c r="JC51" i="4"/>
  <c r="EL51" i="4"/>
  <c r="JC30" i="4"/>
  <c r="GL76" i="4"/>
  <c r="U51" i="4"/>
  <c r="EL30" i="4"/>
  <c r="AG76" i="4"/>
  <c r="JV51" i="4"/>
  <c r="KP76" i="4"/>
  <c r="FE51" i="4"/>
  <c r="JV30" i="4"/>
  <c r="HA76" i="4"/>
  <c r="AN51" i="4"/>
  <c r="FE30" i="4"/>
  <c r="AN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<sst xmlns="http://schemas.openxmlformats.org/spreadsheetml/2006/main" count="278" uniqueCount="125">
  <si>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</si>
  <si>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</si>
  <si>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</si>
  <si>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</si>
  <si>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</si>
  <si>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</si>
  <si>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</si>
  <si>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</si>
  <si>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</si>
  <si>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</si>
  <si>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</si>
  <si>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</si>
  <si>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</si>
  <si>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</si>
  <si>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</si>
  <si>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</si>
  <si>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</si>
  <si>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</si>
  <si>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</si>
  <si>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</si>
  <si>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</si>
  <si>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その他駐車場</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</si>
  <si>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</si>
  <si>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</si>
  <si>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</si>
  <si>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</si>
  <si>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</si>
  <si>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</si>
  <si>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令和５年度は、収益的収支比率が97.5％と100％未満であり、単年度の収支では赤字となっている。しかし、令和４年度までと比較し、新型コロナウイルス感染症による影響が少なくなり、経年比較において、右肩上がりで100％に近づいており、経営改善が進んでいる。
新型コロナウイルスの影響がない令和元年度は100％を超えており、当該事業の収益性は高いものと判断できる。</t>
    <rPh sb="0" eb="2">
      <t>レイワ</t>
    </rPh>
    <rPh sb="3" eb="5">
      <t>ネンド</t>
    </rPh>
    <rPh sb="7" eb="14">
      <t>シュウエキテキシュウシヒリツ</t>
    </rPh>
    <rPh sb="25" eb="27">
      <t>ミマン</t>
    </rPh>
    <rPh sb="31" eb="34">
      <t>タンネンド</t>
    </rPh>
    <rPh sb="35" eb="37">
      <t>シュウシ</t>
    </rPh>
    <rPh sb="39" eb="41">
      <t>アカジ</t>
    </rPh>
    <rPh sb="52" eb="54">
      <t>レイワ</t>
    </rPh>
    <rPh sb="55" eb="57">
      <t>ネンド</t>
    </rPh>
    <rPh sb="60" eb="62">
      <t>ヒカク</t>
    </rPh>
    <rPh sb="64" eb="66">
      <t>シンガタ</t>
    </rPh>
    <rPh sb="73" eb="76">
      <t>カンセンショウ</t>
    </rPh>
    <rPh sb="79" eb="81">
      <t>エイキョウ</t>
    </rPh>
    <rPh sb="82" eb="83">
      <t>スク</t>
    </rPh>
    <rPh sb="88" eb="92">
      <t>ケイネンヒカク</t>
    </rPh>
    <rPh sb="97" eb="99">
      <t>ミギカタ</t>
    </rPh>
    <rPh sb="99" eb="100">
      <t>ア</t>
    </rPh>
    <rPh sb="108" eb="109">
      <t>チカ</t>
    </rPh>
    <rPh sb="115" eb="119">
      <t>ケイエイカイゼン</t>
    </rPh>
    <rPh sb="120" eb="121">
      <t>スス</t>
    </rPh>
    <rPh sb="127" eb="129">
      <t>シンガタ</t>
    </rPh>
    <rPh sb="137" eb="139">
      <t>エイキョウ</t>
    </rPh>
    <rPh sb="142" eb="144">
      <t>レイワ</t>
    </rPh>
    <rPh sb="144" eb="147">
      <t>ガンネンド</t>
    </rPh>
    <rPh sb="153" eb="154">
      <t>コ</t>
    </rPh>
    <rPh sb="159" eb="163">
      <t>トウガイジギョウ</t>
    </rPh>
    <rPh sb="164" eb="167">
      <t>シュウエキセイ</t>
    </rPh>
    <rPh sb="168" eb="169">
      <t>タカ</t>
    </rPh>
    <rPh sb="173" eb="175">
      <t>ハンダン</t>
    </rPh>
    <phoneticPr fontId="5"/>
  </si>
  <si>
    <t>当該値</t>
    <rPh sb="0" eb="2">
      <t>トウガイ</t>
    </rPh>
    <rPh sb="2" eb="3">
      <t>チ</t>
    </rPh>
    <phoneticPr fontId="5"/>
  </si>
  <si>
    <t>2. 資産等の状況について</t>
    <phoneticPr fontId="5"/>
  </si>
  <si>
    <t>平均値</t>
    <rPh sb="0" eb="2">
      <t>ヘイキン</t>
    </rPh>
    <rPh sb="2" eb="3">
      <t>チ</t>
    </rPh>
    <phoneticPr fontId="5"/>
  </si>
  <si>
    <t xml:space="preserve">企業債残高対料金収入比率については、令和３年度以降減少傾向が続いており、資産状況の改善が進んでいる。新型コロナウイルス感染症による影響が少なくなり、料金収入が増加しているためである。上記１のとおり、当該事業の収益性は概ね良好であり、将来の企業債の償還について支障はないと判断できる。
</t>
    <rPh sb="0" eb="3">
      <t>キギョウサイ</t>
    </rPh>
    <rPh sb="3" eb="5">
      <t>ザンダカ</t>
    </rPh>
    <rPh sb="5" eb="6">
      <t>タイ</t>
    </rPh>
    <rPh sb="6" eb="10">
      <t>リョウキンシュウニュウ</t>
    </rPh>
    <rPh sb="10" eb="12">
      <t>ヒリツ</t>
    </rPh>
    <rPh sb="18" eb="20">
      <t>レイワ</t>
    </rPh>
    <rPh sb="21" eb="23">
      <t>ネンド</t>
    </rPh>
    <rPh sb="23" eb="25">
      <t>イコウ</t>
    </rPh>
    <rPh sb="25" eb="29">
      <t>ゲンショウケイコウ</t>
    </rPh>
    <rPh sb="30" eb="31">
      <t>ツヅ</t>
    </rPh>
    <rPh sb="36" eb="40">
      <t>シサンジョウキョウ</t>
    </rPh>
    <rPh sb="41" eb="43">
      <t>カイゼン</t>
    </rPh>
    <rPh sb="44" eb="45">
      <t>スス</t>
    </rPh>
    <rPh sb="74" eb="78">
      <t>リョウキンシュウニュウ</t>
    </rPh>
    <rPh sb="79" eb="81">
      <t>ゾウカ</t>
    </rPh>
    <rPh sb="91" eb="93">
      <t>ジョウキ</t>
    </rPh>
    <rPh sb="99" eb="103">
      <t>トウガイジギョウ</t>
    </rPh>
    <rPh sb="104" eb="107">
      <t>シュウエキセイ</t>
    </rPh>
    <rPh sb="108" eb="109">
      <t>オオム</t>
    </rPh>
    <rPh sb="110" eb="112">
      <t>リョウコウ</t>
    </rPh>
    <rPh sb="116" eb="118">
      <t>ショウライ</t>
    </rPh>
    <rPh sb="119" eb="122">
      <t>キギョウサイ</t>
    </rPh>
    <rPh sb="123" eb="125">
      <t>ショウカン</t>
    </rPh>
    <rPh sb="129" eb="131">
      <t>シショウ</t>
    </rPh>
    <rPh sb="135" eb="137">
      <t>ハンダン</t>
    </rPh>
    <phoneticPr fontId="5"/>
  </si>
  <si>
    <t>3. 利用の状況について</t>
    <phoneticPr fontId="5"/>
  </si>
  <si>
    <t>稼働率は全体平均を大きく下回っているが、令和３年度以降増加傾向が続いており、稼働率の改善が進んでいる。令和４年度以降は、新型コロナウイルス感染症による影響がなかった令和元年度を上回っている。次年度も、稼働率はさらに高くなると考えられる。</t>
    <rPh sb="0" eb="3">
      <t>カドウリツ</t>
    </rPh>
    <rPh sb="4" eb="8">
      <t>ゼンタイヘイキン</t>
    </rPh>
    <rPh sb="9" eb="10">
      <t>オオ</t>
    </rPh>
    <rPh sb="12" eb="14">
      <t>シタマワ</t>
    </rPh>
    <rPh sb="20" eb="22">
      <t>レイワ</t>
    </rPh>
    <rPh sb="23" eb="25">
      <t>ネンド</t>
    </rPh>
    <rPh sb="25" eb="27">
      <t>イコウ</t>
    </rPh>
    <rPh sb="27" eb="31">
      <t>ゾウカケイコウ</t>
    </rPh>
    <rPh sb="32" eb="33">
      <t>ツヅ</t>
    </rPh>
    <rPh sb="38" eb="41">
      <t>カドウリツ</t>
    </rPh>
    <rPh sb="42" eb="44">
      <t>カイゼン</t>
    </rPh>
    <rPh sb="45" eb="46">
      <t>スス</t>
    </rPh>
    <rPh sb="60" eb="62">
      <t>シンガタ</t>
    </rPh>
    <rPh sb="69" eb="72">
      <t>カンセンショウ</t>
    </rPh>
    <rPh sb="75" eb="77">
      <t>エイキョウ</t>
    </rPh>
    <rPh sb="82" eb="84">
      <t>レイワ</t>
    </rPh>
    <rPh sb="84" eb="86">
      <t>ガンネン</t>
    </rPh>
    <rPh sb="86" eb="87">
      <t>ド</t>
    </rPh>
    <rPh sb="88" eb="90">
      <t>ウワマワ</t>
    </rPh>
    <phoneticPr fontId="5"/>
  </si>
  <si>
    <t>2.資産等の状況</t>
    <phoneticPr fontId="5"/>
  </si>
  <si>
    <t>⑦敷地の地価(千円)</t>
    <phoneticPr fontId="5"/>
  </si>
  <si>
    <t>全体総括</t>
    <rPh sb="0" eb="2">
      <t>ゼンタイ</t>
    </rPh>
    <rPh sb="2" eb="4">
      <t>ソウカツ</t>
    </rPh>
    <phoneticPr fontId="5"/>
  </si>
  <si>
    <t>円山公園駐車場事業の経営については、指定管理者制度を採用しており、収益等の状況からも経営の効率性、健全性は良好と考えられる。
新型コロナウイルス感染症の影響により令和２、３年度は収益が落ち込んだが、令和４年度以降は利用者が増加し、稼働率も新型コロナウイルスの影響がない令和元年度を上回った。
施設の適切な維持管理を継続して行っていくほか、利用者の利便性向上が図られるよう収益の範囲において施設の改善も進めていくことで、安定経営に努めていく。</t>
    <rPh sb="104" eb="106">
      <t>イコウ</t>
    </rPh>
    <rPh sb="107" eb="110">
      <t>リヨウシャ</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</si>
  <si>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</si>
  <si>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</si>
  <si>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</si>
  <si>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</si>
  <si>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</si>
  <si>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</si>
  <si>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</si>
  <si>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</si>
  <si>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</si>
  <si>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</si>
  <si>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</si>
  <si>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</si>
  <si>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</si>
  <si>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</si>
  <si>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</si>
  <si>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</si>
  <si>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</si>
  <si>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</si>
  <si>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</si>
  <si>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</si>
  <si>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</si>
  <si>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</si>
  <si>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</si>
  <si>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</si>
  <si>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</si>
  <si>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</si>
  <si>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</si>
  <si>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</si>
  <si>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</si>
  <si>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</si>
  <si>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</si>
  <si>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</si>
  <si>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</si>
  <si>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</si>
  <si>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</si>
  <si>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</si>
  <si>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</si>
  <si>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</si>
  <si>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</si>
  <si>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</si>
  <si>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</si>
  <si>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</si>
  <si>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</si>
  <si>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</si>
  <si>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</si>
  <si>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</si>
  <si>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</si>
  <si>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</si>
  <si>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</si>
  <si>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</si>
  <si>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</si>
  <si>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</si>
  <si>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</si>
  <si>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</si>
  <si>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</si>
  <si>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</si>
  <si>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</si>
  <si>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</si>
  <si>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</si>
  <si>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</si>
  <si>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</si>
  <si>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</si>
  <si>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</si>
  <si>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</si>
  <si>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</si>
  <si>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</si>
  <si>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</si>
  <si>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</si>
  <si>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</si>
  <si>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札幌市</t>
  </si>
  <si>
    <t>円山動物園駐車場</t>
  </si>
  <si>
    <t>法非適用</t>
  </si>
  <si>
    <t>駐車場整備事業</t>
  </si>
  <si>
    <t>-</t>
  </si>
  <si>
    <t>Ａ１Ｂ２</t>
  </si>
  <si>
    <t>非設置</t>
  </si>
  <si>
    <t>該当数値なし</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</si>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</sst>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166.5</c:v>
                </c:pt>
                <c:pt idx="1">
                  <c:v>78</c:v>
                </c:pt>
                <c:pt idx="2">
                  <c:v>77.8</c:v>
                </c:pt>
                <c:pt idx="3">
                  <c:v>88.7</c:v>
                </c:pt>
                <c:pt idx="4">
                  <c:v>97.5</c:v>
                </c:pt>
              </c:numCache>
            </c:numRef>
          </c:val>
          <c:extLst>
            <c:ext xmlns:c16="http://schemas.microsoft.com/office/drawing/2014/chart" uri="{C3380CC4-5D6E-409C-BE32-E72D297353CC}">
              <c16:uniqueId val="{00000000-990A-4139-AD71-3129EA75627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990A-4139-AD71-3129EA75627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292.39999999999998</c:v>
                </c:pt>
                <c:pt idx="1">
                  <c:v>19.8</c:v>
                </c:pt>
                <c:pt idx="2">
                  <c:v>576.79999999999995</c:v>
                </c:pt>
                <c:pt idx="3">
                  <c:v>302.7</c:v>
                </c:pt>
                <c:pt idx="4">
                  <c:v>269.10000000000002</c:v>
                </c:pt>
              </c:numCache>
            </c:numRef>
          </c:val>
          <c:extLst>
            <c:ext xmlns:c16="http://schemas.microsoft.com/office/drawing/2014/chart" uri="{C3380CC4-5D6E-409C-BE32-E72D297353CC}">
              <c16:uniqueId val="{00000000-049B-4BC2-92E9-8CF9B9AF3F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049B-4BC2-92E9-8CF9B9AF3F7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AE5-4DED-BBA5-A68236C74AC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AE5-4DED-BBA5-A68236C74AC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985-4DFD-BFD0-45CD843E40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985-4DFD-BFD0-45CD843E400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D6-4B98-9FD4-EEAA42BB39C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F6D6-4B98-9FD4-EEAA42BB39C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302-4783-AADC-D186899CE5B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C302-4783-AADC-D186899CE5B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59.7</c:v>
                </c:pt>
                <c:pt idx="1">
                  <c:v>35</c:v>
                </c:pt>
                <c:pt idx="2">
                  <c:v>27.5</c:v>
                </c:pt>
                <c:pt idx="3">
                  <c:v>60</c:v>
                </c:pt>
                <c:pt idx="4">
                  <c:v>64.2</c:v>
                </c:pt>
              </c:numCache>
            </c:numRef>
          </c:val>
          <c:extLst>
            <c:ext xmlns:c16="http://schemas.microsoft.com/office/drawing/2014/chart" uri="{C3380CC4-5D6E-409C-BE32-E72D297353CC}">
              <c16:uniqueId val="{00000000-C425-4A25-8AAD-F8617AC0FC2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C425-4A25-8AAD-F8617AC0FC2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49.8</c:v>
                </c:pt>
                <c:pt idx="1">
                  <c:v>-25</c:v>
                </c:pt>
                <c:pt idx="2">
                  <c:v>-107.2</c:v>
                </c:pt>
                <c:pt idx="3">
                  <c:v>0</c:v>
                </c:pt>
                <c:pt idx="4">
                  <c:v>90.7</c:v>
                </c:pt>
              </c:numCache>
            </c:numRef>
          </c:val>
          <c:extLst>
            <c:ext xmlns:c16="http://schemas.microsoft.com/office/drawing/2014/chart" uri="{C3380CC4-5D6E-409C-BE32-E72D297353CC}">
              <c16:uniqueId val="{00000000-A7A7-4CFE-AF00-1C8BCF8A951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A7A7-4CFE-AF00-1C8BCF8A951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77743</c:v>
                </c:pt>
                <c:pt idx="1">
                  <c:v>-39056</c:v>
                </c:pt>
                <c:pt idx="2">
                  <c:v>-1942</c:v>
                </c:pt>
                <c:pt idx="3">
                  <c:v>1574</c:v>
                </c:pt>
                <c:pt idx="4">
                  <c:v>13481</c:v>
                </c:pt>
              </c:numCache>
            </c:numRef>
          </c:val>
          <c:extLst>
            <c:ext xmlns:c16="http://schemas.microsoft.com/office/drawing/2014/chart" uri="{C3380CC4-5D6E-409C-BE32-E72D297353CC}">
              <c16:uniqueId val="{00000000-9079-4962-B950-3986062D31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9079-4962-B950-3986062D31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AQ10" sqref="AQ10:CE10"/>
    </sheetView>
  </sheetViews>
  <sheetFormatPr defaultColWidth="2.7265625" defaultRowHeight="13" x14ac:dyDescent="0.2"/>
  <cols>
    <col min="1" max="1" width="2.7265625" customWidth="1"/>
    <col min="2" max="2" width="0.81640625" customWidth="1"/>
    <col min="3" max="244" width="0.7265625" customWidth="1"/>
    <col min="245" max="245" width="0.81640625" customWidth="1"/>
    <col min="246" max="366" width="0.7265625" customWidth="1"/>
    <col min="368" max="382" width="3.17968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北海道札幌市　円山動物園駐車場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25236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888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22</v>
      </c>
      <c r="NE10" s="102"/>
      <c r="NF10" s="103" t="s">
        <v>23</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24</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25</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26</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27</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28</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29</v>
      </c>
      <c r="K31" s="95"/>
      <c r="L31" s="95"/>
      <c r="M31" s="95"/>
      <c r="N31" s="95"/>
      <c r="O31" s="95"/>
      <c r="P31" s="95"/>
      <c r="Q31" s="95"/>
      <c r="R31" s="95"/>
      <c r="S31" s="95"/>
      <c r="T31" s="96"/>
      <c r="U31" s="98">
        <f>データ!Y7</f>
        <v>166.5</v>
      </c>
      <c r="V31" s="98"/>
      <c r="W31" s="98"/>
      <c r="X31" s="98"/>
      <c r="Y31" s="98"/>
      <c r="Z31" s="98"/>
      <c r="AA31" s="98"/>
      <c r="AB31" s="98"/>
      <c r="AC31" s="98"/>
      <c r="AD31" s="98"/>
      <c r="AE31" s="98"/>
      <c r="AF31" s="98"/>
      <c r="AG31" s="98"/>
      <c r="AH31" s="98"/>
      <c r="AI31" s="98"/>
      <c r="AJ31" s="98"/>
      <c r="AK31" s="98"/>
      <c r="AL31" s="98"/>
      <c r="AM31" s="98"/>
      <c r="AN31" s="98">
        <f>データ!Z7</f>
        <v>78</v>
      </c>
      <c r="AO31" s="98"/>
      <c r="AP31" s="98"/>
      <c r="AQ31" s="98"/>
      <c r="AR31" s="98"/>
      <c r="AS31" s="98"/>
      <c r="AT31" s="98"/>
      <c r="AU31" s="98"/>
      <c r="AV31" s="98"/>
      <c r="AW31" s="98"/>
      <c r="AX31" s="98"/>
      <c r="AY31" s="98"/>
      <c r="AZ31" s="98"/>
      <c r="BA31" s="98"/>
      <c r="BB31" s="98"/>
      <c r="BC31" s="98"/>
      <c r="BD31" s="98"/>
      <c r="BE31" s="98"/>
      <c r="BF31" s="98"/>
      <c r="BG31" s="98">
        <f>データ!AA7</f>
        <v>77.8</v>
      </c>
      <c r="BH31" s="98"/>
      <c r="BI31" s="98"/>
      <c r="BJ31" s="98"/>
      <c r="BK31" s="98"/>
      <c r="BL31" s="98"/>
      <c r="BM31" s="98"/>
      <c r="BN31" s="98"/>
      <c r="BO31" s="98"/>
      <c r="BP31" s="98"/>
      <c r="BQ31" s="98"/>
      <c r="BR31" s="98"/>
      <c r="BS31" s="98"/>
      <c r="BT31" s="98"/>
      <c r="BU31" s="98"/>
      <c r="BV31" s="98"/>
      <c r="BW31" s="98"/>
      <c r="BX31" s="98"/>
      <c r="BY31" s="98"/>
      <c r="BZ31" s="98">
        <f>データ!AB7</f>
        <v>88.7</v>
      </c>
      <c r="CA31" s="98"/>
      <c r="CB31" s="98"/>
      <c r="CC31" s="98"/>
      <c r="CD31" s="98"/>
      <c r="CE31" s="98"/>
      <c r="CF31" s="98"/>
      <c r="CG31" s="98"/>
      <c r="CH31" s="98"/>
      <c r="CI31" s="98"/>
      <c r="CJ31" s="98"/>
      <c r="CK31" s="98"/>
      <c r="CL31" s="98"/>
      <c r="CM31" s="98"/>
      <c r="CN31" s="98"/>
      <c r="CO31" s="98"/>
      <c r="CP31" s="98"/>
      <c r="CQ31" s="98"/>
      <c r="CR31" s="98"/>
      <c r="CS31" s="98">
        <f>データ!AC7</f>
        <v>97.5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29</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29</v>
      </c>
      <c r="IS31" s="95"/>
      <c r="IT31" s="95"/>
      <c r="IU31" s="95"/>
      <c r="IV31" s="95"/>
      <c r="IW31" s="95"/>
      <c r="IX31" s="95"/>
      <c r="IY31" s="95"/>
      <c r="IZ31" s="95"/>
      <c r="JA31" s="95"/>
      <c r="JB31" s="96"/>
      <c r="JC31" s="66">
        <f>データ!DK7</f>
        <v>59.7</v>
      </c>
      <c r="JD31" s="67"/>
      <c r="JE31" s="67"/>
      <c r="JF31" s="67"/>
      <c r="JG31" s="67"/>
      <c r="JH31" s="67"/>
      <c r="JI31" s="67"/>
      <c r="JJ31" s="67"/>
      <c r="JK31" s="67"/>
      <c r="JL31" s="67"/>
      <c r="JM31" s="67"/>
      <c r="JN31" s="67"/>
      <c r="JO31" s="67"/>
      <c r="JP31" s="67"/>
      <c r="JQ31" s="67"/>
      <c r="JR31" s="67"/>
      <c r="JS31" s="67"/>
      <c r="JT31" s="67"/>
      <c r="JU31" s="68"/>
      <c r="JV31" s="66">
        <f>データ!DL7</f>
        <v>35</v>
      </c>
      <c r="JW31" s="67"/>
      <c r="JX31" s="67"/>
      <c r="JY31" s="67"/>
      <c r="JZ31" s="67"/>
      <c r="KA31" s="67"/>
      <c r="KB31" s="67"/>
      <c r="KC31" s="67"/>
      <c r="KD31" s="67"/>
      <c r="KE31" s="67"/>
      <c r="KF31" s="67"/>
      <c r="KG31" s="67"/>
      <c r="KH31" s="67"/>
      <c r="KI31" s="67"/>
      <c r="KJ31" s="67"/>
      <c r="KK31" s="67"/>
      <c r="KL31" s="67"/>
      <c r="KM31" s="67"/>
      <c r="KN31" s="68"/>
      <c r="KO31" s="66">
        <f>データ!DM7</f>
        <v>27.5</v>
      </c>
      <c r="KP31" s="67"/>
      <c r="KQ31" s="67"/>
      <c r="KR31" s="67"/>
      <c r="KS31" s="67"/>
      <c r="KT31" s="67"/>
      <c r="KU31" s="67"/>
      <c r="KV31" s="67"/>
      <c r="KW31" s="67"/>
      <c r="KX31" s="67"/>
      <c r="KY31" s="67"/>
      <c r="KZ31" s="67"/>
      <c r="LA31" s="67"/>
      <c r="LB31" s="67"/>
      <c r="LC31" s="67"/>
      <c r="LD31" s="67"/>
      <c r="LE31" s="67"/>
      <c r="LF31" s="67"/>
      <c r="LG31" s="68"/>
      <c r="LH31" s="66">
        <f>データ!DN7</f>
        <v>60</v>
      </c>
      <c r="LI31" s="67"/>
      <c r="LJ31" s="67"/>
      <c r="LK31" s="67"/>
      <c r="LL31" s="67"/>
      <c r="LM31" s="67"/>
      <c r="LN31" s="67"/>
      <c r="LO31" s="67"/>
      <c r="LP31" s="67"/>
      <c r="LQ31" s="67"/>
      <c r="LR31" s="67"/>
      <c r="LS31" s="67"/>
      <c r="LT31" s="67"/>
      <c r="LU31" s="67"/>
      <c r="LV31" s="67"/>
      <c r="LW31" s="67"/>
      <c r="LX31" s="67"/>
      <c r="LY31" s="67"/>
      <c r="LZ31" s="68"/>
      <c r="MA31" s="66">
        <f>データ!DO7</f>
        <v>64.2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30</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31</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31</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31</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32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33</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34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29</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29</v>
      </c>
      <c r="EB52" s="95"/>
      <c r="EC52" s="95"/>
      <c r="ED52" s="95"/>
      <c r="EE52" s="95"/>
      <c r="EF52" s="95"/>
      <c r="EG52" s="95"/>
      <c r="EH52" s="95"/>
      <c r="EI52" s="95"/>
      <c r="EJ52" s="95"/>
      <c r="EK52" s="96"/>
      <c r="EL52" s="98">
        <f>データ!BF7</f>
        <v>49.8</v>
      </c>
      <c r="EM52" s="98"/>
      <c r="EN52" s="98"/>
      <c r="EO52" s="98"/>
      <c r="EP52" s="98"/>
      <c r="EQ52" s="98"/>
      <c r="ER52" s="98"/>
      <c r="ES52" s="98"/>
      <c r="ET52" s="98"/>
      <c r="EU52" s="98"/>
      <c r="EV52" s="98"/>
      <c r="EW52" s="98"/>
      <c r="EX52" s="98"/>
      <c r="EY52" s="98"/>
      <c r="EZ52" s="98"/>
      <c r="FA52" s="98"/>
      <c r="FB52" s="98"/>
      <c r="FC52" s="98"/>
      <c r="FD52" s="98"/>
      <c r="FE52" s="98">
        <f>データ!BG7</f>
        <v>-25</v>
      </c>
      <c r="FF52" s="98"/>
      <c r="FG52" s="98"/>
      <c r="FH52" s="98"/>
      <c r="FI52" s="98"/>
      <c r="FJ52" s="98"/>
      <c r="FK52" s="98"/>
      <c r="FL52" s="98"/>
      <c r="FM52" s="98"/>
      <c r="FN52" s="98"/>
      <c r="FO52" s="98"/>
      <c r="FP52" s="98"/>
      <c r="FQ52" s="98"/>
      <c r="FR52" s="98"/>
      <c r="FS52" s="98"/>
      <c r="FT52" s="98"/>
      <c r="FU52" s="98"/>
      <c r="FV52" s="98"/>
      <c r="FW52" s="98"/>
      <c r="FX52" s="98">
        <f>データ!BH7</f>
        <v>-107.2</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90.7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29</v>
      </c>
      <c r="IS52" s="95"/>
      <c r="IT52" s="95"/>
      <c r="IU52" s="95"/>
      <c r="IV52" s="95"/>
      <c r="IW52" s="95"/>
      <c r="IX52" s="95"/>
      <c r="IY52" s="95"/>
      <c r="IZ52" s="95"/>
      <c r="JA52" s="95"/>
      <c r="JB52" s="96"/>
      <c r="JC52" s="97">
        <f>データ!BQ7</f>
        <v>77743</v>
      </c>
      <c r="JD52" s="97"/>
      <c r="JE52" s="97"/>
      <c r="JF52" s="97"/>
      <c r="JG52" s="97"/>
      <c r="JH52" s="97"/>
      <c r="JI52" s="97"/>
      <c r="JJ52" s="97"/>
      <c r="JK52" s="97"/>
      <c r="JL52" s="97"/>
      <c r="JM52" s="97"/>
      <c r="JN52" s="97"/>
      <c r="JO52" s="97"/>
      <c r="JP52" s="97"/>
      <c r="JQ52" s="97"/>
      <c r="JR52" s="97"/>
      <c r="JS52" s="97"/>
      <c r="JT52" s="97"/>
      <c r="JU52" s="97"/>
      <c r="JV52" s="97">
        <f>データ!BR7</f>
        <v>-39056</v>
      </c>
      <c r="JW52" s="97"/>
      <c r="JX52" s="97"/>
      <c r="JY52" s="97"/>
      <c r="JZ52" s="97"/>
      <c r="KA52" s="97"/>
      <c r="KB52" s="97"/>
      <c r="KC52" s="97"/>
      <c r="KD52" s="97"/>
      <c r="KE52" s="97"/>
      <c r="KF52" s="97"/>
      <c r="KG52" s="97"/>
      <c r="KH52" s="97"/>
      <c r="KI52" s="97"/>
      <c r="KJ52" s="97"/>
      <c r="KK52" s="97"/>
      <c r="KL52" s="97"/>
      <c r="KM52" s="97"/>
      <c r="KN52" s="97"/>
      <c r="KO52" s="97">
        <f>データ!BS7</f>
        <v>-1942</v>
      </c>
      <c r="KP52" s="97"/>
      <c r="KQ52" s="97"/>
      <c r="KR52" s="97"/>
      <c r="KS52" s="97"/>
      <c r="KT52" s="97"/>
      <c r="KU52" s="97"/>
      <c r="KV52" s="97"/>
      <c r="KW52" s="97"/>
      <c r="KX52" s="97"/>
      <c r="KY52" s="97"/>
      <c r="KZ52" s="97"/>
      <c r="LA52" s="97"/>
      <c r="LB52" s="97"/>
      <c r="LC52" s="97"/>
      <c r="LD52" s="97"/>
      <c r="LE52" s="97"/>
      <c r="LF52" s="97"/>
      <c r="LG52" s="97"/>
      <c r="LH52" s="97">
        <f>データ!BT7</f>
        <v>1574</v>
      </c>
      <c r="LI52" s="97"/>
      <c r="LJ52" s="97"/>
      <c r="LK52" s="97"/>
      <c r="LL52" s="97"/>
      <c r="LM52" s="97"/>
      <c r="LN52" s="97"/>
      <c r="LO52" s="97"/>
      <c r="LP52" s="97"/>
      <c r="LQ52" s="97"/>
      <c r="LR52" s="97"/>
      <c r="LS52" s="97"/>
      <c r="LT52" s="97"/>
      <c r="LU52" s="97"/>
      <c r="LV52" s="97"/>
      <c r="LW52" s="97"/>
      <c r="LX52" s="97"/>
      <c r="LY52" s="97"/>
      <c r="LZ52" s="97"/>
      <c r="MA52" s="97">
        <f>データ!BU7</f>
        <v>13481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31</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31</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31</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35</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36</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37</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2637047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39</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42846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29</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29</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29</v>
      </c>
      <c r="JS77" s="69"/>
      <c r="JT77" s="69"/>
      <c r="JU77" s="69"/>
      <c r="JV77" s="69"/>
      <c r="JW77" s="69"/>
      <c r="JX77" s="69"/>
      <c r="JY77" s="69"/>
      <c r="JZ77" s="69"/>
      <c r="KA77" s="66">
        <f>データ!CZ7</f>
        <v>292.39999999999998</v>
      </c>
      <c r="KB77" s="67"/>
      <c r="KC77" s="67"/>
      <c r="KD77" s="67"/>
      <c r="KE77" s="67"/>
      <c r="KF77" s="67"/>
      <c r="KG77" s="67"/>
      <c r="KH77" s="67"/>
      <c r="KI77" s="67"/>
      <c r="KJ77" s="67"/>
      <c r="KK77" s="67"/>
      <c r="KL77" s="67"/>
      <c r="KM77" s="67"/>
      <c r="KN77" s="67"/>
      <c r="KO77" s="68"/>
      <c r="KP77" s="66">
        <f>データ!DA7</f>
        <v>19.8</v>
      </c>
      <c r="KQ77" s="67"/>
      <c r="KR77" s="67"/>
      <c r="KS77" s="67"/>
      <c r="KT77" s="67"/>
      <c r="KU77" s="67"/>
      <c r="KV77" s="67"/>
      <c r="KW77" s="67"/>
      <c r="KX77" s="67"/>
      <c r="KY77" s="67"/>
      <c r="KZ77" s="67"/>
      <c r="LA77" s="67"/>
      <c r="LB77" s="67"/>
      <c r="LC77" s="67"/>
      <c r="LD77" s="68"/>
      <c r="LE77" s="66">
        <f>データ!DB7</f>
        <v>576.79999999999995</v>
      </c>
      <c r="LF77" s="67"/>
      <c r="LG77" s="67"/>
      <c r="LH77" s="67"/>
      <c r="LI77" s="67"/>
      <c r="LJ77" s="67"/>
      <c r="LK77" s="67"/>
      <c r="LL77" s="67"/>
      <c r="LM77" s="67"/>
      <c r="LN77" s="67"/>
      <c r="LO77" s="67"/>
      <c r="LP77" s="67"/>
      <c r="LQ77" s="67"/>
      <c r="LR77" s="67"/>
      <c r="LS77" s="68"/>
      <c r="LT77" s="66">
        <f>データ!DC7</f>
        <v>302.7</v>
      </c>
      <c r="LU77" s="67"/>
      <c r="LV77" s="67"/>
      <c r="LW77" s="67"/>
      <c r="LX77" s="67"/>
      <c r="LY77" s="67"/>
      <c r="LZ77" s="67"/>
      <c r="MA77" s="67"/>
      <c r="MB77" s="67"/>
      <c r="MC77" s="67"/>
      <c r="MD77" s="67"/>
      <c r="ME77" s="67"/>
      <c r="MF77" s="67"/>
      <c r="MG77" s="67"/>
      <c r="MH77" s="68"/>
      <c r="MI77" s="66">
        <f>データ!DD7</f>
        <v>269.10000000000002</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31</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31</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31</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40</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41</v>
      </c>
      <c r="C87" s="34" t="s">
        <v>42</v>
      </c>
      <c r="D87" s="34" t="s">
        <v>43</v>
      </c>
      <c r="E87" s="34" t="s">
        <v>44</v>
      </c>
      <c r="F87" s="34" t="s">
        <v>45</v>
      </c>
      <c r="G87" s="34" t="s">
        <v>46</v>
      </c>
      <c r="H87" s="34" t="s">
        <v>47</v>
      </c>
      <c r="I87" s="34" t="s">
        <v>48</v>
      </c>
      <c r="J87" s="34" t="s">
        <v>49</v>
      </c>
      <c r="K87" s="34" t="s">
        <v>50</v>
      </c>
      <c r="L87" s="34" t="s">
        <v>51</v>
      </c>
      <c r="M87" s="35" t="s">
        <v>52</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53</v>
      </c>
      <c r="J88" s="34" t="s">
        <v>53</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hyNBeFUprdaTeiJ0WW1Vv9PHFDpKBlkERevQQEIxHAvanyqyERRZY1zadOnvoRKDnQNOm/44YSxTrrt7oJYjw==" saltValue="thmN0YPLhs83sP34lyjpe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7265625" customWidth="1"/>
    <col min="2" max="90" width="11.81640625" customWidth="1"/>
    <col min="91" max="92" width="15.453125" customWidth="1"/>
    <col min="93" max="125" width="11.81640625" customWidth="1"/>
  </cols>
  <sheetData>
    <row r="1" spans="1:125" x14ac:dyDescent="0.2">
      <c r="A1" t="s">
        <v>54</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55</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56</v>
      </c>
      <c r="B3" s="38" t="s">
        <v>57</v>
      </c>
      <c r="C3" s="38" t="s">
        <v>58</v>
      </c>
      <c r="D3" s="38" t="s">
        <v>59</v>
      </c>
      <c r="E3" s="38" t="s">
        <v>60</v>
      </c>
      <c r="F3" s="38" t="s">
        <v>61</v>
      </c>
      <c r="G3" s="38" t="s">
        <v>62</v>
      </c>
      <c r="H3" s="138" t="s">
        <v>63</v>
      </c>
      <c r="I3" s="139"/>
      <c r="J3" s="139"/>
      <c r="K3" s="139"/>
      <c r="L3" s="139"/>
      <c r="M3" s="139"/>
      <c r="N3" s="139"/>
      <c r="O3" s="139"/>
      <c r="P3" s="139"/>
      <c r="Q3" s="139"/>
      <c r="R3" s="139"/>
      <c r="S3" s="139"/>
      <c r="T3" s="139"/>
      <c r="U3" s="139"/>
      <c r="V3" s="139"/>
      <c r="W3" s="139"/>
      <c r="X3" s="139"/>
      <c r="Y3" s="39" t="s">
        <v>64</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65</v>
      </c>
      <c r="CP3" s="40"/>
      <c r="CQ3" s="40"/>
      <c r="CR3" s="40"/>
      <c r="CS3" s="40"/>
      <c r="CT3" s="40"/>
      <c r="CU3" s="40"/>
      <c r="CV3" s="40"/>
      <c r="CW3" s="40"/>
      <c r="CX3" s="40"/>
      <c r="CY3" s="40"/>
      <c r="CZ3" s="44"/>
      <c r="DA3" s="40"/>
      <c r="DB3" s="40"/>
      <c r="DC3" s="40"/>
      <c r="DD3" s="40"/>
      <c r="DE3" s="40"/>
      <c r="DF3" s="40"/>
      <c r="DG3" s="40"/>
      <c r="DH3" s="40"/>
      <c r="DI3" s="40"/>
      <c r="DJ3" s="42"/>
      <c r="DK3" s="40" t="s">
        <v>26</v>
      </c>
      <c r="DL3" s="40"/>
      <c r="DM3" s="40"/>
      <c r="DN3" s="40"/>
      <c r="DO3" s="40"/>
      <c r="DP3" s="40"/>
      <c r="DQ3" s="40"/>
      <c r="DR3" s="40"/>
      <c r="DS3" s="40"/>
      <c r="DT3" s="40"/>
      <c r="DU3" s="42"/>
    </row>
    <row r="4" spans="1:125" x14ac:dyDescent="0.2">
      <c r="A4" s="37" t="s">
        <v>66</v>
      </c>
      <c r="B4" s="45"/>
      <c r="C4" s="45"/>
      <c r="D4" s="45"/>
      <c r="E4" s="45"/>
      <c r="F4" s="45"/>
      <c r="G4" s="45"/>
      <c r="H4" s="140"/>
      <c r="I4" s="141"/>
      <c r="J4" s="141"/>
      <c r="K4" s="141"/>
      <c r="L4" s="141"/>
      <c r="M4" s="141"/>
      <c r="N4" s="141"/>
      <c r="O4" s="141"/>
      <c r="P4" s="141"/>
      <c r="Q4" s="141"/>
      <c r="R4" s="141"/>
      <c r="S4" s="141"/>
      <c r="T4" s="141"/>
      <c r="U4" s="141"/>
      <c r="V4" s="141"/>
      <c r="W4" s="141"/>
      <c r="X4" s="141"/>
      <c r="Y4" s="135" t="s">
        <v>67</v>
      </c>
      <c r="Z4" s="136"/>
      <c r="AA4" s="136"/>
      <c r="AB4" s="136"/>
      <c r="AC4" s="136"/>
      <c r="AD4" s="136"/>
      <c r="AE4" s="136"/>
      <c r="AF4" s="136"/>
      <c r="AG4" s="136"/>
      <c r="AH4" s="136"/>
      <c r="AI4" s="137"/>
      <c r="AJ4" s="142" t="s">
        <v>68</v>
      </c>
      <c r="AK4" s="142"/>
      <c r="AL4" s="142"/>
      <c r="AM4" s="142"/>
      <c r="AN4" s="142"/>
      <c r="AO4" s="142"/>
      <c r="AP4" s="142"/>
      <c r="AQ4" s="142"/>
      <c r="AR4" s="142"/>
      <c r="AS4" s="142"/>
      <c r="AT4" s="142"/>
      <c r="AU4" s="143" t="s">
        <v>69</v>
      </c>
      <c r="AV4" s="142"/>
      <c r="AW4" s="142"/>
      <c r="AX4" s="142"/>
      <c r="AY4" s="142"/>
      <c r="AZ4" s="142"/>
      <c r="BA4" s="142"/>
      <c r="BB4" s="142"/>
      <c r="BC4" s="142"/>
      <c r="BD4" s="142"/>
      <c r="BE4" s="142"/>
      <c r="BF4" s="142" t="s">
        <v>70</v>
      </c>
      <c r="BG4" s="142"/>
      <c r="BH4" s="142"/>
      <c r="BI4" s="142"/>
      <c r="BJ4" s="142"/>
      <c r="BK4" s="142"/>
      <c r="BL4" s="142"/>
      <c r="BM4" s="142"/>
      <c r="BN4" s="142"/>
      <c r="BO4" s="142"/>
      <c r="BP4" s="142"/>
      <c r="BQ4" s="143" t="s">
        <v>71</v>
      </c>
      <c r="BR4" s="142"/>
      <c r="BS4" s="142"/>
      <c r="BT4" s="142"/>
      <c r="BU4" s="142"/>
      <c r="BV4" s="142"/>
      <c r="BW4" s="142"/>
      <c r="BX4" s="142"/>
      <c r="BY4" s="142"/>
      <c r="BZ4" s="142"/>
      <c r="CA4" s="142"/>
      <c r="CB4" s="142" t="s">
        <v>72</v>
      </c>
      <c r="CC4" s="142"/>
      <c r="CD4" s="142"/>
      <c r="CE4" s="142"/>
      <c r="CF4" s="142"/>
      <c r="CG4" s="142"/>
      <c r="CH4" s="142"/>
      <c r="CI4" s="142"/>
      <c r="CJ4" s="142"/>
      <c r="CK4" s="142"/>
      <c r="CL4" s="142"/>
      <c r="CM4" s="144" t="s">
        <v>73</v>
      </c>
      <c r="CN4" s="144" t="s">
        <v>74</v>
      </c>
      <c r="CO4" s="135" t="s">
        <v>75</v>
      </c>
      <c r="CP4" s="136"/>
      <c r="CQ4" s="136"/>
      <c r="CR4" s="136"/>
      <c r="CS4" s="136"/>
      <c r="CT4" s="136"/>
      <c r="CU4" s="136"/>
      <c r="CV4" s="136"/>
      <c r="CW4" s="136"/>
      <c r="CX4" s="136"/>
      <c r="CY4" s="137"/>
      <c r="CZ4" s="142" t="s">
        <v>76</v>
      </c>
      <c r="DA4" s="142"/>
      <c r="DB4" s="142"/>
      <c r="DC4" s="142"/>
      <c r="DD4" s="142"/>
      <c r="DE4" s="142"/>
      <c r="DF4" s="142"/>
      <c r="DG4" s="142"/>
      <c r="DH4" s="142"/>
      <c r="DI4" s="142"/>
      <c r="DJ4" s="142"/>
      <c r="DK4" s="135" t="s">
        <v>77</v>
      </c>
      <c r="DL4" s="136"/>
      <c r="DM4" s="136"/>
      <c r="DN4" s="136"/>
      <c r="DO4" s="136"/>
      <c r="DP4" s="136"/>
      <c r="DQ4" s="136"/>
      <c r="DR4" s="136"/>
      <c r="DS4" s="136"/>
      <c r="DT4" s="136"/>
      <c r="DU4" s="137"/>
    </row>
    <row r="5" spans="1:125" x14ac:dyDescent="0.2">
      <c r="A5" s="37" t="s">
        <v>78</v>
      </c>
      <c r="B5" s="46"/>
      <c r="C5" s="46"/>
      <c r="D5" s="46"/>
      <c r="E5" s="46"/>
      <c r="F5" s="46"/>
      <c r="G5" s="46"/>
      <c r="H5" s="47" t="s">
        <v>79</v>
      </c>
      <c r="I5" s="47" t="s">
        <v>80</v>
      </c>
      <c r="J5" s="47" t="s">
        <v>81</v>
      </c>
      <c r="K5" s="47" t="s">
        <v>82</v>
      </c>
      <c r="L5" s="47" t="s">
        <v>83</v>
      </c>
      <c r="M5" s="47" t="s">
        <v>4</v>
      </c>
      <c r="N5" s="47" t="s">
        <v>5</v>
      </c>
      <c r="O5" s="47" t="s">
        <v>84</v>
      </c>
      <c r="P5" s="47" t="s">
        <v>13</v>
      </c>
      <c r="Q5" s="47" t="s">
        <v>85</v>
      </c>
      <c r="R5" s="47" t="s">
        <v>86</v>
      </c>
      <c r="S5" s="47" t="s">
        <v>87</v>
      </c>
      <c r="T5" s="47" t="s">
        <v>88</v>
      </c>
      <c r="U5" s="47" t="s">
        <v>89</v>
      </c>
      <c r="V5" s="47" t="s">
        <v>90</v>
      </c>
      <c r="W5" s="47" t="s">
        <v>91</v>
      </c>
      <c r="X5" s="47" t="s">
        <v>92</v>
      </c>
      <c r="Y5" s="47" t="s">
        <v>93</v>
      </c>
      <c r="Z5" s="47" t="s">
        <v>94</v>
      </c>
      <c r="AA5" s="47" t="s">
        <v>95</v>
      </c>
      <c r="AB5" s="47" t="s">
        <v>96</v>
      </c>
      <c r="AC5" s="47" t="s">
        <v>97</v>
      </c>
      <c r="AD5" s="47" t="s">
        <v>98</v>
      </c>
      <c r="AE5" s="47" t="s">
        <v>99</v>
      </c>
      <c r="AF5" s="47" t="s">
        <v>100</v>
      </c>
      <c r="AG5" s="47" t="s">
        <v>101</v>
      </c>
      <c r="AH5" s="47" t="s">
        <v>102</v>
      </c>
      <c r="AI5" s="47" t="s">
        <v>103</v>
      </c>
      <c r="AJ5" s="47" t="s">
        <v>93</v>
      </c>
      <c r="AK5" s="47" t="s">
        <v>94</v>
      </c>
      <c r="AL5" s="47" t="s">
        <v>95</v>
      </c>
      <c r="AM5" s="47" t="s">
        <v>96</v>
      </c>
      <c r="AN5" s="47" t="s">
        <v>97</v>
      </c>
      <c r="AO5" s="47" t="s">
        <v>98</v>
      </c>
      <c r="AP5" s="47" t="s">
        <v>99</v>
      </c>
      <c r="AQ5" s="47" t="s">
        <v>100</v>
      </c>
      <c r="AR5" s="47" t="s">
        <v>101</v>
      </c>
      <c r="AS5" s="47" t="s">
        <v>102</v>
      </c>
      <c r="AT5" s="47" t="s">
        <v>103</v>
      </c>
      <c r="AU5" s="47" t="s">
        <v>93</v>
      </c>
      <c r="AV5" s="47" t="s">
        <v>94</v>
      </c>
      <c r="AW5" s="47" t="s">
        <v>95</v>
      </c>
      <c r="AX5" s="47" t="s">
        <v>96</v>
      </c>
      <c r="AY5" s="47" t="s">
        <v>97</v>
      </c>
      <c r="AZ5" s="47" t="s">
        <v>98</v>
      </c>
      <c r="BA5" s="47" t="s">
        <v>99</v>
      </c>
      <c r="BB5" s="47" t="s">
        <v>100</v>
      </c>
      <c r="BC5" s="47" t="s">
        <v>101</v>
      </c>
      <c r="BD5" s="47" t="s">
        <v>102</v>
      </c>
      <c r="BE5" s="47" t="s">
        <v>103</v>
      </c>
      <c r="BF5" s="47" t="s">
        <v>93</v>
      </c>
      <c r="BG5" s="47" t="s">
        <v>94</v>
      </c>
      <c r="BH5" s="47" t="s">
        <v>95</v>
      </c>
      <c r="BI5" s="47" t="s">
        <v>96</v>
      </c>
      <c r="BJ5" s="47" t="s">
        <v>97</v>
      </c>
      <c r="BK5" s="47" t="s">
        <v>98</v>
      </c>
      <c r="BL5" s="47" t="s">
        <v>99</v>
      </c>
      <c r="BM5" s="47" t="s">
        <v>100</v>
      </c>
      <c r="BN5" s="47" t="s">
        <v>101</v>
      </c>
      <c r="BO5" s="47" t="s">
        <v>102</v>
      </c>
      <c r="BP5" s="47" t="s">
        <v>103</v>
      </c>
      <c r="BQ5" s="47" t="s">
        <v>93</v>
      </c>
      <c r="BR5" s="47" t="s">
        <v>94</v>
      </c>
      <c r="BS5" s="47" t="s">
        <v>95</v>
      </c>
      <c r="BT5" s="47" t="s">
        <v>96</v>
      </c>
      <c r="BU5" s="47" t="s">
        <v>97</v>
      </c>
      <c r="BV5" s="47" t="s">
        <v>98</v>
      </c>
      <c r="BW5" s="47" t="s">
        <v>99</v>
      </c>
      <c r="BX5" s="47" t="s">
        <v>100</v>
      </c>
      <c r="BY5" s="47" t="s">
        <v>101</v>
      </c>
      <c r="BZ5" s="47" t="s">
        <v>102</v>
      </c>
      <c r="CA5" s="47" t="s">
        <v>103</v>
      </c>
      <c r="CB5" s="47" t="s">
        <v>93</v>
      </c>
      <c r="CC5" s="47" t="s">
        <v>94</v>
      </c>
      <c r="CD5" s="47" t="s">
        <v>95</v>
      </c>
      <c r="CE5" s="47" t="s">
        <v>96</v>
      </c>
      <c r="CF5" s="47" t="s">
        <v>97</v>
      </c>
      <c r="CG5" s="47" t="s">
        <v>98</v>
      </c>
      <c r="CH5" s="47" t="s">
        <v>99</v>
      </c>
      <c r="CI5" s="47" t="s">
        <v>100</v>
      </c>
      <c r="CJ5" s="47" t="s">
        <v>101</v>
      </c>
      <c r="CK5" s="47" t="s">
        <v>102</v>
      </c>
      <c r="CL5" s="47" t="s">
        <v>103</v>
      </c>
      <c r="CM5" s="145"/>
      <c r="CN5" s="145"/>
      <c r="CO5" s="47" t="s">
        <v>93</v>
      </c>
      <c r="CP5" s="47" t="s">
        <v>94</v>
      </c>
      <c r="CQ5" s="47" t="s">
        <v>95</v>
      </c>
      <c r="CR5" s="47" t="s">
        <v>96</v>
      </c>
      <c r="CS5" s="47" t="s">
        <v>97</v>
      </c>
      <c r="CT5" s="47" t="s">
        <v>98</v>
      </c>
      <c r="CU5" s="47" t="s">
        <v>99</v>
      </c>
      <c r="CV5" s="47" t="s">
        <v>100</v>
      </c>
      <c r="CW5" s="47" t="s">
        <v>101</v>
      </c>
      <c r="CX5" s="47" t="s">
        <v>102</v>
      </c>
      <c r="CY5" s="47" t="s">
        <v>103</v>
      </c>
      <c r="CZ5" s="47" t="s">
        <v>93</v>
      </c>
      <c r="DA5" s="47" t="s">
        <v>94</v>
      </c>
      <c r="DB5" s="47" t="s">
        <v>95</v>
      </c>
      <c r="DC5" s="47" t="s">
        <v>96</v>
      </c>
      <c r="DD5" s="47" t="s">
        <v>97</v>
      </c>
      <c r="DE5" s="47" t="s">
        <v>98</v>
      </c>
      <c r="DF5" s="47" t="s">
        <v>99</v>
      </c>
      <c r="DG5" s="47" t="s">
        <v>100</v>
      </c>
      <c r="DH5" s="47" t="s">
        <v>101</v>
      </c>
      <c r="DI5" s="47" t="s">
        <v>102</v>
      </c>
      <c r="DJ5" s="47" t="s">
        <v>40</v>
      </c>
      <c r="DK5" s="47" t="s">
        <v>93</v>
      </c>
      <c r="DL5" s="47" t="s">
        <v>94</v>
      </c>
      <c r="DM5" s="47" t="s">
        <v>95</v>
      </c>
      <c r="DN5" s="47" t="s">
        <v>96</v>
      </c>
      <c r="DO5" s="47" t="s">
        <v>97</v>
      </c>
      <c r="DP5" s="47" t="s">
        <v>98</v>
      </c>
      <c r="DQ5" s="47" t="s">
        <v>99</v>
      </c>
      <c r="DR5" s="47" t="s">
        <v>100</v>
      </c>
      <c r="DS5" s="47" t="s">
        <v>101</v>
      </c>
      <c r="DT5" s="47" t="s">
        <v>102</v>
      </c>
      <c r="DU5" s="47" t="s">
        <v>103</v>
      </c>
    </row>
    <row r="6" spans="1:125" s="54" customFormat="1" x14ac:dyDescent="0.2">
      <c r="A6" s="37" t="s">
        <v>104</v>
      </c>
      <c r="B6" s="48">
        <f>B8</f>
        <v>2023</v>
      </c>
      <c r="C6" s="48">
        <f t="shared" ref="C6:X6" si="1">C8</f>
        <v>11002</v>
      </c>
      <c r="D6" s="48">
        <f t="shared" si="1"/>
        <v>47</v>
      </c>
      <c r="E6" s="48">
        <f t="shared" si="1"/>
        <v>14</v>
      </c>
      <c r="F6" s="48">
        <f t="shared" si="1"/>
        <v>0</v>
      </c>
      <c r="G6" s="48">
        <f t="shared" si="1"/>
        <v>2</v>
      </c>
      <c r="H6" s="48" t="str">
        <f>SUBSTITUTE(H8,"　","")</f>
        <v>北海道札幌市</v>
      </c>
      <c r="I6" s="48" t="str">
        <f t="shared" si="1"/>
        <v>円山動物園駐車場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29</v>
      </c>
      <c r="S6" s="50" t="str">
        <f t="shared" si="1"/>
        <v>公共施設</v>
      </c>
      <c r="T6" s="50" t="str">
        <f t="shared" si="1"/>
        <v>無</v>
      </c>
      <c r="U6" s="51">
        <f t="shared" si="1"/>
        <v>25236</v>
      </c>
      <c r="V6" s="51">
        <f t="shared" si="1"/>
        <v>888</v>
      </c>
      <c r="W6" s="51">
        <f t="shared" si="1"/>
        <v>0</v>
      </c>
      <c r="X6" s="50" t="str">
        <f t="shared" si="1"/>
        <v>代行制</v>
      </c>
      <c r="Y6" s="52">
        <f>IF(Y8="-",NA(),Y8)</f>
        <v>166.5</v>
      </c>
      <c r="Z6" s="52">
        <f t="shared" ref="Z6:AH6" si="2">IF(Z8="-",NA(),Z8)</f>
        <v>78</v>
      </c>
      <c r="AA6" s="52">
        <f t="shared" si="2"/>
        <v>77.8</v>
      </c>
      <c r="AB6" s="52">
        <f t="shared" si="2"/>
        <v>88.7</v>
      </c>
      <c r="AC6" s="52">
        <f t="shared" si="2"/>
        <v>97.5</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49.8</v>
      </c>
      <c r="BG6" s="52">
        <f t="shared" ref="BG6:BO6" si="5">IF(BG8="-",NA(),BG8)</f>
        <v>-25</v>
      </c>
      <c r="BH6" s="52">
        <f t="shared" si="5"/>
        <v>-107.2</v>
      </c>
      <c r="BI6" s="52">
        <f t="shared" si="5"/>
        <v>0</v>
      </c>
      <c r="BJ6" s="52">
        <f t="shared" si="5"/>
        <v>90.7</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77743</v>
      </c>
      <c r="BR6" s="53">
        <f t="shared" ref="BR6:BZ6" si="6">IF(BR8="-",NA(),BR8)</f>
        <v>-39056</v>
      </c>
      <c r="BS6" s="53">
        <f t="shared" si="6"/>
        <v>-1942</v>
      </c>
      <c r="BT6" s="53">
        <f t="shared" si="6"/>
        <v>1574</v>
      </c>
      <c r="BU6" s="53">
        <f t="shared" si="6"/>
        <v>13481</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105</v>
      </c>
      <c r="CM6" s="51">
        <f t="shared" ref="CM6:CN6" si="7">CM8</f>
        <v>2637047</v>
      </c>
      <c r="CN6" s="51">
        <f t="shared" si="7"/>
        <v>42846</v>
      </c>
      <c r="CO6" s="52"/>
      <c r="CP6" s="52"/>
      <c r="CQ6" s="52"/>
      <c r="CR6" s="52"/>
      <c r="CS6" s="52"/>
      <c r="CT6" s="52"/>
      <c r="CU6" s="52"/>
      <c r="CV6" s="52"/>
      <c r="CW6" s="52"/>
      <c r="CX6" s="52"/>
      <c r="CY6" s="49" t="s">
        <v>105</v>
      </c>
      <c r="CZ6" s="52">
        <f>IF(CZ8="-",NA(),CZ8)</f>
        <v>292.39999999999998</v>
      </c>
      <c r="DA6" s="52">
        <f t="shared" ref="DA6:DI6" si="8">IF(DA8="-",NA(),DA8)</f>
        <v>19.8</v>
      </c>
      <c r="DB6" s="52">
        <f t="shared" si="8"/>
        <v>576.79999999999995</v>
      </c>
      <c r="DC6" s="52">
        <f t="shared" si="8"/>
        <v>302.7</v>
      </c>
      <c r="DD6" s="52">
        <f t="shared" si="8"/>
        <v>269.10000000000002</v>
      </c>
      <c r="DE6" s="52">
        <f t="shared" si="8"/>
        <v>1555</v>
      </c>
      <c r="DF6" s="52">
        <f t="shared" si="8"/>
        <v>69.3</v>
      </c>
      <c r="DG6" s="52">
        <f t="shared" si="8"/>
        <v>93</v>
      </c>
      <c r="DH6" s="52">
        <f t="shared" si="8"/>
        <v>141.1</v>
      </c>
      <c r="DI6" s="52">
        <f t="shared" si="8"/>
        <v>333.3</v>
      </c>
      <c r="DJ6" s="49" t="str">
        <f>IF(DJ8="-","",IF(DJ8="-","【-】","【"&amp;SUBSTITUTE(TEXT(DJ8,"#,##0.0"),"-","△")&amp;"】"))</f>
        <v>【79.0】</v>
      </c>
      <c r="DK6" s="52">
        <f>IF(DK8="-",NA(),DK8)</f>
        <v>59.7</v>
      </c>
      <c r="DL6" s="52">
        <f t="shared" ref="DL6:DT6" si="9">IF(DL8="-",NA(),DL8)</f>
        <v>35</v>
      </c>
      <c r="DM6" s="52">
        <f t="shared" si="9"/>
        <v>27.5</v>
      </c>
      <c r="DN6" s="52">
        <f t="shared" si="9"/>
        <v>60</v>
      </c>
      <c r="DO6" s="52">
        <f t="shared" si="9"/>
        <v>64.2</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106</v>
      </c>
      <c r="B7" s="48">
        <f t="shared" ref="B7:X7" si="10">B8</f>
        <v>2023</v>
      </c>
      <c r="C7" s="48">
        <f t="shared" si="10"/>
        <v>11002</v>
      </c>
      <c r="D7" s="48">
        <f t="shared" si="10"/>
        <v>47</v>
      </c>
      <c r="E7" s="48">
        <f t="shared" si="10"/>
        <v>14</v>
      </c>
      <c r="F7" s="48">
        <f t="shared" si="10"/>
        <v>0</v>
      </c>
      <c r="G7" s="48">
        <f t="shared" si="10"/>
        <v>2</v>
      </c>
      <c r="H7" s="48" t="str">
        <f t="shared" si="10"/>
        <v>北海道　札幌市</v>
      </c>
      <c r="I7" s="48" t="str">
        <f t="shared" si="10"/>
        <v>円山動物園駐車場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29</v>
      </c>
      <c r="S7" s="50" t="str">
        <f t="shared" si="10"/>
        <v>公共施設</v>
      </c>
      <c r="T7" s="50" t="str">
        <f t="shared" si="10"/>
        <v>無</v>
      </c>
      <c r="U7" s="51">
        <f t="shared" si="10"/>
        <v>25236</v>
      </c>
      <c r="V7" s="51">
        <f t="shared" si="10"/>
        <v>888</v>
      </c>
      <c r="W7" s="51">
        <f t="shared" si="10"/>
        <v>0</v>
      </c>
      <c r="X7" s="50" t="str">
        <f t="shared" si="10"/>
        <v>代行制</v>
      </c>
      <c r="Y7" s="52">
        <f>Y8</f>
        <v>166.5</v>
      </c>
      <c r="Z7" s="52">
        <f t="shared" ref="Z7:AH7" si="11">Z8</f>
        <v>78</v>
      </c>
      <c r="AA7" s="52">
        <f t="shared" si="11"/>
        <v>77.8</v>
      </c>
      <c r="AB7" s="52">
        <f t="shared" si="11"/>
        <v>88.7</v>
      </c>
      <c r="AC7" s="52">
        <f t="shared" si="11"/>
        <v>97.5</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49.8</v>
      </c>
      <c r="BG7" s="52">
        <f t="shared" ref="BG7:BO7" si="14">BG8</f>
        <v>-25</v>
      </c>
      <c r="BH7" s="52">
        <f t="shared" si="14"/>
        <v>-107.2</v>
      </c>
      <c r="BI7" s="52">
        <f t="shared" si="14"/>
        <v>0</v>
      </c>
      <c r="BJ7" s="52">
        <f t="shared" si="14"/>
        <v>90.7</v>
      </c>
      <c r="BK7" s="52">
        <f t="shared" si="14"/>
        <v>36.200000000000003</v>
      </c>
      <c r="BL7" s="52">
        <f t="shared" si="14"/>
        <v>-15.8</v>
      </c>
      <c r="BM7" s="52">
        <f t="shared" si="14"/>
        <v>5</v>
      </c>
      <c r="BN7" s="52">
        <f t="shared" si="14"/>
        <v>18.399999999999999</v>
      </c>
      <c r="BO7" s="52">
        <f t="shared" si="14"/>
        <v>6.9</v>
      </c>
      <c r="BP7" s="49"/>
      <c r="BQ7" s="53">
        <f>BQ8</f>
        <v>77743</v>
      </c>
      <c r="BR7" s="53">
        <f t="shared" ref="BR7:BZ7" si="15">BR8</f>
        <v>-39056</v>
      </c>
      <c r="BS7" s="53">
        <f t="shared" si="15"/>
        <v>-1942</v>
      </c>
      <c r="BT7" s="53">
        <f t="shared" si="15"/>
        <v>1574</v>
      </c>
      <c r="BU7" s="53">
        <f t="shared" si="15"/>
        <v>13481</v>
      </c>
      <c r="BV7" s="53">
        <f t="shared" si="15"/>
        <v>24482</v>
      </c>
      <c r="BW7" s="53">
        <f t="shared" si="15"/>
        <v>13494</v>
      </c>
      <c r="BX7" s="53">
        <f t="shared" si="15"/>
        <v>17746</v>
      </c>
      <c r="BY7" s="53">
        <f t="shared" si="15"/>
        <v>17293</v>
      </c>
      <c r="BZ7" s="53">
        <f t="shared" si="15"/>
        <v>18662</v>
      </c>
      <c r="CA7" s="51"/>
      <c r="CB7" s="52" t="s">
        <v>107</v>
      </c>
      <c r="CC7" s="52" t="s">
        <v>107</v>
      </c>
      <c r="CD7" s="52" t="s">
        <v>107</v>
      </c>
      <c r="CE7" s="52" t="s">
        <v>107</v>
      </c>
      <c r="CF7" s="52" t="s">
        <v>107</v>
      </c>
      <c r="CG7" s="52" t="s">
        <v>107</v>
      </c>
      <c r="CH7" s="52" t="s">
        <v>107</v>
      </c>
      <c r="CI7" s="52" t="s">
        <v>107</v>
      </c>
      <c r="CJ7" s="52" t="s">
        <v>107</v>
      </c>
      <c r="CK7" s="52" t="s">
        <v>105</v>
      </c>
      <c r="CL7" s="49"/>
      <c r="CM7" s="51">
        <f>CM8</f>
        <v>2637047</v>
      </c>
      <c r="CN7" s="51">
        <f>CN8</f>
        <v>42846</v>
      </c>
      <c r="CO7" s="52" t="s">
        <v>107</v>
      </c>
      <c r="CP7" s="52" t="s">
        <v>107</v>
      </c>
      <c r="CQ7" s="52" t="s">
        <v>107</v>
      </c>
      <c r="CR7" s="52" t="s">
        <v>107</v>
      </c>
      <c r="CS7" s="52" t="s">
        <v>107</v>
      </c>
      <c r="CT7" s="52" t="s">
        <v>107</v>
      </c>
      <c r="CU7" s="52" t="s">
        <v>107</v>
      </c>
      <c r="CV7" s="52" t="s">
        <v>107</v>
      </c>
      <c r="CW7" s="52" t="s">
        <v>107</v>
      </c>
      <c r="CX7" s="52" t="s">
        <v>105</v>
      </c>
      <c r="CY7" s="49"/>
      <c r="CZ7" s="52">
        <f>CZ8</f>
        <v>292.39999999999998</v>
      </c>
      <c r="DA7" s="52">
        <f t="shared" ref="DA7:DI7" si="16">DA8</f>
        <v>19.8</v>
      </c>
      <c r="DB7" s="52">
        <f t="shared" si="16"/>
        <v>576.79999999999995</v>
      </c>
      <c r="DC7" s="52">
        <f t="shared" si="16"/>
        <v>302.7</v>
      </c>
      <c r="DD7" s="52">
        <f t="shared" si="16"/>
        <v>269.10000000000002</v>
      </c>
      <c r="DE7" s="52">
        <f t="shared" si="16"/>
        <v>1555</v>
      </c>
      <c r="DF7" s="52">
        <f t="shared" si="16"/>
        <v>69.3</v>
      </c>
      <c r="DG7" s="52">
        <f t="shared" si="16"/>
        <v>93</v>
      </c>
      <c r="DH7" s="52">
        <f t="shared" si="16"/>
        <v>141.1</v>
      </c>
      <c r="DI7" s="52">
        <f t="shared" si="16"/>
        <v>333.3</v>
      </c>
      <c r="DJ7" s="49"/>
      <c r="DK7" s="52">
        <f>DK8</f>
        <v>59.7</v>
      </c>
      <c r="DL7" s="52">
        <f t="shared" ref="DL7:DT7" si="17">DL8</f>
        <v>35</v>
      </c>
      <c r="DM7" s="52">
        <f t="shared" si="17"/>
        <v>27.5</v>
      </c>
      <c r="DN7" s="52">
        <f t="shared" si="17"/>
        <v>60</v>
      </c>
      <c r="DO7" s="52">
        <f t="shared" si="17"/>
        <v>64.2</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11002</v>
      </c>
      <c r="D8" s="55">
        <v>47</v>
      </c>
      <c r="E8" s="55">
        <v>14</v>
      </c>
      <c r="F8" s="55">
        <v>0</v>
      </c>
      <c r="G8" s="55">
        <v>2</v>
      </c>
      <c r="H8" s="55" t="s">
        <v>108</v>
      </c>
      <c r="I8" s="55" t="s">
        <v>109</v>
      </c>
      <c r="J8" s="55" t="s">
        <v>110</v>
      </c>
      <c r="K8" s="55" t="s">
        <v>111</v>
      </c>
      <c r="L8" s="55" t="s">
        <v>112</v>
      </c>
      <c r="M8" s="55" t="s">
        <v>113</v>
      </c>
      <c r="N8" s="55" t="s">
        <v>114</v>
      </c>
      <c r="O8" s="56" t="s">
        <v>115</v>
      </c>
      <c r="P8" s="57" t="s">
        <v>21</v>
      </c>
      <c r="Q8" s="57" t="s">
        <v>116</v>
      </c>
      <c r="R8" s="58">
        <v>29</v>
      </c>
      <c r="S8" s="57" t="s">
        <v>117</v>
      </c>
      <c r="T8" s="57" t="s">
        <v>118</v>
      </c>
      <c r="U8" s="58">
        <v>25236</v>
      </c>
      <c r="V8" s="58">
        <v>888</v>
      </c>
      <c r="W8" s="58">
        <v>0</v>
      </c>
      <c r="X8" s="57" t="s">
        <v>119</v>
      </c>
      <c r="Y8" s="59">
        <v>166.5</v>
      </c>
      <c r="Z8" s="59">
        <v>78</v>
      </c>
      <c r="AA8" s="59">
        <v>77.8</v>
      </c>
      <c r="AB8" s="59">
        <v>88.7</v>
      </c>
      <c r="AC8" s="59">
        <v>97.5</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49.8</v>
      </c>
      <c r="BG8" s="59">
        <v>-25</v>
      </c>
      <c r="BH8" s="59">
        <v>-107.2</v>
      </c>
      <c r="BI8" s="59">
        <v>0</v>
      </c>
      <c r="BJ8" s="59">
        <v>90.7</v>
      </c>
      <c r="BK8" s="59">
        <v>36.200000000000003</v>
      </c>
      <c r="BL8" s="59">
        <v>-15.8</v>
      </c>
      <c r="BM8" s="59">
        <v>5</v>
      </c>
      <c r="BN8" s="59">
        <v>18.399999999999999</v>
      </c>
      <c r="BO8" s="59">
        <v>6.9</v>
      </c>
      <c r="BP8" s="56">
        <v>-55.6</v>
      </c>
      <c r="BQ8" s="60">
        <v>77743</v>
      </c>
      <c r="BR8" s="60">
        <v>-39056</v>
      </c>
      <c r="BS8" s="60">
        <v>-1942</v>
      </c>
      <c r="BT8" s="61">
        <v>1574</v>
      </c>
      <c r="BU8" s="61">
        <v>13481</v>
      </c>
      <c r="BV8" s="60">
        <v>24482</v>
      </c>
      <c r="BW8" s="60">
        <v>13494</v>
      </c>
      <c r="BX8" s="60">
        <v>17746</v>
      </c>
      <c r="BY8" s="60">
        <v>17293</v>
      </c>
      <c r="BZ8" s="60">
        <v>18662</v>
      </c>
      <c r="CA8" s="58">
        <v>12639</v>
      </c>
      <c r="CB8" s="59" t="s">
        <v>112</v>
      </c>
      <c r="CC8" s="59" t="s">
        <v>112</v>
      </c>
      <c r="CD8" s="59" t="s">
        <v>112</v>
      </c>
      <c r="CE8" s="59" t="s">
        <v>112</v>
      </c>
      <c r="CF8" s="59" t="s">
        <v>112</v>
      </c>
      <c r="CG8" s="59" t="s">
        <v>112</v>
      </c>
      <c r="CH8" s="59" t="s">
        <v>112</v>
      </c>
      <c r="CI8" s="59" t="s">
        <v>112</v>
      </c>
      <c r="CJ8" s="59" t="s">
        <v>112</v>
      </c>
      <c r="CK8" s="59" t="s">
        <v>112</v>
      </c>
      <c r="CL8" s="56" t="s">
        <v>112</v>
      </c>
      <c r="CM8" s="58">
        <v>2637047</v>
      </c>
      <c r="CN8" s="58">
        <v>42846</v>
      </c>
      <c r="CO8" s="59" t="s">
        <v>112</v>
      </c>
      <c r="CP8" s="59" t="s">
        <v>112</v>
      </c>
      <c r="CQ8" s="59" t="s">
        <v>112</v>
      </c>
      <c r="CR8" s="59" t="s">
        <v>112</v>
      </c>
      <c r="CS8" s="59" t="s">
        <v>112</v>
      </c>
      <c r="CT8" s="59" t="s">
        <v>112</v>
      </c>
      <c r="CU8" s="59" t="s">
        <v>112</v>
      </c>
      <c r="CV8" s="59" t="s">
        <v>112</v>
      </c>
      <c r="CW8" s="59" t="s">
        <v>112</v>
      </c>
      <c r="CX8" s="59" t="s">
        <v>112</v>
      </c>
      <c r="CY8" s="56" t="s">
        <v>112</v>
      </c>
      <c r="CZ8" s="59">
        <v>292.39999999999998</v>
      </c>
      <c r="DA8" s="59">
        <v>19.8</v>
      </c>
      <c r="DB8" s="59">
        <v>576.79999999999995</v>
      </c>
      <c r="DC8" s="59">
        <v>302.7</v>
      </c>
      <c r="DD8" s="59">
        <v>269.10000000000002</v>
      </c>
      <c r="DE8" s="59">
        <v>1555</v>
      </c>
      <c r="DF8" s="59">
        <v>69.3</v>
      </c>
      <c r="DG8" s="59">
        <v>93</v>
      </c>
      <c r="DH8" s="59">
        <v>141.1</v>
      </c>
      <c r="DI8" s="59">
        <v>333.3</v>
      </c>
      <c r="DJ8" s="56">
        <v>79</v>
      </c>
      <c r="DK8" s="59">
        <v>59.7</v>
      </c>
      <c r="DL8" s="59">
        <v>35</v>
      </c>
      <c r="DM8" s="59">
        <v>27.5</v>
      </c>
      <c r="DN8" s="59">
        <v>60</v>
      </c>
      <c r="DO8" s="59">
        <v>64.2</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57</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6FA2868-42F5-49E8-BC93-CD9A45498417}"/>
</file>

<file path=customXml/itemProps2.xml><?xml version="1.0" encoding="utf-8"?>
<ds:datastoreItem xmlns:ds="http://schemas.openxmlformats.org/officeDocument/2006/customXml" ds:itemID="{3819347A-5773-40C5-AAB9-010A42AA3C86}"/>
</file>

<file path=customXml/itemProps3.xml><?xml version="1.0" encoding="utf-8"?>
<ds:datastoreItem xmlns:ds="http://schemas.openxmlformats.org/officeDocument/2006/customXml" ds:itemID="{597372A6-7CB7-4889-97CE-E7A1247431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2025-02-14T05:36:47Z</dcterms:created>
  <dcterms:modified xsi:type="dcterms:W3CDTF">2025-02-14T05:37:59Z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