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8_{B50FD72C-FFDD-4658-8804-50985A556857}" xr6:coauthVersionLast="47" xr6:coauthVersionMax="47" xr10:uidLastSave="{7E1BF24E-5ECF-4347-B0F3-8E9B63C38A2B}"/>
  <workbookProtection workbookAlgorithmName="SHA-512" workbookHashValue="nZvR4EYEMyJvkHWE4fUx9yX3DWJHCahTQ6JpDcvBVwdYpVldEQkwzmo2GGF6aW3hVlhXuPvDGpMzH53iqkgWCQ==" workbookSaltValue="9mNt04XwGol/cNhIG79TOg=="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LH31" i="4" s="1"/>
  <c r="DM7" i="5"/>
  <c r="KO31" i="4" s="1"/>
  <c r="DL7" i="5"/>
  <c r="DK7" i="5"/>
  <c r="DI7" i="5"/>
  <c r="DH7" i="5"/>
  <c r="DG7" i="5"/>
  <c r="DF7" i="5"/>
  <c r="DE7" i="5"/>
  <c r="DD7" i="5"/>
  <c r="MI77" i="4" s="1"/>
  <c r="DC7" i="5"/>
  <c r="DB7" i="5"/>
  <c r="DA7" i="5"/>
  <c r="CZ7" i="5"/>
  <c r="KA77" i="4" s="1"/>
  <c r="CN7" i="5"/>
  <c r="CM7" i="5"/>
  <c r="BZ7" i="5"/>
  <c r="MA53" i="4" s="1"/>
  <c r="BY7" i="5"/>
  <c r="LH53" i="4" s="1"/>
  <c r="BX7" i="5"/>
  <c r="BW7" i="5"/>
  <c r="BV7" i="5"/>
  <c r="JC53" i="4" s="1"/>
  <c r="BU7" i="5"/>
  <c r="BT7" i="5"/>
  <c r="LH52" i="4" s="1"/>
  <c r="BS7" i="5"/>
  <c r="BR7" i="5"/>
  <c r="BQ7" i="5"/>
  <c r="BO7" i="5"/>
  <c r="BN7" i="5"/>
  <c r="BM7" i="5"/>
  <c r="BL7" i="5"/>
  <c r="FE53" i="4" s="1"/>
  <c r="BK7" i="5"/>
  <c r="BJ7" i="5"/>
  <c r="BI7" i="5"/>
  <c r="BH7" i="5"/>
  <c r="BG7" i="5"/>
  <c r="BF7" i="5"/>
  <c r="BD7" i="5"/>
  <c r="CS53" i="4" s="1"/>
  <c r="BC7" i="5"/>
  <c r="BZ53" i="4" s="1"/>
  <c r="BB7" i="5"/>
  <c r="BG53" i="4" s="1"/>
  <c r="BA7" i="5"/>
  <c r="AZ7" i="5"/>
  <c r="AY7" i="5"/>
  <c r="CS52" i="4" s="1"/>
  <c r="AX7" i="5"/>
  <c r="AW7" i="5"/>
  <c r="AV7" i="5"/>
  <c r="AN52" i="4" s="1"/>
  <c r="AU7" i="5"/>
  <c r="U52" i="4" s="1"/>
  <c r="AS7" i="5"/>
  <c r="AR7" i="5"/>
  <c r="AQ7" i="5"/>
  <c r="FX32" i="4" s="1"/>
  <c r="AP7" i="5"/>
  <c r="FE32" i="4" s="1"/>
  <c r="AO7" i="5"/>
  <c r="AN7" i="5"/>
  <c r="AM7" i="5"/>
  <c r="AL7" i="5"/>
  <c r="AK7" i="5"/>
  <c r="FE31" i="4" s="1"/>
  <c r="AJ7" i="5"/>
  <c r="AH7" i="5"/>
  <c r="AG7" i="5"/>
  <c r="BZ32" i="4" s="1"/>
  <c r="AF7" i="5"/>
  <c r="AE7" i="5"/>
  <c r="AD7" i="5"/>
  <c r="AC7" i="5"/>
  <c r="AB7" i="5"/>
  <c r="AA7" i="5"/>
  <c r="Z7" i="5"/>
  <c r="Y7" i="5"/>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AN53" i="4"/>
  <c r="U53" i="4"/>
  <c r="MA52" i="4"/>
  <c r="KO52" i="4"/>
  <c r="JV52" i="4"/>
  <c r="JC52" i="4"/>
  <c r="HJ52" i="4"/>
  <c r="GQ52" i="4"/>
  <c r="FX52" i="4"/>
  <c r="FE52" i="4"/>
  <c r="EL52" i="4"/>
  <c r="BZ52" i="4"/>
  <c r="BG52" i="4"/>
  <c r="MA32" i="4"/>
  <c r="LH32" i="4"/>
  <c r="KO32" i="4"/>
  <c r="JC32" i="4"/>
  <c r="HJ32" i="4"/>
  <c r="GQ32" i="4"/>
  <c r="EL32" i="4"/>
  <c r="CS32" i="4"/>
  <c r="BG32" i="4"/>
  <c r="AN32" i="4"/>
  <c r="U32" i="4"/>
  <c r="MA31" i="4"/>
  <c r="JV31" i="4"/>
  <c r="JC31" i="4"/>
  <c r="HJ31" i="4"/>
  <c r="GQ31" i="4"/>
  <c r="FX31" i="4"/>
  <c r="EL31" i="4"/>
  <c r="CS31" i="4"/>
  <c r="BZ31" i="4"/>
  <c r="BG31" i="4"/>
  <c r="AN31" i="4"/>
  <c r="U31" i="4"/>
  <c r="LJ10" i="4"/>
  <c r="JQ10" i="4"/>
  <c r="DU10" i="4"/>
  <c r="CF10" i="4"/>
  <c r="B10" i="4"/>
  <c r="JQ8" i="4"/>
  <c r="HX8" i="4"/>
  <c r="CF8" i="4"/>
  <c r="AQ8" i="4"/>
  <c r="IT76" i="4" l="1"/>
  <c r="CS51" i="4"/>
  <c r="HJ30" i="4"/>
  <c r="CS30" i="4"/>
  <c r="BZ76" i="4"/>
  <c r="MA51" i="4"/>
  <c r="MI76" i="4"/>
  <c r="HJ51" i="4"/>
  <c r="MA30" i="4"/>
  <c r="C11" i="5"/>
  <c r="D11" i="5"/>
  <c r="E11" i="5"/>
  <c r="B11" i="5"/>
  <c r="LT76" i="4" l="1"/>
  <c r="GQ51" i="4"/>
  <c r="LH30" i="4"/>
  <c r="IE76" i="4"/>
  <c r="BZ51" i="4"/>
  <c r="GQ30" i="4"/>
  <c r="BZ30" i="4"/>
  <c r="BK76" i="4"/>
  <c r="LH51" i="4"/>
  <c r="AV76" i="4"/>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alcChain>
</file>

<file path=xl/sharedStrings.xml><?xml version="1.0" encoding="utf-8"?>
<sst xmlns="http://schemas.openxmlformats.org/spreadsheetml/2006/main" count="278" uniqueCount="125">
  <si>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</si>
  <si>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</si>
  <si>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</si>
  <si>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</si>
  <si>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</si>
  <si>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</si>
  <si>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</si>
  <si>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</si>
  <si>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</si>
  <si>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</si>
  <si>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</si>
  <si>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</si>
  <si>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</si>
  <si>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</si>
  <si>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</si>
  <si>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</si>
  <si>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</si>
  <si>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</si>
  <si>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</si>
  <si>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</si>
  <si>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</si>
  <si>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その他駐車場</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</si>
  <si>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</si>
  <si>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</si>
  <si>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</si>
  <si>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</si>
  <si>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</si>
  <si>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</si>
  <si>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本市の駐車場事業としては、これまで「中央立体駐車場」「栄町立体駐車場」の2か所を運営してきた。
　本市は指定管理者制度の利用料金制を導入しており、修繕を除く管理運営費については全て受益者負担、修繕については市負担としている。その結果、修繕に係る経費についてのみ市負担が生じていることから、他会計補助金比率が高い状況となっていた。しかし、平成28年度は、利用者減による平成27年度末の中央立体駐車場の閉鎖により、指定管理者側の収支が改善し、かつ修繕費の繰出が少なくなったため、他会計補助金比率を大幅に下げることが可能となり、令和3年度にかけて、ほぼ横ばいで推移している。
　EBITDAについては、昨年度比で総収益はやや増収となった。いまだ類似団体の平均値とも乖離しているものの、指定管理者の企業努力による総費用の低下に努めており、近年は横ばいに推移している。
　売上高GOP比率は、平成30年度は類似施設の平均を下回っていたが、令和元年度は、運営の合理化等を進めたことによる営業費用の減少により大幅に改善され、類似施設の平均を上回った。また、令和5年度も引き続き、類似施設の平均を上回る結果となった</t>
    <phoneticPr fontId="5"/>
  </si>
  <si>
    <t>当該値</t>
    <rPh sb="0" eb="2">
      <t>トウガイ</t>
    </rPh>
    <rPh sb="2" eb="3">
      <t>チ</t>
    </rPh>
    <phoneticPr fontId="5"/>
  </si>
  <si>
    <t>2. 資産等の状況について</t>
    <phoneticPr fontId="5"/>
  </si>
  <si>
    <t>平均値</t>
    <rPh sb="0" eb="2">
      <t>ヘイキン</t>
    </rPh>
    <rPh sb="2" eb="3">
      <t>チ</t>
    </rPh>
    <phoneticPr fontId="5"/>
  </si>
  <si>
    <t>　すでに、建設における駐車場用地取得および建設に関する償還は完了している。既に耐用年数を経過し、施設の老朽化が進行しているため、収益状況を考慮しつつ資産経営を行う必要がある。</t>
    <phoneticPr fontId="5"/>
  </si>
  <si>
    <t>3. 利用の状況について</t>
    <phoneticPr fontId="5"/>
  </si>
  <si>
    <t>　稼働率については、類似施設の平均には及ばない状況であり、かつ、令和２年度は新型コロナウイルスによる影響などにより稼働率が低下したが、それ以降は堅調に回復している。
　</t>
    <rPh sb="69" eb="71">
      <t>イコウ</t>
    </rPh>
    <rPh sb="72" eb="74">
      <t>ケンチョウ</t>
    </rPh>
    <rPh sb="75" eb="77">
      <t>カイフク</t>
    </rPh>
    <phoneticPr fontId="5"/>
  </si>
  <si>
    <t>2.資産等の状況</t>
    <phoneticPr fontId="5"/>
  </si>
  <si>
    <t>⑦敷地の地価(千円)</t>
    <phoneticPr fontId="5"/>
  </si>
  <si>
    <t>全体総括</t>
    <rPh sb="0" eb="2">
      <t>ゼンタイ</t>
    </rPh>
    <rPh sb="2" eb="4">
      <t>ソウカツ</t>
    </rPh>
    <phoneticPr fontId="5"/>
  </si>
  <si>
    <t>　赤字を計上していた中央立体駐車場を閉鎖し、黒字である栄町立体駐車場のみ事業継続したこと、および運営合理化を進めた営業費用削減の結果、本市の駐車場事業は大幅に改善された。ただし、栄町立体駐車場は耐用年数を経過しており、今後、施設の老朽化に伴い、多額の改修費が必要になると、施設運営の効率性が低下する可能性がある。
　収益を伸ばすには稼働率の上昇が不可欠であるが、近辺の駐車場の競合や、近隣の大型商業施設の閉鎖や競輪場施設の一時閉鎖等の駐車場需要低下に留意する必要がある。
　また、施設の老朽化による修繕コストの上昇も懸念されることから、引き続き近隣の開発状況等に留意しつつ、指定管理者制度による運営を継続していく。</t>
    <rPh sb="215" eb="216">
      <t>ナド</t>
    </rPh>
    <rPh sb="225" eb="227">
      <t>リュウイ</t>
    </rPh>
    <rPh sb="229" eb="231">
      <t>ヒツヨウ</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</si>
  <si>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</si>
  <si>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</si>
  <si>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</si>
  <si>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</si>
  <si>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</si>
  <si>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</si>
  <si>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</si>
  <si>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</si>
  <si>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</si>
  <si>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</si>
  <si>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</si>
  <si>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</si>
  <si>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</si>
  <si>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</si>
  <si>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</si>
  <si>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</si>
  <si>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</si>
  <si>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</si>
  <si>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</si>
  <si>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</si>
  <si>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</si>
  <si>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</si>
  <si>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</si>
  <si>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</si>
  <si>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</si>
  <si>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</si>
  <si>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</si>
  <si>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</si>
  <si>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</si>
  <si>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</si>
  <si>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</si>
  <si>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</si>
  <si>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</si>
  <si>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</si>
  <si>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</si>
  <si>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</si>
  <si>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</si>
  <si>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</si>
  <si>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</si>
  <si>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</si>
  <si>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</si>
  <si>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</si>
  <si>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</si>
  <si>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</si>
  <si>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</si>
  <si>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</si>
  <si>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</si>
  <si>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</si>
  <si>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</si>
  <si>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</si>
  <si>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</si>
  <si>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</si>
  <si>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</si>
  <si>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</si>
  <si>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</si>
  <si>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</si>
  <si>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</si>
  <si>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</si>
  <si>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</si>
  <si>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</si>
  <si>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</si>
  <si>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</si>
  <si>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</si>
  <si>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</si>
  <si>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</si>
  <si>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</si>
  <si>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</si>
  <si>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</si>
  <si>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</si>
  <si>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千葉市</t>
  </si>
  <si>
    <t>千葉市栄町立体駐車場</t>
  </si>
  <si>
    <t>法非適用</t>
  </si>
  <si>
    <t>駐車場整備事業</t>
  </si>
  <si>
    <t>-</t>
  </si>
  <si>
    <t>Ａ１Ｂ２</t>
  </si>
  <si>
    <t>非設置</t>
  </si>
  <si>
    <t>該当数値なし</t>
  </si>
  <si>
    <t>立体式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</si>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</sst>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12" fillId="0" borderId="9"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136.19999999999999</c:v>
                </c:pt>
                <c:pt idx="1">
                  <c:v>133.69999999999999</c:v>
                </c:pt>
                <c:pt idx="2">
                  <c:v>131.4</c:v>
                </c:pt>
                <c:pt idx="3">
                  <c:v>135.30000000000001</c:v>
                </c:pt>
                <c:pt idx="4">
                  <c:v>118.9</c:v>
                </c:pt>
              </c:numCache>
            </c:numRef>
          </c:val>
          <c:extLst>
            <c:ext xmlns:c16="http://schemas.microsoft.com/office/drawing/2014/chart" uri="{C3380CC4-5D6E-409C-BE32-E72D297353CC}">
              <c16:uniqueId val="{00000000-54C6-4E98-8102-C0F28FAE5F6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230.7</c:v>
                </c:pt>
                <c:pt idx="1">
                  <c:v>166.4</c:v>
                </c:pt>
                <c:pt idx="2">
                  <c:v>177.9</c:v>
                </c:pt>
                <c:pt idx="3">
                  <c:v>183.3</c:v>
                </c:pt>
                <c:pt idx="4">
                  <c:v>186.3</c:v>
                </c:pt>
              </c:numCache>
            </c:numRef>
          </c:val>
          <c:smooth val="0"/>
          <c:extLst>
            <c:ext xmlns:c16="http://schemas.microsoft.com/office/drawing/2014/chart" uri="{C3380CC4-5D6E-409C-BE32-E72D297353CC}">
              <c16:uniqueId val="{00000001-54C6-4E98-8102-C0F28FAE5F6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EC7-495A-A50B-0981A77CE54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1555</c:v>
                </c:pt>
                <c:pt idx="1">
                  <c:v>69.3</c:v>
                </c:pt>
                <c:pt idx="2">
                  <c:v>93</c:v>
                </c:pt>
                <c:pt idx="3">
                  <c:v>141.1</c:v>
                </c:pt>
                <c:pt idx="4">
                  <c:v>333.3</c:v>
                </c:pt>
              </c:numCache>
            </c:numRef>
          </c:val>
          <c:smooth val="0"/>
          <c:extLst>
            <c:ext xmlns:c16="http://schemas.microsoft.com/office/drawing/2014/chart" uri="{C3380CC4-5D6E-409C-BE32-E72D297353CC}">
              <c16:uniqueId val="{00000001-BEC7-495A-A50B-0981A77CE54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2397-4DDB-9657-7A92B9809C7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397-4DDB-9657-7A92B9809C7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F9E3-4B12-A2E6-5A4AACEC6D2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9E3-4B12-A2E6-5A4AACEC6D2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2.8</c:v>
                </c:pt>
                <c:pt idx="1">
                  <c:v>2.1</c:v>
                </c:pt>
                <c:pt idx="2">
                  <c:v>0</c:v>
                </c:pt>
                <c:pt idx="3">
                  <c:v>0</c:v>
                </c:pt>
                <c:pt idx="4">
                  <c:v>43.7</c:v>
                </c:pt>
              </c:numCache>
            </c:numRef>
          </c:val>
          <c:extLst>
            <c:ext xmlns:c16="http://schemas.microsoft.com/office/drawing/2014/chart" uri="{C3380CC4-5D6E-409C-BE32-E72D297353CC}">
              <c16:uniqueId val="{00000000-4499-41DB-B47B-7C81CE34F2D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9.9</c:v>
                </c:pt>
                <c:pt idx="2">
                  <c:v>5.0999999999999996</c:v>
                </c:pt>
                <c:pt idx="3">
                  <c:v>5.6</c:v>
                </c:pt>
                <c:pt idx="4">
                  <c:v>7.6</c:v>
                </c:pt>
              </c:numCache>
            </c:numRef>
          </c:val>
          <c:smooth val="0"/>
          <c:extLst>
            <c:ext xmlns:c16="http://schemas.microsoft.com/office/drawing/2014/chart" uri="{C3380CC4-5D6E-409C-BE32-E72D297353CC}">
              <c16:uniqueId val="{00000001-4499-41DB-B47B-7C81CE34F2D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15</c:v>
                </c:pt>
                <c:pt idx="1">
                  <c:v>12</c:v>
                </c:pt>
                <c:pt idx="2">
                  <c:v>0</c:v>
                </c:pt>
                <c:pt idx="3">
                  <c:v>0</c:v>
                </c:pt>
                <c:pt idx="4">
                  <c:v>0</c:v>
                </c:pt>
              </c:numCache>
            </c:numRef>
          </c:val>
          <c:extLst>
            <c:ext xmlns:c16="http://schemas.microsoft.com/office/drawing/2014/chart" uri="{C3380CC4-5D6E-409C-BE32-E72D297353CC}">
              <c16:uniqueId val="{00000000-8B95-4BC6-A644-8D98831AA50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c:v>
                </c:pt>
                <c:pt idx="1">
                  <c:v>260</c:v>
                </c:pt>
                <c:pt idx="2">
                  <c:v>15564</c:v>
                </c:pt>
                <c:pt idx="3">
                  <c:v>28</c:v>
                </c:pt>
                <c:pt idx="4">
                  <c:v>23</c:v>
                </c:pt>
              </c:numCache>
            </c:numRef>
          </c:val>
          <c:smooth val="0"/>
          <c:extLst>
            <c:ext xmlns:c16="http://schemas.microsoft.com/office/drawing/2014/chart" uri="{C3380CC4-5D6E-409C-BE32-E72D297353CC}">
              <c16:uniqueId val="{00000001-8B95-4BC6-A644-8D98831AA50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46.2</c:v>
                </c:pt>
                <c:pt idx="1">
                  <c:v>38.5</c:v>
                </c:pt>
                <c:pt idx="2">
                  <c:v>49.6</c:v>
                </c:pt>
                <c:pt idx="3">
                  <c:v>59.2</c:v>
                </c:pt>
                <c:pt idx="4">
                  <c:v>64.599999999999994</c:v>
                </c:pt>
              </c:numCache>
            </c:numRef>
          </c:val>
          <c:extLst>
            <c:ext xmlns:c16="http://schemas.microsoft.com/office/drawing/2014/chart" uri="{C3380CC4-5D6E-409C-BE32-E72D297353CC}">
              <c16:uniqueId val="{00000000-6E04-4613-A361-8D0D2BFE35A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164.6</c:v>
                </c:pt>
                <c:pt idx="1">
                  <c:v>140.30000000000001</c:v>
                </c:pt>
                <c:pt idx="2">
                  <c:v>147.30000000000001</c:v>
                </c:pt>
                <c:pt idx="3">
                  <c:v>162.9</c:v>
                </c:pt>
                <c:pt idx="4">
                  <c:v>161.69999999999999</c:v>
                </c:pt>
              </c:numCache>
            </c:numRef>
          </c:val>
          <c:smooth val="0"/>
          <c:extLst>
            <c:ext xmlns:c16="http://schemas.microsoft.com/office/drawing/2014/chart" uri="{C3380CC4-5D6E-409C-BE32-E72D297353CC}">
              <c16:uniqueId val="{00000001-6E04-4613-A361-8D0D2BFE35A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40</c:v>
                </c:pt>
                <c:pt idx="1">
                  <c:v>38</c:v>
                </c:pt>
                <c:pt idx="2">
                  <c:v>37.799999999999997</c:v>
                </c:pt>
                <c:pt idx="3">
                  <c:v>42.2</c:v>
                </c:pt>
                <c:pt idx="4">
                  <c:v>44.5</c:v>
                </c:pt>
              </c:numCache>
            </c:numRef>
          </c:val>
          <c:extLst>
            <c:ext xmlns:c16="http://schemas.microsoft.com/office/drawing/2014/chart" uri="{C3380CC4-5D6E-409C-BE32-E72D297353CC}">
              <c16:uniqueId val="{00000000-6E75-4E74-8469-B560C152CA3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36.200000000000003</c:v>
                </c:pt>
                <c:pt idx="1">
                  <c:v>-15.8</c:v>
                </c:pt>
                <c:pt idx="2">
                  <c:v>5</c:v>
                </c:pt>
                <c:pt idx="3">
                  <c:v>18.399999999999999</c:v>
                </c:pt>
                <c:pt idx="4">
                  <c:v>6.9</c:v>
                </c:pt>
              </c:numCache>
            </c:numRef>
          </c:val>
          <c:smooth val="0"/>
          <c:extLst>
            <c:ext xmlns:c16="http://schemas.microsoft.com/office/drawing/2014/chart" uri="{C3380CC4-5D6E-409C-BE32-E72D297353CC}">
              <c16:uniqueId val="{00000001-6E75-4E74-8469-B560C152CA3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7730</c:v>
                </c:pt>
                <c:pt idx="1">
                  <c:v>6703</c:v>
                </c:pt>
                <c:pt idx="2">
                  <c:v>8537</c:v>
                </c:pt>
                <c:pt idx="3">
                  <c:v>11755</c:v>
                </c:pt>
                <c:pt idx="4">
                  <c:v>-16294</c:v>
                </c:pt>
              </c:numCache>
            </c:numRef>
          </c:val>
          <c:extLst>
            <c:ext xmlns:c16="http://schemas.microsoft.com/office/drawing/2014/chart" uri="{C3380CC4-5D6E-409C-BE32-E72D297353CC}">
              <c16:uniqueId val="{00000000-3B37-41B0-B633-5E88A86682B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24482</c:v>
                </c:pt>
                <c:pt idx="1">
                  <c:v>13494</c:v>
                </c:pt>
                <c:pt idx="2">
                  <c:v>17746</c:v>
                </c:pt>
                <c:pt idx="3">
                  <c:v>17293</c:v>
                </c:pt>
                <c:pt idx="4">
                  <c:v>18662</c:v>
                </c:pt>
              </c:numCache>
            </c:numRef>
          </c:val>
          <c:smooth val="0"/>
          <c:extLst>
            <c:ext xmlns:c16="http://schemas.microsoft.com/office/drawing/2014/chart" uri="{C3380CC4-5D6E-409C-BE32-E72D297353CC}">
              <c16:uniqueId val="{00000001-3B37-41B0-B633-5E88A86682B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H14" sqref="H14:IE15"/>
    </sheetView>
  </sheetViews>
  <sheetFormatPr defaultColWidth="2.54296875" defaultRowHeight="13" x14ac:dyDescent="0.2"/>
  <cols>
    <col min="1" max="1" width="2.54296875" customWidth="1"/>
    <col min="2" max="2" width="0.81640625" customWidth="1"/>
    <col min="3" max="244" width="0.54296875" customWidth="1"/>
    <col min="245" max="245" width="0.81640625" customWidth="1"/>
    <col min="246" max="366" width="0.54296875" customWidth="1"/>
    <col min="368" max="382" width="3.17968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2">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2">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3" t="str">
        <f>データ!H6&amp;"　"&amp;データ!I6</f>
        <v>千葉県千葉市　千葉市栄町立体駐車場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c r="AQ7" s="122" t="s">
        <v>2</v>
      </c>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4"/>
      <c r="CF7" s="122" t="s">
        <v>3</v>
      </c>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4"/>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5" t="s">
        <v>5</v>
      </c>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2"/>
      <c r="GZ7" s="2"/>
      <c r="HA7" s="2"/>
      <c r="HB7" s="2"/>
      <c r="HC7" s="2"/>
      <c r="HD7" s="2"/>
      <c r="HE7" s="2"/>
      <c r="HF7" s="2"/>
      <c r="HG7" s="2"/>
      <c r="HH7" s="2"/>
      <c r="HI7" s="2"/>
      <c r="HJ7" s="2"/>
      <c r="HK7" s="2"/>
      <c r="HL7" s="2"/>
      <c r="HM7" s="2"/>
      <c r="HN7" s="2"/>
      <c r="HO7" s="2"/>
      <c r="HP7" s="2"/>
      <c r="HQ7" s="2"/>
      <c r="HR7" s="2"/>
      <c r="HS7" s="2"/>
      <c r="HT7" s="2"/>
      <c r="HU7" s="2"/>
      <c r="HV7" s="2"/>
      <c r="HW7" s="2"/>
      <c r="HX7" s="125" t="s">
        <v>6</v>
      </c>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t="s">
        <v>7</v>
      </c>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t="s">
        <v>8</v>
      </c>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3"/>
      <c r="ND7" s="135" t="s">
        <v>9</v>
      </c>
      <c r="NE7" s="136"/>
      <c r="NF7" s="136"/>
      <c r="NG7" s="136"/>
      <c r="NH7" s="136"/>
      <c r="NI7" s="136"/>
      <c r="NJ7" s="136"/>
      <c r="NK7" s="136"/>
      <c r="NL7" s="136"/>
      <c r="NM7" s="136"/>
      <c r="NN7" s="136"/>
      <c r="NO7" s="136"/>
      <c r="NP7" s="136"/>
      <c r="NQ7" s="137"/>
    </row>
    <row r="8" spans="1:382" ht="18.75" customHeight="1" x14ac:dyDescent="0.2">
      <c r="A8" s="2"/>
      <c r="B8" s="116" t="str">
        <f>データ!J7</f>
        <v>法非適用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8"/>
      <c r="AQ8" s="116" t="str">
        <f>データ!K7</f>
        <v>駐車場整備事業</v>
      </c>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8"/>
      <c r="CF8" s="116" t="str">
        <f>データ!L7</f>
        <v>-</v>
      </c>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8"/>
      <c r="DU8" s="100" t="str">
        <f>データ!M7</f>
        <v>Ａ１Ｂ２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9">
        <f>データ!U7</f>
        <v>3610</v>
      </c>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3"/>
      <c r="ND8" s="130" t="s">
        <v>10</v>
      </c>
      <c r="NE8" s="131"/>
      <c r="NF8" s="120" t="s">
        <v>11</v>
      </c>
      <c r="NG8" s="120"/>
      <c r="NH8" s="120"/>
      <c r="NI8" s="120"/>
      <c r="NJ8" s="120"/>
      <c r="NK8" s="120"/>
      <c r="NL8" s="120"/>
      <c r="NM8" s="120"/>
      <c r="NN8" s="120"/>
      <c r="NO8" s="120"/>
      <c r="NP8" s="120"/>
      <c r="NQ8" s="121"/>
    </row>
    <row r="9" spans="1:382" ht="18.75" customHeight="1" x14ac:dyDescent="0.2">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2" t="s">
        <v>13</v>
      </c>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4"/>
      <c r="CF9" s="122" t="s">
        <v>14</v>
      </c>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4"/>
      <c r="DU9" s="125" t="s">
        <v>15</v>
      </c>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5" t="s">
        <v>16</v>
      </c>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t="s">
        <v>17</v>
      </c>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t="s">
        <v>18</v>
      </c>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3"/>
      <c r="ND9" s="126" t="s">
        <v>19</v>
      </c>
      <c r="NE9" s="127"/>
      <c r="NF9" s="128" t="s">
        <v>20</v>
      </c>
      <c r="NG9" s="128"/>
      <c r="NH9" s="128"/>
      <c r="NI9" s="128"/>
      <c r="NJ9" s="128"/>
      <c r="NK9" s="128"/>
      <c r="NL9" s="128"/>
      <c r="NM9" s="128"/>
      <c r="NN9" s="128"/>
      <c r="NO9" s="128"/>
      <c r="NP9" s="128"/>
      <c r="NQ9" s="129"/>
    </row>
    <row r="10" spans="1:382" ht="18.75" customHeight="1" x14ac:dyDescent="0.2">
      <c r="A10" s="2"/>
      <c r="B10" s="110" t="str">
        <f>データ!O7</f>
        <v>該当数値なし</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2"/>
      <c r="AQ10" s="113" t="s">
        <v>21</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t="str">
        <f>データ!Q7</f>
        <v>立体式</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41</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9">
        <f>データ!V7</f>
        <v>260</v>
      </c>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f>データ!W7</f>
        <v>300</v>
      </c>
      <c r="JR10" s="119"/>
      <c r="JS10" s="119"/>
      <c r="JT10" s="119"/>
      <c r="JU10" s="119"/>
      <c r="JV10" s="119"/>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22</v>
      </c>
      <c r="NE10" s="102"/>
      <c r="NF10" s="103" t="s">
        <v>23</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24</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25</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26</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27</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1"/>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1"/>
      <c r="NC15" s="2"/>
      <c r="ND15" s="107" t="s">
        <v>28</v>
      </c>
      <c r="NE15" s="108"/>
      <c r="NF15" s="108"/>
      <c r="NG15" s="108"/>
      <c r="NH15" s="108"/>
      <c r="NI15" s="108"/>
      <c r="NJ15" s="108"/>
      <c r="NK15" s="108"/>
      <c r="NL15" s="108"/>
      <c r="NM15" s="108"/>
      <c r="NN15" s="108"/>
      <c r="NO15" s="108"/>
      <c r="NP15" s="108"/>
      <c r="NQ15" s="108"/>
      <c r="NR15" s="109"/>
    </row>
    <row r="16" spans="1:382" ht="13.5" customHeight="1" x14ac:dyDescent="0.2">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07"/>
      <c r="NE16" s="108"/>
      <c r="NF16" s="108"/>
      <c r="NG16" s="108"/>
      <c r="NH16" s="108"/>
      <c r="NI16" s="108"/>
      <c r="NJ16" s="108"/>
      <c r="NK16" s="108"/>
      <c r="NL16" s="108"/>
      <c r="NM16" s="108"/>
      <c r="NN16" s="108"/>
      <c r="NO16" s="108"/>
      <c r="NP16" s="108"/>
      <c r="NQ16" s="108"/>
      <c r="NR16" s="109"/>
    </row>
    <row r="17" spans="1:382" ht="13.5" customHeight="1" x14ac:dyDescent="0.2">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07"/>
      <c r="NE17" s="108"/>
      <c r="NF17" s="108"/>
      <c r="NG17" s="108"/>
      <c r="NH17" s="108"/>
      <c r="NI17" s="108"/>
      <c r="NJ17" s="108"/>
      <c r="NK17" s="108"/>
      <c r="NL17" s="108"/>
      <c r="NM17" s="108"/>
      <c r="NN17" s="108"/>
      <c r="NO17" s="108"/>
      <c r="NP17" s="108"/>
      <c r="NQ17" s="108"/>
      <c r="NR17" s="109"/>
    </row>
    <row r="18" spans="1:382" ht="13.5" customHeight="1" x14ac:dyDescent="0.2">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07"/>
      <c r="NE18" s="108"/>
      <c r="NF18" s="108"/>
      <c r="NG18" s="108"/>
      <c r="NH18" s="108"/>
      <c r="NI18" s="108"/>
      <c r="NJ18" s="108"/>
      <c r="NK18" s="108"/>
      <c r="NL18" s="108"/>
      <c r="NM18" s="108"/>
      <c r="NN18" s="108"/>
      <c r="NO18" s="108"/>
      <c r="NP18" s="108"/>
      <c r="NQ18" s="108"/>
      <c r="NR18" s="109"/>
    </row>
    <row r="19" spans="1:382" ht="13.5" customHeight="1" x14ac:dyDescent="0.2">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07"/>
      <c r="NE19" s="108"/>
      <c r="NF19" s="108"/>
      <c r="NG19" s="108"/>
      <c r="NH19" s="108"/>
      <c r="NI19" s="108"/>
      <c r="NJ19" s="108"/>
      <c r="NK19" s="108"/>
      <c r="NL19" s="108"/>
      <c r="NM19" s="108"/>
      <c r="NN19" s="108"/>
      <c r="NO19" s="108"/>
      <c r="NP19" s="108"/>
      <c r="NQ19" s="108"/>
      <c r="NR19" s="109"/>
    </row>
    <row r="20" spans="1:382" ht="13.5" customHeight="1" x14ac:dyDescent="0.2">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07"/>
      <c r="NE20" s="108"/>
      <c r="NF20" s="108"/>
      <c r="NG20" s="108"/>
      <c r="NH20" s="108"/>
      <c r="NI20" s="108"/>
      <c r="NJ20" s="108"/>
      <c r="NK20" s="108"/>
      <c r="NL20" s="108"/>
      <c r="NM20" s="108"/>
      <c r="NN20" s="108"/>
      <c r="NO20" s="108"/>
      <c r="NP20" s="108"/>
      <c r="NQ20" s="108"/>
      <c r="NR20" s="109"/>
    </row>
    <row r="21" spans="1:382" ht="13.5" customHeight="1" x14ac:dyDescent="0.2">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07"/>
      <c r="NE21" s="108"/>
      <c r="NF21" s="108"/>
      <c r="NG21" s="108"/>
      <c r="NH21" s="108"/>
      <c r="NI21" s="108"/>
      <c r="NJ21" s="108"/>
      <c r="NK21" s="108"/>
      <c r="NL21" s="108"/>
      <c r="NM21" s="108"/>
      <c r="NN21" s="108"/>
      <c r="NO21" s="108"/>
      <c r="NP21" s="108"/>
      <c r="NQ21" s="108"/>
      <c r="NR21" s="109"/>
    </row>
    <row r="22" spans="1:382" ht="13.5" customHeight="1" x14ac:dyDescent="0.2">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07"/>
      <c r="NE22" s="108"/>
      <c r="NF22" s="108"/>
      <c r="NG22" s="108"/>
      <c r="NH22" s="108"/>
      <c r="NI22" s="108"/>
      <c r="NJ22" s="108"/>
      <c r="NK22" s="108"/>
      <c r="NL22" s="108"/>
      <c r="NM22" s="108"/>
      <c r="NN22" s="108"/>
      <c r="NO22" s="108"/>
      <c r="NP22" s="108"/>
      <c r="NQ22" s="108"/>
      <c r="NR22" s="109"/>
    </row>
    <row r="23" spans="1:382" ht="13.5" customHeight="1" x14ac:dyDescent="0.2">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07"/>
      <c r="NE23" s="108"/>
      <c r="NF23" s="108"/>
      <c r="NG23" s="108"/>
      <c r="NH23" s="108"/>
      <c r="NI23" s="108"/>
      <c r="NJ23" s="108"/>
      <c r="NK23" s="108"/>
      <c r="NL23" s="108"/>
      <c r="NM23" s="108"/>
      <c r="NN23" s="108"/>
      <c r="NO23" s="108"/>
      <c r="NP23" s="108"/>
      <c r="NQ23" s="108"/>
      <c r="NR23" s="109"/>
    </row>
    <row r="24" spans="1:382" ht="13.5" customHeight="1" x14ac:dyDescent="0.2">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07"/>
      <c r="NE24" s="108"/>
      <c r="NF24" s="108"/>
      <c r="NG24" s="108"/>
      <c r="NH24" s="108"/>
      <c r="NI24" s="108"/>
      <c r="NJ24" s="108"/>
      <c r="NK24" s="108"/>
      <c r="NL24" s="108"/>
      <c r="NM24" s="108"/>
      <c r="NN24" s="108"/>
      <c r="NO24" s="108"/>
      <c r="NP24" s="108"/>
      <c r="NQ24" s="108"/>
      <c r="NR24" s="109"/>
    </row>
    <row r="25" spans="1:382" ht="13.5" customHeight="1" x14ac:dyDescent="0.2">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07"/>
      <c r="NE25" s="108"/>
      <c r="NF25" s="108"/>
      <c r="NG25" s="108"/>
      <c r="NH25" s="108"/>
      <c r="NI25" s="108"/>
      <c r="NJ25" s="108"/>
      <c r="NK25" s="108"/>
      <c r="NL25" s="108"/>
      <c r="NM25" s="108"/>
      <c r="NN25" s="108"/>
      <c r="NO25" s="108"/>
      <c r="NP25" s="108"/>
      <c r="NQ25" s="108"/>
      <c r="NR25" s="109"/>
    </row>
    <row r="26" spans="1:382" ht="13.5" customHeight="1" x14ac:dyDescent="0.2">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07"/>
      <c r="NE26" s="108"/>
      <c r="NF26" s="108"/>
      <c r="NG26" s="108"/>
      <c r="NH26" s="108"/>
      <c r="NI26" s="108"/>
      <c r="NJ26" s="108"/>
      <c r="NK26" s="108"/>
      <c r="NL26" s="108"/>
      <c r="NM26" s="108"/>
      <c r="NN26" s="108"/>
      <c r="NO26" s="108"/>
      <c r="NP26" s="108"/>
      <c r="NQ26" s="108"/>
      <c r="NR26" s="109"/>
    </row>
    <row r="27" spans="1:382" ht="13.5" customHeight="1" x14ac:dyDescent="0.2">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07"/>
      <c r="NE27" s="108"/>
      <c r="NF27" s="108"/>
      <c r="NG27" s="108"/>
      <c r="NH27" s="108"/>
      <c r="NI27" s="108"/>
      <c r="NJ27" s="108"/>
      <c r="NK27" s="108"/>
      <c r="NL27" s="108"/>
      <c r="NM27" s="108"/>
      <c r="NN27" s="108"/>
      <c r="NO27" s="108"/>
      <c r="NP27" s="108"/>
      <c r="NQ27" s="108"/>
      <c r="NR27" s="109"/>
    </row>
    <row r="28" spans="1:382" ht="13.5" customHeight="1" x14ac:dyDescent="0.2">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07"/>
      <c r="NE28" s="108"/>
      <c r="NF28" s="108"/>
      <c r="NG28" s="108"/>
      <c r="NH28" s="108"/>
      <c r="NI28" s="108"/>
      <c r="NJ28" s="108"/>
      <c r="NK28" s="108"/>
      <c r="NL28" s="108"/>
      <c r="NM28" s="108"/>
      <c r="NN28" s="108"/>
      <c r="NO28" s="108"/>
      <c r="NP28" s="108"/>
      <c r="NQ28" s="108"/>
      <c r="NR28" s="109"/>
    </row>
    <row r="29" spans="1:382" ht="13.5" customHeight="1" x14ac:dyDescent="0.2">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07"/>
      <c r="NE29" s="108"/>
      <c r="NF29" s="108"/>
      <c r="NG29" s="108"/>
      <c r="NH29" s="108"/>
      <c r="NI29" s="108"/>
      <c r="NJ29" s="108"/>
      <c r="NK29" s="108"/>
      <c r="NL29" s="108"/>
      <c r="NM29" s="108"/>
      <c r="NN29" s="108"/>
      <c r="NO29" s="108"/>
      <c r="NP29" s="108"/>
      <c r="NQ29" s="108"/>
      <c r="NR29" s="109"/>
    </row>
    <row r="30" spans="1:382" ht="13.5" customHeight="1" x14ac:dyDescent="0.2">
      <c r="A30" s="2"/>
      <c r="B30" s="12"/>
      <c r="C30" s="2"/>
      <c r="D30" s="2"/>
      <c r="E30" s="2"/>
      <c r="F30" s="2"/>
      <c r="I30" s="2"/>
      <c r="J30" s="2"/>
      <c r="K30" s="2"/>
      <c r="L30" s="2"/>
      <c r="M30" s="2"/>
      <c r="N30" s="2"/>
      <c r="O30" s="2"/>
      <c r="P30" s="2"/>
      <c r="Q30" s="2"/>
      <c r="R30" s="15"/>
      <c r="S30" s="15"/>
      <c r="T30" s="15"/>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107"/>
      <c r="NE30" s="108"/>
      <c r="NF30" s="108"/>
      <c r="NG30" s="108"/>
      <c r="NH30" s="108"/>
      <c r="NI30" s="108"/>
      <c r="NJ30" s="108"/>
      <c r="NK30" s="108"/>
      <c r="NL30" s="108"/>
      <c r="NM30" s="108"/>
      <c r="NN30" s="108"/>
      <c r="NO30" s="108"/>
      <c r="NP30" s="108"/>
      <c r="NQ30" s="108"/>
      <c r="NR30" s="109"/>
    </row>
    <row r="31" spans="1:382" ht="13.5" customHeight="1" x14ac:dyDescent="0.2">
      <c r="A31" s="2"/>
      <c r="B31" s="12"/>
      <c r="C31" s="2"/>
      <c r="D31" s="2"/>
      <c r="E31" s="2"/>
      <c r="F31" s="2"/>
      <c r="I31" s="17"/>
      <c r="J31" s="94" t="s">
        <v>29</v>
      </c>
      <c r="K31" s="95"/>
      <c r="L31" s="95"/>
      <c r="M31" s="95"/>
      <c r="N31" s="95"/>
      <c r="O31" s="95"/>
      <c r="P31" s="95"/>
      <c r="Q31" s="95"/>
      <c r="R31" s="95"/>
      <c r="S31" s="95"/>
      <c r="T31" s="96"/>
      <c r="U31" s="98">
        <f>データ!Y7</f>
        <v>136.19999999999999</v>
      </c>
      <c r="V31" s="98"/>
      <c r="W31" s="98"/>
      <c r="X31" s="98"/>
      <c r="Y31" s="98"/>
      <c r="Z31" s="98"/>
      <c r="AA31" s="98"/>
      <c r="AB31" s="98"/>
      <c r="AC31" s="98"/>
      <c r="AD31" s="98"/>
      <c r="AE31" s="98"/>
      <c r="AF31" s="98"/>
      <c r="AG31" s="98"/>
      <c r="AH31" s="98"/>
      <c r="AI31" s="98"/>
      <c r="AJ31" s="98"/>
      <c r="AK31" s="98"/>
      <c r="AL31" s="98"/>
      <c r="AM31" s="98"/>
      <c r="AN31" s="98">
        <f>データ!Z7</f>
        <v>133.69999999999999</v>
      </c>
      <c r="AO31" s="98"/>
      <c r="AP31" s="98"/>
      <c r="AQ31" s="98"/>
      <c r="AR31" s="98"/>
      <c r="AS31" s="98"/>
      <c r="AT31" s="98"/>
      <c r="AU31" s="98"/>
      <c r="AV31" s="98"/>
      <c r="AW31" s="98"/>
      <c r="AX31" s="98"/>
      <c r="AY31" s="98"/>
      <c r="AZ31" s="98"/>
      <c r="BA31" s="98"/>
      <c r="BB31" s="98"/>
      <c r="BC31" s="98"/>
      <c r="BD31" s="98"/>
      <c r="BE31" s="98"/>
      <c r="BF31" s="98"/>
      <c r="BG31" s="98">
        <f>データ!AA7</f>
        <v>131.4</v>
      </c>
      <c r="BH31" s="98"/>
      <c r="BI31" s="98"/>
      <c r="BJ31" s="98"/>
      <c r="BK31" s="98"/>
      <c r="BL31" s="98"/>
      <c r="BM31" s="98"/>
      <c r="BN31" s="98"/>
      <c r="BO31" s="98"/>
      <c r="BP31" s="98"/>
      <c r="BQ31" s="98"/>
      <c r="BR31" s="98"/>
      <c r="BS31" s="98"/>
      <c r="BT31" s="98"/>
      <c r="BU31" s="98"/>
      <c r="BV31" s="98"/>
      <c r="BW31" s="98"/>
      <c r="BX31" s="98"/>
      <c r="BY31" s="98"/>
      <c r="BZ31" s="98">
        <f>データ!AB7</f>
        <v>135.30000000000001</v>
      </c>
      <c r="CA31" s="98"/>
      <c r="CB31" s="98"/>
      <c r="CC31" s="98"/>
      <c r="CD31" s="98"/>
      <c r="CE31" s="98"/>
      <c r="CF31" s="98"/>
      <c r="CG31" s="98"/>
      <c r="CH31" s="98"/>
      <c r="CI31" s="98"/>
      <c r="CJ31" s="98"/>
      <c r="CK31" s="98"/>
      <c r="CL31" s="98"/>
      <c r="CM31" s="98"/>
      <c r="CN31" s="98"/>
      <c r="CO31" s="98"/>
      <c r="CP31" s="98"/>
      <c r="CQ31" s="98"/>
      <c r="CR31" s="98"/>
      <c r="CS31" s="98">
        <f>データ!AC7</f>
        <v>118.9</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29</v>
      </c>
      <c r="EB31" s="95"/>
      <c r="EC31" s="95"/>
      <c r="ED31" s="95"/>
      <c r="EE31" s="95"/>
      <c r="EF31" s="95"/>
      <c r="EG31" s="95"/>
      <c r="EH31" s="95"/>
      <c r="EI31" s="95"/>
      <c r="EJ31" s="95"/>
      <c r="EK31" s="96"/>
      <c r="EL31" s="98">
        <f>データ!AJ7</f>
        <v>2.8</v>
      </c>
      <c r="EM31" s="98"/>
      <c r="EN31" s="98"/>
      <c r="EO31" s="98"/>
      <c r="EP31" s="98"/>
      <c r="EQ31" s="98"/>
      <c r="ER31" s="98"/>
      <c r="ES31" s="98"/>
      <c r="ET31" s="98"/>
      <c r="EU31" s="98"/>
      <c r="EV31" s="98"/>
      <c r="EW31" s="98"/>
      <c r="EX31" s="98"/>
      <c r="EY31" s="98"/>
      <c r="EZ31" s="98"/>
      <c r="FA31" s="98"/>
      <c r="FB31" s="98"/>
      <c r="FC31" s="98"/>
      <c r="FD31" s="98"/>
      <c r="FE31" s="98">
        <f>データ!AK7</f>
        <v>2.1</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43.7</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29</v>
      </c>
      <c r="IS31" s="95"/>
      <c r="IT31" s="95"/>
      <c r="IU31" s="95"/>
      <c r="IV31" s="95"/>
      <c r="IW31" s="95"/>
      <c r="IX31" s="95"/>
      <c r="IY31" s="95"/>
      <c r="IZ31" s="95"/>
      <c r="JA31" s="95"/>
      <c r="JB31" s="96"/>
      <c r="JC31" s="66">
        <f>データ!DK7</f>
        <v>46.2</v>
      </c>
      <c r="JD31" s="67"/>
      <c r="JE31" s="67"/>
      <c r="JF31" s="67"/>
      <c r="JG31" s="67"/>
      <c r="JH31" s="67"/>
      <c r="JI31" s="67"/>
      <c r="JJ31" s="67"/>
      <c r="JK31" s="67"/>
      <c r="JL31" s="67"/>
      <c r="JM31" s="67"/>
      <c r="JN31" s="67"/>
      <c r="JO31" s="67"/>
      <c r="JP31" s="67"/>
      <c r="JQ31" s="67"/>
      <c r="JR31" s="67"/>
      <c r="JS31" s="67"/>
      <c r="JT31" s="67"/>
      <c r="JU31" s="68"/>
      <c r="JV31" s="66">
        <f>データ!DL7</f>
        <v>38.5</v>
      </c>
      <c r="JW31" s="67"/>
      <c r="JX31" s="67"/>
      <c r="JY31" s="67"/>
      <c r="JZ31" s="67"/>
      <c r="KA31" s="67"/>
      <c r="KB31" s="67"/>
      <c r="KC31" s="67"/>
      <c r="KD31" s="67"/>
      <c r="KE31" s="67"/>
      <c r="KF31" s="67"/>
      <c r="KG31" s="67"/>
      <c r="KH31" s="67"/>
      <c r="KI31" s="67"/>
      <c r="KJ31" s="67"/>
      <c r="KK31" s="67"/>
      <c r="KL31" s="67"/>
      <c r="KM31" s="67"/>
      <c r="KN31" s="68"/>
      <c r="KO31" s="66">
        <f>データ!DM7</f>
        <v>49.6</v>
      </c>
      <c r="KP31" s="67"/>
      <c r="KQ31" s="67"/>
      <c r="KR31" s="67"/>
      <c r="KS31" s="67"/>
      <c r="KT31" s="67"/>
      <c r="KU31" s="67"/>
      <c r="KV31" s="67"/>
      <c r="KW31" s="67"/>
      <c r="KX31" s="67"/>
      <c r="KY31" s="67"/>
      <c r="KZ31" s="67"/>
      <c r="LA31" s="67"/>
      <c r="LB31" s="67"/>
      <c r="LC31" s="67"/>
      <c r="LD31" s="67"/>
      <c r="LE31" s="67"/>
      <c r="LF31" s="67"/>
      <c r="LG31" s="68"/>
      <c r="LH31" s="66">
        <f>データ!DN7</f>
        <v>59.2</v>
      </c>
      <c r="LI31" s="67"/>
      <c r="LJ31" s="67"/>
      <c r="LK31" s="67"/>
      <c r="LL31" s="67"/>
      <c r="LM31" s="67"/>
      <c r="LN31" s="67"/>
      <c r="LO31" s="67"/>
      <c r="LP31" s="67"/>
      <c r="LQ31" s="67"/>
      <c r="LR31" s="67"/>
      <c r="LS31" s="67"/>
      <c r="LT31" s="67"/>
      <c r="LU31" s="67"/>
      <c r="LV31" s="67"/>
      <c r="LW31" s="67"/>
      <c r="LX31" s="67"/>
      <c r="LY31" s="67"/>
      <c r="LZ31" s="68"/>
      <c r="MA31" s="66">
        <f>データ!DO7</f>
        <v>64.599999999999994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3"/>
      <c r="NC31" s="2"/>
      <c r="ND31" s="73" t="s">
        <v>30</v>
      </c>
      <c r="NE31" s="74"/>
      <c r="NF31" s="74"/>
      <c r="NG31" s="74"/>
      <c r="NH31" s="74"/>
      <c r="NI31" s="74"/>
      <c r="NJ31" s="74"/>
      <c r="NK31" s="74"/>
      <c r="NL31" s="74"/>
      <c r="NM31" s="74"/>
      <c r="NN31" s="74"/>
      <c r="NO31" s="74"/>
      <c r="NP31" s="74"/>
      <c r="NQ31" s="74"/>
      <c r="NR31" s="75"/>
    </row>
    <row r="32" spans="1:382" ht="13.5" customHeight="1" x14ac:dyDescent="0.2">
      <c r="A32" s="2"/>
      <c r="B32" s="12"/>
      <c r="C32" s="2"/>
      <c r="D32" s="2"/>
      <c r="E32" s="2"/>
      <c r="F32" s="2"/>
      <c r="G32" s="2"/>
      <c r="H32" s="2"/>
      <c r="I32" s="17"/>
      <c r="J32" s="94" t="s">
        <v>31</v>
      </c>
      <c r="K32" s="95"/>
      <c r="L32" s="95"/>
      <c r="M32" s="95"/>
      <c r="N32" s="95"/>
      <c r="O32" s="95"/>
      <c r="P32" s="95"/>
      <c r="Q32" s="95"/>
      <c r="R32" s="95"/>
      <c r="S32" s="95"/>
      <c r="T32" s="96"/>
      <c r="U32" s="98">
        <f>データ!AD7</f>
        <v>230.7</v>
      </c>
      <c r="V32" s="98"/>
      <c r="W32" s="98"/>
      <c r="X32" s="98"/>
      <c r="Y32" s="98"/>
      <c r="Z32" s="98"/>
      <c r="AA32" s="98"/>
      <c r="AB32" s="98"/>
      <c r="AC32" s="98"/>
      <c r="AD32" s="98"/>
      <c r="AE32" s="98"/>
      <c r="AF32" s="98"/>
      <c r="AG32" s="98"/>
      <c r="AH32" s="98"/>
      <c r="AI32" s="98"/>
      <c r="AJ32" s="98"/>
      <c r="AK32" s="98"/>
      <c r="AL32" s="98"/>
      <c r="AM32" s="98"/>
      <c r="AN32" s="98">
        <f>データ!AE7</f>
        <v>166.4</v>
      </c>
      <c r="AO32" s="98"/>
      <c r="AP32" s="98"/>
      <c r="AQ32" s="98"/>
      <c r="AR32" s="98"/>
      <c r="AS32" s="98"/>
      <c r="AT32" s="98"/>
      <c r="AU32" s="98"/>
      <c r="AV32" s="98"/>
      <c r="AW32" s="98"/>
      <c r="AX32" s="98"/>
      <c r="AY32" s="98"/>
      <c r="AZ32" s="98"/>
      <c r="BA32" s="98"/>
      <c r="BB32" s="98"/>
      <c r="BC32" s="98"/>
      <c r="BD32" s="98"/>
      <c r="BE32" s="98"/>
      <c r="BF32" s="98"/>
      <c r="BG32" s="98">
        <f>データ!AF7</f>
        <v>177.9</v>
      </c>
      <c r="BH32" s="98"/>
      <c r="BI32" s="98"/>
      <c r="BJ32" s="98"/>
      <c r="BK32" s="98"/>
      <c r="BL32" s="98"/>
      <c r="BM32" s="98"/>
      <c r="BN32" s="98"/>
      <c r="BO32" s="98"/>
      <c r="BP32" s="98"/>
      <c r="BQ32" s="98"/>
      <c r="BR32" s="98"/>
      <c r="BS32" s="98"/>
      <c r="BT32" s="98"/>
      <c r="BU32" s="98"/>
      <c r="BV32" s="98"/>
      <c r="BW32" s="98"/>
      <c r="BX32" s="98"/>
      <c r="BY32" s="98"/>
      <c r="BZ32" s="98">
        <f>データ!AG7</f>
        <v>183.3</v>
      </c>
      <c r="CA32" s="98"/>
      <c r="CB32" s="98"/>
      <c r="CC32" s="98"/>
      <c r="CD32" s="98"/>
      <c r="CE32" s="98"/>
      <c r="CF32" s="98"/>
      <c r="CG32" s="98"/>
      <c r="CH32" s="98"/>
      <c r="CI32" s="98"/>
      <c r="CJ32" s="98"/>
      <c r="CK32" s="98"/>
      <c r="CL32" s="98"/>
      <c r="CM32" s="98"/>
      <c r="CN32" s="98"/>
      <c r="CO32" s="98"/>
      <c r="CP32" s="98"/>
      <c r="CQ32" s="98"/>
      <c r="CR32" s="98"/>
      <c r="CS32" s="98">
        <f>データ!AH7</f>
        <v>186.3</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31</v>
      </c>
      <c r="EB32" s="95"/>
      <c r="EC32" s="95"/>
      <c r="ED32" s="95"/>
      <c r="EE32" s="95"/>
      <c r="EF32" s="95"/>
      <c r="EG32" s="95"/>
      <c r="EH32" s="95"/>
      <c r="EI32" s="95"/>
      <c r="EJ32" s="95"/>
      <c r="EK32" s="96"/>
      <c r="EL32" s="98">
        <f>データ!AO7</f>
        <v>1.7</v>
      </c>
      <c r="EM32" s="98"/>
      <c r="EN32" s="98"/>
      <c r="EO32" s="98"/>
      <c r="EP32" s="98"/>
      <c r="EQ32" s="98"/>
      <c r="ER32" s="98"/>
      <c r="ES32" s="98"/>
      <c r="ET32" s="98"/>
      <c r="EU32" s="98"/>
      <c r="EV32" s="98"/>
      <c r="EW32" s="98"/>
      <c r="EX32" s="98"/>
      <c r="EY32" s="98"/>
      <c r="EZ32" s="98"/>
      <c r="FA32" s="98"/>
      <c r="FB32" s="98"/>
      <c r="FC32" s="98"/>
      <c r="FD32" s="98"/>
      <c r="FE32" s="98">
        <f>データ!AP7</f>
        <v>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5.6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31</v>
      </c>
      <c r="IS32" s="95"/>
      <c r="IT32" s="95"/>
      <c r="IU32" s="95"/>
      <c r="IV32" s="95"/>
      <c r="IW32" s="95"/>
      <c r="IX32" s="95"/>
      <c r="IY32" s="95"/>
      <c r="IZ32" s="95"/>
      <c r="JA32" s="95"/>
      <c r="JB32" s="96"/>
      <c r="JC32" s="66">
        <f>データ!DP7</f>
        <v>164.6</v>
      </c>
      <c r="JD32" s="67"/>
      <c r="JE32" s="67"/>
      <c r="JF32" s="67"/>
      <c r="JG32" s="67"/>
      <c r="JH32" s="67"/>
      <c r="JI32" s="67"/>
      <c r="JJ32" s="67"/>
      <c r="JK32" s="67"/>
      <c r="JL32" s="67"/>
      <c r="JM32" s="67"/>
      <c r="JN32" s="67"/>
      <c r="JO32" s="67"/>
      <c r="JP32" s="67"/>
      <c r="JQ32" s="67"/>
      <c r="JR32" s="67"/>
      <c r="JS32" s="67"/>
      <c r="JT32" s="67"/>
      <c r="JU32" s="68"/>
      <c r="JV32" s="66">
        <f>データ!DQ7</f>
        <v>140.30000000000001</v>
      </c>
      <c r="JW32" s="67"/>
      <c r="JX32" s="67"/>
      <c r="JY32" s="67"/>
      <c r="JZ32" s="67"/>
      <c r="KA32" s="67"/>
      <c r="KB32" s="67"/>
      <c r="KC32" s="67"/>
      <c r="KD32" s="67"/>
      <c r="KE32" s="67"/>
      <c r="KF32" s="67"/>
      <c r="KG32" s="67"/>
      <c r="KH32" s="67"/>
      <c r="KI32" s="67"/>
      <c r="KJ32" s="67"/>
      <c r="KK32" s="67"/>
      <c r="KL32" s="67"/>
      <c r="KM32" s="67"/>
      <c r="KN32" s="68"/>
      <c r="KO32" s="66">
        <f>データ!DR7</f>
        <v>147.30000000000001</v>
      </c>
      <c r="KP32" s="67"/>
      <c r="KQ32" s="67"/>
      <c r="KR32" s="67"/>
      <c r="KS32" s="67"/>
      <c r="KT32" s="67"/>
      <c r="KU32" s="67"/>
      <c r="KV32" s="67"/>
      <c r="KW32" s="67"/>
      <c r="KX32" s="67"/>
      <c r="KY32" s="67"/>
      <c r="KZ32" s="67"/>
      <c r="LA32" s="67"/>
      <c r="LB32" s="67"/>
      <c r="LC32" s="67"/>
      <c r="LD32" s="67"/>
      <c r="LE32" s="67"/>
      <c r="LF32" s="67"/>
      <c r="LG32" s="68"/>
      <c r="LH32" s="66">
        <f>データ!DS7</f>
        <v>162.9</v>
      </c>
      <c r="LI32" s="67"/>
      <c r="LJ32" s="67"/>
      <c r="LK32" s="67"/>
      <c r="LL32" s="67"/>
      <c r="LM32" s="67"/>
      <c r="LN32" s="67"/>
      <c r="LO32" s="67"/>
      <c r="LP32" s="67"/>
      <c r="LQ32" s="67"/>
      <c r="LR32" s="67"/>
      <c r="LS32" s="67"/>
      <c r="LT32" s="67"/>
      <c r="LU32" s="67"/>
      <c r="LV32" s="67"/>
      <c r="LW32" s="67"/>
      <c r="LX32" s="67"/>
      <c r="LY32" s="67"/>
      <c r="LZ32" s="68"/>
      <c r="MA32" s="66">
        <f>データ!DT7</f>
        <v>161.69999999999999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3"/>
      <c r="NC32" s="2"/>
      <c r="ND32" s="76" t="s">
        <v>32</v>
      </c>
      <c r="NE32" s="77"/>
      <c r="NF32" s="77"/>
      <c r="NG32" s="77"/>
      <c r="NH32" s="77"/>
      <c r="NI32" s="77"/>
      <c r="NJ32" s="77"/>
      <c r="NK32" s="77"/>
      <c r="NL32" s="77"/>
      <c r="NM32" s="77"/>
      <c r="NN32" s="77"/>
      <c r="NO32" s="77"/>
      <c r="NP32" s="77"/>
      <c r="NQ32" s="77"/>
      <c r="NR32" s="78"/>
    </row>
    <row r="33" spans="1:382" ht="13.5" customHeight="1" x14ac:dyDescent="0.2">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76"/>
      <c r="NE33" s="77"/>
      <c r="NF33" s="77"/>
      <c r="NG33" s="77"/>
      <c r="NH33" s="77"/>
      <c r="NI33" s="77"/>
      <c r="NJ33" s="77"/>
      <c r="NK33" s="77"/>
      <c r="NL33" s="77"/>
      <c r="NM33" s="77"/>
      <c r="NN33" s="77"/>
      <c r="NO33" s="77"/>
      <c r="NP33" s="77"/>
      <c r="NQ33" s="77"/>
      <c r="NR33" s="78"/>
    </row>
    <row r="34" spans="1:382" ht="13.5" customHeight="1" x14ac:dyDescent="0.2">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76"/>
      <c r="NE34" s="77"/>
      <c r="NF34" s="77"/>
      <c r="NG34" s="77"/>
      <c r="NH34" s="77"/>
      <c r="NI34" s="77"/>
      <c r="NJ34" s="77"/>
      <c r="NK34" s="77"/>
      <c r="NL34" s="77"/>
      <c r="NM34" s="77"/>
      <c r="NN34" s="77"/>
      <c r="NO34" s="77"/>
      <c r="NP34" s="77"/>
      <c r="NQ34" s="77"/>
      <c r="NR34" s="78"/>
    </row>
    <row r="35" spans="1:382" ht="13.5" customHeight="1" x14ac:dyDescent="0.2">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76"/>
      <c r="NE35" s="77"/>
      <c r="NF35" s="77"/>
      <c r="NG35" s="77"/>
      <c r="NH35" s="77"/>
      <c r="NI35" s="77"/>
      <c r="NJ35" s="77"/>
      <c r="NK35" s="77"/>
      <c r="NL35" s="77"/>
      <c r="NM35" s="77"/>
      <c r="NN35" s="77"/>
      <c r="NO35" s="77"/>
      <c r="NP35" s="77"/>
      <c r="NQ35" s="77"/>
      <c r="NR35" s="78"/>
    </row>
    <row r="36" spans="1:382" ht="13.5" customHeight="1" x14ac:dyDescent="0.2">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76"/>
      <c r="NE36" s="77"/>
      <c r="NF36" s="77"/>
      <c r="NG36" s="77"/>
      <c r="NH36" s="77"/>
      <c r="NI36" s="77"/>
      <c r="NJ36" s="77"/>
      <c r="NK36" s="77"/>
      <c r="NL36" s="77"/>
      <c r="NM36" s="77"/>
      <c r="NN36" s="77"/>
      <c r="NO36" s="77"/>
      <c r="NP36" s="77"/>
      <c r="NQ36" s="77"/>
      <c r="NR36" s="78"/>
    </row>
    <row r="37" spans="1:382" ht="13.5" customHeight="1" x14ac:dyDescent="0.2">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76"/>
      <c r="NE37" s="77"/>
      <c r="NF37" s="77"/>
      <c r="NG37" s="77"/>
      <c r="NH37" s="77"/>
      <c r="NI37" s="77"/>
      <c r="NJ37" s="77"/>
      <c r="NK37" s="77"/>
      <c r="NL37" s="77"/>
      <c r="NM37" s="77"/>
      <c r="NN37" s="77"/>
      <c r="NO37" s="77"/>
      <c r="NP37" s="77"/>
      <c r="NQ37" s="77"/>
      <c r="NR37" s="78"/>
    </row>
    <row r="38" spans="1:382" ht="13.5" customHeight="1" x14ac:dyDescent="0.2">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76"/>
      <c r="NE38" s="77"/>
      <c r="NF38" s="77"/>
      <c r="NG38" s="77"/>
      <c r="NH38" s="77"/>
      <c r="NI38" s="77"/>
      <c r="NJ38" s="77"/>
      <c r="NK38" s="77"/>
      <c r="NL38" s="77"/>
      <c r="NM38" s="77"/>
      <c r="NN38" s="77"/>
      <c r="NO38" s="77"/>
      <c r="NP38" s="77"/>
      <c r="NQ38" s="77"/>
      <c r="NR38" s="78"/>
    </row>
    <row r="39" spans="1:382" ht="13.5" customHeight="1" x14ac:dyDescent="0.2">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76"/>
      <c r="NE39" s="77"/>
      <c r="NF39" s="77"/>
      <c r="NG39" s="77"/>
      <c r="NH39" s="77"/>
      <c r="NI39" s="77"/>
      <c r="NJ39" s="77"/>
      <c r="NK39" s="77"/>
      <c r="NL39" s="77"/>
      <c r="NM39" s="77"/>
      <c r="NN39" s="77"/>
      <c r="NO39" s="77"/>
      <c r="NP39" s="77"/>
      <c r="NQ39" s="77"/>
      <c r="NR39" s="78"/>
    </row>
    <row r="40" spans="1:382" ht="13.5" customHeight="1" x14ac:dyDescent="0.2">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76"/>
      <c r="NE40" s="77"/>
      <c r="NF40" s="77"/>
      <c r="NG40" s="77"/>
      <c r="NH40" s="77"/>
      <c r="NI40" s="77"/>
      <c r="NJ40" s="77"/>
      <c r="NK40" s="77"/>
      <c r="NL40" s="77"/>
      <c r="NM40" s="77"/>
      <c r="NN40" s="77"/>
      <c r="NO40" s="77"/>
      <c r="NP40" s="77"/>
      <c r="NQ40" s="77"/>
      <c r="NR40" s="78"/>
    </row>
    <row r="41" spans="1:382" ht="13.5" customHeight="1" x14ac:dyDescent="0.2">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76"/>
      <c r="NE41" s="77"/>
      <c r="NF41" s="77"/>
      <c r="NG41" s="77"/>
      <c r="NH41" s="77"/>
      <c r="NI41" s="77"/>
      <c r="NJ41" s="77"/>
      <c r="NK41" s="77"/>
      <c r="NL41" s="77"/>
      <c r="NM41" s="77"/>
      <c r="NN41" s="77"/>
      <c r="NO41" s="77"/>
      <c r="NP41" s="77"/>
      <c r="NQ41" s="77"/>
      <c r="NR41" s="78"/>
    </row>
    <row r="42" spans="1:382" ht="13.5" customHeight="1" x14ac:dyDescent="0.2">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76"/>
      <c r="NE42" s="77"/>
      <c r="NF42" s="77"/>
      <c r="NG42" s="77"/>
      <c r="NH42" s="77"/>
      <c r="NI42" s="77"/>
      <c r="NJ42" s="77"/>
      <c r="NK42" s="77"/>
      <c r="NL42" s="77"/>
      <c r="NM42" s="77"/>
      <c r="NN42" s="77"/>
      <c r="NO42" s="77"/>
      <c r="NP42" s="77"/>
      <c r="NQ42" s="77"/>
      <c r="NR42" s="78"/>
    </row>
    <row r="43" spans="1:382" ht="13.5" customHeight="1" x14ac:dyDescent="0.2">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76"/>
      <c r="NE43" s="77"/>
      <c r="NF43" s="77"/>
      <c r="NG43" s="77"/>
      <c r="NH43" s="77"/>
      <c r="NI43" s="77"/>
      <c r="NJ43" s="77"/>
      <c r="NK43" s="77"/>
      <c r="NL43" s="77"/>
      <c r="NM43" s="77"/>
      <c r="NN43" s="77"/>
      <c r="NO43" s="77"/>
      <c r="NP43" s="77"/>
      <c r="NQ43" s="77"/>
      <c r="NR43" s="78"/>
    </row>
    <row r="44" spans="1:382" ht="13.5" customHeight="1" x14ac:dyDescent="0.2">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76"/>
      <c r="NE44" s="77"/>
      <c r="NF44" s="77"/>
      <c r="NG44" s="77"/>
      <c r="NH44" s="77"/>
      <c r="NI44" s="77"/>
      <c r="NJ44" s="77"/>
      <c r="NK44" s="77"/>
      <c r="NL44" s="77"/>
      <c r="NM44" s="77"/>
      <c r="NN44" s="77"/>
      <c r="NO44" s="77"/>
      <c r="NP44" s="77"/>
      <c r="NQ44" s="77"/>
      <c r="NR44" s="78"/>
    </row>
    <row r="45" spans="1:382" ht="13.5" customHeight="1" x14ac:dyDescent="0.2">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76"/>
      <c r="NE45" s="77"/>
      <c r="NF45" s="77"/>
      <c r="NG45" s="77"/>
      <c r="NH45" s="77"/>
      <c r="NI45" s="77"/>
      <c r="NJ45" s="77"/>
      <c r="NK45" s="77"/>
      <c r="NL45" s="77"/>
      <c r="NM45" s="77"/>
      <c r="NN45" s="77"/>
      <c r="NO45" s="77"/>
      <c r="NP45" s="77"/>
      <c r="NQ45" s="77"/>
      <c r="NR45" s="78"/>
    </row>
    <row r="46" spans="1:382" ht="13.5" customHeight="1" x14ac:dyDescent="0.2">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76"/>
      <c r="NE46" s="77"/>
      <c r="NF46" s="77"/>
      <c r="NG46" s="77"/>
      <c r="NH46" s="77"/>
      <c r="NI46" s="77"/>
      <c r="NJ46" s="77"/>
      <c r="NK46" s="77"/>
      <c r="NL46" s="77"/>
      <c r="NM46" s="77"/>
      <c r="NN46" s="77"/>
      <c r="NO46" s="77"/>
      <c r="NP46" s="77"/>
      <c r="NQ46" s="77"/>
      <c r="NR46" s="78"/>
    </row>
    <row r="47" spans="1:382" ht="13.5" customHeight="1" x14ac:dyDescent="0.2">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76"/>
      <c r="NE47" s="77"/>
      <c r="NF47" s="77"/>
      <c r="NG47" s="77"/>
      <c r="NH47" s="77"/>
      <c r="NI47" s="77"/>
      <c r="NJ47" s="77"/>
      <c r="NK47" s="77"/>
      <c r="NL47" s="77"/>
      <c r="NM47" s="77"/>
      <c r="NN47" s="77"/>
      <c r="NO47" s="77"/>
      <c r="NP47" s="77"/>
      <c r="NQ47" s="77"/>
      <c r="NR47" s="78"/>
    </row>
    <row r="48" spans="1:382" ht="13.5" customHeight="1" x14ac:dyDescent="0.2">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73" t="s">
        <v>33</v>
      </c>
      <c r="NE48" s="74"/>
      <c r="NF48" s="74"/>
      <c r="NG48" s="74"/>
      <c r="NH48" s="74"/>
      <c r="NI48" s="74"/>
      <c r="NJ48" s="74"/>
      <c r="NK48" s="74"/>
      <c r="NL48" s="74"/>
      <c r="NM48" s="74"/>
      <c r="NN48" s="74"/>
      <c r="NO48" s="74"/>
      <c r="NP48" s="74"/>
      <c r="NQ48" s="74"/>
      <c r="NR48" s="75"/>
    </row>
    <row r="49" spans="1:382" ht="13.5" customHeight="1" x14ac:dyDescent="0.2">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76" t="s">
        <v>34</v>
      </c>
      <c r="NE49" s="77"/>
      <c r="NF49" s="77"/>
      <c r="NG49" s="77"/>
      <c r="NH49" s="77"/>
      <c r="NI49" s="77"/>
      <c r="NJ49" s="77"/>
      <c r="NK49" s="77"/>
      <c r="NL49" s="77"/>
      <c r="NM49" s="77"/>
      <c r="NN49" s="77"/>
      <c r="NO49" s="77"/>
      <c r="NP49" s="77"/>
      <c r="NQ49" s="77"/>
      <c r="NR49" s="78"/>
    </row>
    <row r="50" spans="1:382" ht="13.5" customHeight="1" x14ac:dyDescent="0.2">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76"/>
      <c r="NE50" s="77"/>
      <c r="NF50" s="77"/>
      <c r="NG50" s="77"/>
      <c r="NH50" s="77"/>
      <c r="NI50" s="77"/>
      <c r="NJ50" s="77"/>
      <c r="NK50" s="77"/>
      <c r="NL50" s="77"/>
      <c r="NM50" s="77"/>
      <c r="NN50" s="77"/>
      <c r="NO50" s="77"/>
      <c r="NP50" s="77"/>
      <c r="NQ50" s="77"/>
      <c r="NR50" s="78"/>
    </row>
    <row r="51" spans="1:382" ht="13.5" customHeight="1" x14ac:dyDescent="0.2">
      <c r="A51" s="2"/>
      <c r="B51" s="12"/>
      <c r="C51" s="2"/>
      <c r="D51" s="2"/>
      <c r="E51" s="2"/>
      <c r="F51" s="2"/>
      <c r="I51" s="2"/>
      <c r="J51" s="2"/>
      <c r="K51" s="2"/>
      <c r="L51" s="2"/>
      <c r="M51" s="2"/>
      <c r="N51" s="2"/>
      <c r="O51" s="2"/>
      <c r="P51" s="2"/>
      <c r="Q51" s="2"/>
      <c r="R51" s="15"/>
      <c r="S51" s="15"/>
      <c r="T51" s="15"/>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76"/>
      <c r="NE51" s="77"/>
      <c r="NF51" s="77"/>
      <c r="NG51" s="77"/>
      <c r="NH51" s="77"/>
      <c r="NI51" s="77"/>
      <c r="NJ51" s="77"/>
      <c r="NK51" s="77"/>
      <c r="NL51" s="77"/>
      <c r="NM51" s="77"/>
      <c r="NN51" s="77"/>
      <c r="NO51" s="77"/>
      <c r="NP51" s="77"/>
      <c r="NQ51" s="77"/>
      <c r="NR51" s="78"/>
    </row>
    <row r="52" spans="1:382" ht="13.5" customHeight="1" x14ac:dyDescent="0.2">
      <c r="A52" s="2"/>
      <c r="B52" s="12"/>
      <c r="C52" s="2"/>
      <c r="D52" s="2"/>
      <c r="E52" s="2"/>
      <c r="F52" s="2"/>
      <c r="I52" s="17"/>
      <c r="J52" s="94" t="s">
        <v>29</v>
      </c>
      <c r="K52" s="95"/>
      <c r="L52" s="95"/>
      <c r="M52" s="95"/>
      <c r="N52" s="95"/>
      <c r="O52" s="95"/>
      <c r="P52" s="95"/>
      <c r="Q52" s="95"/>
      <c r="R52" s="95"/>
      <c r="S52" s="95"/>
      <c r="T52" s="96"/>
      <c r="U52" s="97">
        <f>データ!AU7</f>
        <v>15</v>
      </c>
      <c r="V52" s="97"/>
      <c r="W52" s="97"/>
      <c r="X52" s="97"/>
      <c r="Y52" s="97"/>
      <c r="Z52" s="97"/>
      <c r="AA52" s="97"/>
      <c r="AB52" s="97"/>
      <c r="AC52" s="97"/>
      <c r="AD52" s="97"/>
      <c r="AE52" s="97"/>
      <c r="AF52" s="97"/>
      <c r="AG52" s="97"/>
      <c r="AH52" s="97"/>
      <c r="AI52" s="97"/>
      <c r="AJ52" s="97"/>
      <c r="AK52" s="97"/>
      <c r="AL52" s="97"/>
      <c r="AM52" s="97"/>
      <c r="AN52" s="97">
        <f>データ!AV7</f>
        <v>12</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29</v>
      </c>
      <c r="EB52" s="95"/>
      <c r="EC52" s="95"/>
      <c r="ED52" s="95"/>
      <c r="EE52" s="95"/>
      <c r="EF52" s="95"/>
      <c r="EG52" s="95"/>
      <c r="EH52" s="95"/>
      <c r="EI52" s="95"/>
      <c r="EJ52" s="95"/>
      <c r="EK52" s="96"/>
      <c r="EL52" s="98">
        <f>データ!BF7</f>
        <v>40</v>
      </c>
      <c r="EM52" s="98"/>
      <c r="EN52" s="98"/>
      <c r="EO52" s="98"/>
      <c r="EP52" s="98"/>
      <c r="EQ52" s="98"/>
      <c r="ER52" s="98"/>
      <c r="ES52" s="98"/>
      <c r="ET52" s="98"/>
      <c r="EU52" s="98"/>
      <c r="EV52" s="98"/>
      <c r="EW52" s="98"/>
      <c r="EX52" s="98"/>
      <c r="EY52" s="98"/>
      <c r="EZ52" s="98"/>
      <c r="FA52" s="98"/>
      <c r="FB52" s="98"/>
      <c r="FC52" s="98"/>
      <c r="FD52" s="98"/>
      <c r="FE52" s="98">
        <f>データ!BG7</f>
        <v>38</v>
      </c>
      <c r="FF52" s="98"/>
      <c r="FG52" s="98"/>
      <c r="FH52" s="98"/>
      <c r="FI52" s="98"/>
      <c r="FJ52" s="98"/>
      <c r="FK52" s="98"/>
      <c r="FL52" s="98"/>
      <c r="FM52" s="98"/>
      <c r="FN52" s="98"/>
      <c r="FO52" s="98"/>
      <c r="FP52" s="98"/>
      <c r="FQ52" s="98"/>
      <c r="FR52" s="98"/>
      <c r="FS52" s="98"/>
      <c r="FT52" s="98"/>
      <c r="FU52" s="98"/>
      <c r="FV52" s="98"/>
      <c r="FW52" s="98"/>
      <c r="FX52" s="98">
        <f>データ!BH7</f>
        <v>37.799999999999997</v>
      </c>
      <c r="FY52" s="98"/>
      <c r="FZ52" s="98"/>
      <c r="GA52" s="98"/>
      <c r="GB52" s="98"/>
      <c r="GC52" s="98"/>
      <c r="GD52" s="98"/>
      <c r="GE52" s="98"/>
      <c r="GF52" s="98"/>
      <c r="GG52" s="98"/>
      <c r="GH52" s="98"/>
      <c r="GI52" s="98"/>
      <c r="GJ52" s="98"/>
      <c r="GK52" s="98"/>
      <c r="GL52" s="98"/>
      <c r="GM52" s="98"/>
      <c r="GN52" s="98"/>
      <c r="GO52" s="98"/>
      <c r="GP52" s="98"/>
      <c r="GQ52" s="98">
        <f>データ!BI7</f>
        <v>42.2</v>
      </c>
      <c r="GR52" s="98"/>
      <c r="GS52" s="98"/>
      <c r="GT52" s="98"/>
      <c r="GU52" s="98"/>
      <c r="GV52" s="98"/>
      <c r="GW52" s="98"/>
      <c r="GX52" s="98"/>
      <c r="GY52" s="98"/>
      <c r="GZ52" s="98"/>
      <c r="HA52" s="98"/>
      <c r="HB52" s="98"/>
      <c r="HC52" s="98"/>
      <c r="HD52" s="98"/>
      <c r="HE52" s="98"/>
      <c r="HF52" s="98"/>
      <c r="HG52" s="98"/>
      <c r="HH52" s="98"/>
      <c r="HI52" s="98"/>
      <c r="HJ52" s="98">
        <f>データ!BJ7</f>
        <v>44.5</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29</v>
      </c>
      <c r="IS52" s="95"/>
      <c r="IT52" s="95"/>
      <c r="IU52" s="95"/>
      <c r="IV52" s="95"/>
      <c r="IW52" s="95"/>
      <c r="IX52" s="95"/>
      <c r="IY52" s="95"/>
      <c r="IZ52" s="95"/>
      <c r="JA52" s="95"/>
      <c r="JB52" s="96"/>
      <c r="JC52" s="97">
        <f>データ!BQ7</f>
        <v>7730</v>
      </c>
      <c r="JD52" s="97"/>
      <c r="JE52" s="97"/>
      <c r="JF52" s="97"/>
      <c r="JG52" s="97"/>
      <c r="JH52" s="97"/>
      <c r="JI52" s="97"/>
      <c r="JJ52" s="97"/>
      <c r="JK52" s="97"/>
      <c r="JL52" s="97"/>
      <c r="JM52" s="97"/>
      <c r="JN52" s="97"/>
      <c r="JO52" s="97"/>
      <c r="JP52" s="97"/>
      <c r="JQ52" s="97"/>
      <c r="JR52" s="97"/>
      <c r="JS52" s="97"/>
      <c r="JT52" s="97"/>
      <c r="JU52" s="97"/>
      <c r="JV52" s="97">
        <f>データ!BR7</f>
        <v>6703</v>
      </c>
      <c r="JW52" s="97"/>
      <c r="JX52" s="97"/>
      <c r="JY52" s="97"/>
      <c r="JZ52" s="97"/>
      <c r="KA52" s="97"/>
      <c r="KB52" s="97"/>
      <c r="KC52" s="97"/>
      <c r="KD52" s="97"/>
      <c r="KE52" s="97"/>
      <c r="KF52" s="97"/>
      <c r="KG52" s="97"/>
      <c r="KH52" s="97"/>
      <c r="KI52" s="97"/>
      <c r="KJ52" s="97"/>
      <c r="KK52" s="97"/>
      <c r="KL52" s="97"/>
      <c r="KM52" s="97"/>
      <c r="KN52" s="97"/>
      <c r="KO52" s="97">
        <f>データ!BS7</f>
        <v>8537</v>
      </c>
      <c r="KP52" s="97"/>
      <c r="KQ52" s="97"/>
      <c r="KR52" s="97"/>
      <c r="KS52" s="97"/>
      <c r="KT52" s="97"/>
      <c r="KU52" s="97"/>
      <c r="KV52" s="97"/>
      <c r="KW52" s="97"/>
      <c r="KX52" s="97"/>
      <c r="KY52" s="97"/>
      <c r="KZ52" s="97"/>
      <c r="LA52" s="97"/>
      <c r="LB52" s="97"/>
      <c r="LC52" s="97"/>
      <c r="LD52" s="97"/>
      <c r="LE52" s="97"/>
      <c r="LF52" s="97"/>
      <c r="LG52" s="97"/>
      <c r="LH52" s="97">
        <f>データ!BT7</f>
        <v>11755</v>
      </c>
      <c r="LI52" s="97"/>
      <c r="LJ52" s="97"/>
      <c r="LK52" s="97"/>
      <c r="LL52" s="97"/>
      <c r="LM52" s="97"/>
      <c r="LN52" s="97"/>
      <c r="LO52" s="97"/>
      <c r="LP52" s="97"/>
      <c r="LQ52" s="97"/>
      <c r="LR52" s="97"/>
      <c r="LS52" s="97"/>
      <c r="LT52" s="97"/>
      <c r="LU52" s="97"/>
      <c r="LV52" s="97"/>
      <c r="LW52" s="97"/>
      <c r="LX52" s="97"/>
      <c r="LY52" s="97"/>
      <c r="LZ52" s="97"/>
      <c r="MA52" s="97">
        <f>データ!BU7</f>
        <v>-16294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76"/>
      <c r="NE52" s="77"/>
      <c r="NF52" s="77"/>
      <c r="NG52" s="77"/>
      <c r="NH52" s="77"/>
      <c r="NI52" s="77"/>
      <c r="NJ52" s="77"/>
      <c r="NK52" s="77"/>
      <c r="NL52" s="77"/>
      <c r="NM52" s="77"/>
      <c r="NN52" s="77"/>
      <c r="NO52" s="77"/>
      <c r="NP52" s="77"/>
      <c r="NQ52" s="77"/>
      <c r="NR52" s="78"/>
    </row>
    <row r="53" spans="1:382" ht="13.5" customHeight="1" x14ac:dyDescent="0.2">
      <c r="A53" s="2"/>
      <c r="B53" s="12"/>
      <c r="C53" s="2"/>
      <c r="D53" s="2"/>
      <c r="E53" s="2"/>
      <c r="F53" s="2"/>
      <c r="G53" s="2"/>
      <c r="H53" s="2"/>
      <c r="I53" s="17"/>
      <c r="J53" s="94" t="s">
        <v>31</v>
      </c>
      <c r="K53" s="95"/>
      <c r="L53" s="95"/>
      <c r="M53" s="95"/>
      <c r="N53" s="95"/>
      <c r="O53" s="95"/>
      <c r="P53" s="95"/>
      <c r="Q53" s="95"/>
      <c r="R53" s="95"/>
      <c r="S53" s="95"/>
      <c r="T53" s="96"/>
      <c r="U53" s="97">
        <f>データ!AZ7</f>
        <v>7</v>
      </c>
      <c r="V53" s="97"/>
      <c r="W53" s="97"/>
      <c r="X53" s="97"/>
      <c r="Y53" s="97"/>
      <c r="Z53" s="97"/>
      <c r="AA53" s="97"/>
      <c r="AB53" s="97"/>
      <c r="AC53" s="97"/>
      <c r="AD53" s="97"/>
      <c r="AE53" s="97"/>
      <c r="AF53" s="97"/>
      <c r="AG53" s="97"/>
      <c r="AH53" s="97"/>
      <c r="AI53" s="97"/>
      <c r="AJ53" s="97"/>
      <c r="AK53" s="97"/>
      <c r="AL53" s="97"/>
      <c r="AM53" s="97"/>
      <c r="AN53" s="97">
        <f>データ!BA7</f>
        <v>260</v>
      </c>
      <c r="AO53" s="97"/>
      <c r="AP53" s="97"/>
      <c r="AQ53" s="97"/>
      <c r="AR53" s="97"/>
      <c r="AS53" s="97"/>
      <c r="AT53" s="97"/>
      <c r="AU53" s="97"/>
      <c r="AV53" s="97"/>
      <c r="AW53" s="97"/>
      <c r="AX53" s="97"/>
      <c r="AY53" s="97"/>
      <c r="AZ53" s="97"/>
      <c r="BA53" s="97"/>
      <c r="BB53" s="97"/>
      <c r="BC53" s="97"/>
      <c r="BD53" s="97"/>
      <c r="BE53" s="97"/>
      <c r="BF53" s="97"/>
      <c r="BG53" s="97">
        <f>データ!BB7</f>
        <v>15564</v>
      </c>
      <c r="BH53" s="97"/>
      <c r="BI53" s="97"/>
      <c r="BJ53" s="97"/>
      <c r="BK53" s="97"/>
      <c r="BL53" s="97"/>
      <c r="BM53" s="97"/>
      <c r="BN53" s="97"/>
      <c r="BO53" s="97"/>
      <c r="BP53" s="97"/>
      <c r="BQ53" s="97"/>
      <c r="BR53" s="97"/>
      <c r="BS53" s="97"/>
      <c r="BT53" s="97"/>
      <c r="BU53" s="97"/>
      <c r="BV53" s="97"/>
      <c r="BW53" s="97"/>
      <c r="BX53" s="97"/>
      <c r="BY53" s="97"/>
      <c r="BZ53" s="97">
        <f>データ!BC7</f>
        <v>28</v>
      </c>
      <c r="CA53" s="97"/>
      <c r="CB53" s="97"/>
      <c r="CC53" s="97"/>
      <c r="CD53" s="97"/>
      <c r="CE53" s="97"/>
      <c r="CF53" s="97"/>
      <c r="CG53" s="97"/>
      <c r="CH53" s="97"/>
      <c r="CI53" s="97"/>
      <c r="CJ53" s="97"/>
      <c r="CK53" s="97"/>
      <c r="CL53" s="97"/>
      <c r="CM53" s="97"/>
      <c r="CN53" s="97"/>
      <c r="CO53" s="97"/>
      <c r="CP53" s="97"/>
      <c r="CQ53" s="97"/>
      <c r="CR53" s="97"/>
      <c r="CS53" s="97">
        <f>データ!BD7</f>
        <v>23</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31</v>
      </c>
      <c r="EB53" s="95"/>
      <c r="EC53" s="95"/>
      <c r="ED53" s="95"/>
      <c r="EE53" s="95"/>
      <c r="EF53" s="95"/>
      <c r="EG53" s="95"/>
      <c r="EH53" s="95"/>
      <c r="EI53" s="95"/>
      <c r="EJ53" s="95"/>
      <c r="EK53" s="96"/>
      <c r="EL53" s="98">
        <f>データ!BK7</f>
        <v>36.200000000000003</v>
      </c>
      <c r="EM53" s="98"/>
      <c r="EN53" s="98"/>
      <c r="EO53" s="98"/>
      <c r="EP53" s="98"/>
      <c r="EQ53" s="98"/>
      <c r="ER53" s="98"/>
      <c r="ES53" s="98"/>
      <c r="ET53" s="98"/>
      <c r="EU53" s="98"/>
      <c r="EV53" s="98"/>
      <c r="EW53" s="98"/>
      <c r="EX53" s="98"/>
      <c r="EY53" s="98"/>
      <c r="EZ53" s="98"/>
      <c r="FA53" s="98"/>
      <c r="FB53" s="98"/>
      <c r="FC53" s="98"/>
      <c r="FD53" s="98"/>
      <c r="FE53" s="98">
        <f>データ!BL7</f>
        <v>-15.8</v>
      </c>
      <c r="FF53" s="98"/>
      <c r="FG53" s="98"/>
      <c r="FH53" s="98"/>
      <c r="FI53" s="98"/>
      <c r="FJ53" s="98"/>
      <c r="FK53" s="98"/>
      <c r="FL53" s="98"/>
      <c r="FM53" s="98"/>
      <c r="FN53" s="98"/>
      <c r="FO53" s="98"/>
      <c r="FP53" s="98"/>
      <c r="FQ53" s="98"/>
      <c r="FR53" s="98"/>
      <c r="FS53" s="98"/>
      <c r="FT53" s="98"/>
      <c r="FU53" s="98"/>
      <c r="FV53" s="98"/>
      <c r="FW53" s="98"/>
      <c r="FX53" s="98">
        <f>データ!BM7</f>
        <v>5</v>
      </c>
      <c r="FY53" s="98"/>
      <c r="FZ53" s="98"/>
      <c r="GA53" s="98"/>
      <c r="GB53" s="98"/>
      <c r="GC53" s="98"/>
      <c r="GD53" s="98"/>
      <c r="GE53" s="98"/>
      <c r="GF53" s="98"/>
      <c r="GG53" s="98"/>
      <c r="GH53" s="98"/>
      <c r="GI53" s="98"/>
      <c r="GJ53" s="98"/>
      <c r="GK53" s="98"/>
      <c r="GL53" s="98"/>
      <c r="GM53" s="98"/>
      <c r="GN53" s="98"/>
      <c r="GO53" s="98"/>
      <c r="GP53" s="98"/>
      <c r="GQ53" s="98">
        <f>データ!BN7</f>
        <v>18.399999999999999</v>
      </c>
      <c r="GR53" s="98"/>
      <c r="GS53" s="98"/>
      <c r="GT53" s="98"/>
      <c r="GU53" s="98"/>
      <c r="GV53" s="98"/>
      <c r="GW53" s="98"/>
      <c r="GX53" s="98"/>
      <c r="GY53" s="98"/>
      <c r="GZ53" s="98"/>
      <c r="HA53" s="98"/>
      <c r="HB53" s="98"/>
      <c r="HC53" s="98"/>
      <c r="HD53" s="98"/>
      <c r="HE53" s="98"/>
      <c r="HF53" s="98"/>
      <c r="HG53" s="98"/>
      <c r="HH53" s="98"/>
      <c r="HI53" s="98"/>
      <c r="HJ53" s="98">
        <f>データ!BO7</f>
        <v>6.9</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31</v>
      </c>
      <c r="IS53" s="95"/>
      <c r="IT53" s="95"/>
      <c r="IU53" s="95"/>
      <c r="IV53" s="95"/>
      <c r="IW53" s="95"/>
      <c r="IX53" s="95"/>
      <c r="IY53" s="95"/>
      <c r="IZ53" s="95"/>
      <c r="JA53" s="95"/>
      <c r="JB53" s="96"/>
      <c r="JC53" s="97">
        <f>データ!BV7</f>
        <v>24482</v>
      </c>
      <c r="JD53" s="97"/>
      <c r="JE53" s="97"/>
      <c r="JF53" s="97"/>
      <c r="JG53" s="97"/>
      <c r="JH53" s="97"/>
      <c r="JI53" s="97"/>
      <c r="JJ53" s="97"/>
      <c r="JK53" s="97"/>
      <c r="JL53" s="97"/>
      <c r="JM53" s="97"/>
      <c r="JN53" s="97"/>
      <c r="JO53" s="97"/>
      <c r="JP53" s="97"/>
      <c r="JQ53" s="97"/>
      <c r="JR53" s="97"/>
      <c r="JS53" s="97"/>
      <c r="JT53" s="97"/>
      <c r="JU53" s="97"/>
      <c r="JV53" s="97">
        <f>データ!BW7</f>
        <v>13494</v>
      </c>
      <c r="JW53" s="97"/>
      <c r="JX53" s="97"/>
      <c r="JY53" s="97"/>
      <c r="JZ53" s="97"/>
      <c r="KA53" s="97"/>
      <c r="KB53" s="97"/>
      <c r="KC53" s="97"/>
      <c r="KD53" s="97"/>
      <c r="KE53" s="97"/>
      <c r="KF53" s="97"/>
      <c r="KG53" s="97"/>
      <c r="KH53" s="97"/>
      <c r="KI53" s="97"/>
      <c r="KJ53" s="97"/>
      <c r="KK53" s="97"/>
      <c r="KL53" s="97"/>
      <c r="KM53" s="97"/>
      <c r="KN53" s="97"/>
      <c r="KO53" s="97">
        <f>データ!BX7</f>
        <v>17746</v>
      </c>
      <c r="KP53" s="97"/>
      <c r="KQ53" s="97"/>
      <c r="KR53" s="97"/>
      <c r="KS53" s="97"/>
      <c r="KT53" s="97"/>
      <c r="KU53" s="97"/>
      <c r="KV53" s="97"/>
      <c r="KW53" s="97"/>
      <c r="KX53" s="97"/>
      <c r="KY53" s="97"/>
      <c r="KZ53" s="97"/>
      <c r="LA53" s="97"/>
      <c r="LB53" s="97"/>
      <c r="LC53" s="97"/>
      <c r="LD53" s="97"/>
      <c r="LE53" s="97"/>
      <c r="LF53" s="97"/>
      <c r="LG53" s="97"/>
      <c r="LH53" s="97">
        <f>データ!BY7</f>
        <v>17293</v>
      </c>
      <c r="LI53" s="97"/>
      <c r="LJ53" s="97"/>
      <c r="LK53" s="97"/>
      <c r="LL53" s="97"/>
      <c r="LM53" s="97"/>
      <c r="LN53" s="97"/>
      <c r="LO53" s="97"/>
      <c r="LP53" s="97"/>
      <c r="LQ53" s="97"/>
      <c r="LR53" s="97"/>
      <c r="LS53" s="97"/>
      <c r="LT53" s="97"/>
      <c r="LU53" s="97"/>
      <c r="LV53" s="97"/>
      <c r="LW53" s="97"/>
      <c r="LX53" s="97"/>
      <c r="LY53" s="97"/>
      <c r="LZ53" s="97"/>
      <c r="MA53" s="97">
        <f>データ!BZ7</f>
        <v>18662</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76"/>
      <c r="NE53" s="77"/>
      <c r="NF53" s="77"/>
      <c r="NG53" s="77"/>
      <c r="NH53" s="77"/>
      <c r="NI53" s="77"/>
      <c r="NJ53" s="77"/>
      <c r="NK53" s="77"/>
      <c r="NL53" s="77"/>
      <c r="NM53" s="77"/>
      <c r="NN53" s="77"/>
      <c r="NO53" s="77"/>
      <c r="NP53" s="77"/>
      <c r="NQ53" s="77"/>
      <c r="NR53" s="78"/>
    </row>
    <row r="54" spans="1:382" ht="13.5" customHeight="1" x14ac:dyDescent="0.2">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76"/>
      <c r="NE54" s="77"/>
      <c r="NF54" s="77"/>
      <c r="NG54" s="77"/>
      <c r="NH54" s="77"/>
      <c r="NI54" s="77"/>
      <c r="NJ54" s="77"/>
      <c r="NK54" s="77"/>
      <c r="NL54" s="77"/>
      <c r="NM54" s="77"/>
      <c r="NN54" s="77"/>
      <c r="NO54" s="77"/>
      <c r="NP54" s="77"/>
      <c r="NQ54" s="77"/>
      <c r="NR54" s="78"/>
    </row>
    <row r="55" spans="1:382" ht="13.5" customHeight="1" x14ac:dyDescent="0.2">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76"/>
      <c r="NE55" s="77"/>
      <c r="NF55" s="77"/>
      <c r="NG55" s="77"/>
      <c r="NH55" s="77"/>
      <c r="NI55" s="77"/>
      <c r="NJ55" s="77"/>
      <c r="NK55" s="77"/>
      <c r="NL55" s="77"/>
      <c r="NM55" s="77"/>
      <c r="NN55" s="77"/>
      <c r="NO55" s="77"/>
      <c r="NP55" s="77"/>
      <c r="NQ55" s="77"/>
      <c r="NR55" s="78"/>
    </row>
    <row r="56" spans="1:382" ht="13.5" customHeight="1" x14ac:dyDescent="0.2">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3"/>
      <c r="B60" s="8"/>
      <c r="C60" s="9"/>
      <c r="D60" s="9"/>
      <c r="E60" s="9"/>
      <c r="F60" s="9"/>
      <c r="G60" s="9"/>
      <c r="H60" s="70" t="s">
        <v>35</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1"/>
      <c r="NC60" s="2"/>
      <c r="ND60" s="76"/>
      <c r="NE60" s="77"/>
      <c r="NF60" s="77"/>
      <c r="NG60" s="77"/>
      <c r="NH60" s="77"/>
      <c r="NI60" s="77"/>
      <c r="NJ60" s="77"/>
      <c r="NK60" s="77"/>
      <c r="NL60" s="77"/>
      <c r="NM60" s="77"/>
      <c r="NN60" s="77"/>
      <c r="NO60" s="77"/>
      <c r="NP60" s="77"/>
      <c r="NQ60" s="77"/>
      <c r="NR60" s="78"/>
    </row>
    <row r="61" spans="1:382" ht="13.5" customHeight="1" x14ac:dyDescent="0.2">
      <c r="A61" s="13"/>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1"/>
      <c r="NC61" s="2"/>
      <c r="ND61" s="76"/>
      <c r="NE61" s="77"/>
      <c r="NF61" s="77"/>
      <c r="NG61" s="77"/>
      <c r="NH61" s="77"/>
      <c r="NI61" s="77"/>
      <c r="NJ61" s="77"/>
      <c r="NK61" s="77"/>
      <c r="NL61" s="77"/>
      <c r="NM61" s="77"/>
      <c r="NN61" s="77"/>
      <c r="NO61" s="77"/>
      <c r="NP61" s="77"/>
      <c r="NQ61" s="77"/>
      <c r="NR61" s="78"/>
    </row>
    <row r="62" spans="1:382" ht="13.5" customHeight="1" x14ac:dyDescent="0.2">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76"/>
      <c r="NE62" s="77"/>
      <c r="NF62" s="77"/>
      <c r="NG62" s="77"/>
      <c r="NH62" s="77"/>
      <c r="NI62" s="77"/>
      <c r="NJ62" s="77"/>
      <c r="NK62" s="77"/>
      <c r="NL62" s="77"/>
      <c r="NM62" s="77"/>
      <c r="NN62" s="77"/>
      <c r="NO62" s="77"/>
      <c r="NP62" s="77"/>
      <c r="NQ62" s="77"/>
      <c r="NR62" s="78"/>
    </row>
    <row r="63" spans="1:382" ht="13.5" customHeight="1" x14ac:dyDescent="0.2">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36</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76"/>
      <c r="NE63" s="77"/>
      <c r="NF63" s="77"/>
      <c r="NG63" s="77"/>
      <c r="NH63" s="77"/>
      <c r="NI63" s="77"/>
      <c r="NJ63" s="77"/>
      <c r="NK63" s="77"/>
      <c r="NL63" s="77"/>
      <c r="NM63" s="77"/>
      <c r="NN63" s="77"/>
      <c r="NO63" s="77"/>
      <c r="NP63" s="77"/>
      <c r="NQ63" s="77"/>
      <c r="NR63" s="78"/>
    </row>
    <row r="64" spans="1:382" ht="13.5" customHeight="1" x14ac:dyDescent="0.2">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79"/>
      <c r="NE64" s="80"/>
      <c r="NF64" s="80"/>
      <c r="NG64" s="80"/>
      <c r="NH64" s="80"/>
      <c r="NI64" s="80"/>
      <c r="NJ64" s="80"/>
      <c r="NK64" s="80"/>
      <c r="NL64" s="80"/>
      <c r="NM64" s="80"/>
      <c r="NN64" s="80"/>
      <c r="NO64" s="80"/>
      <c r="NP64" s="80"/>
      <c r="NQ64" s="80"/>
      <c r="NR64" s="81"/>
    </row>
    <row r="65" spans="1:382" ht="13.5" customHeight="1" x14ac:dyDescent="0.2">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73" t="s">
        <v>37</v>
      </c>
      <c r="NE65" s="74"/>
      <c r="NF65" s="74"/>
      <c r="NG65" s="74"/>
      <c r="NH65" s="74"/>
      <c r="NI65" s="74"/>
      <c r="NJ65" s="74"/>
      <c r="NK65" s="74"/>
      <c r="NL65" s="74"/>
      <c r="NM65" s="74"/>
      <c r="NN65" s="74"/>
      <c r="NO65" s="74"/>
      <c r="NP65" s="74"/>
      <c r="NQ65" s="74"/>
      <c r="NR65" s="75"/>
    </row>
    <row r="66" spans="1:382" ht="13.5" customHeight="1" x14ac:dyDescent="0.2">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76" t="s">
        <v>38</v>
      </c>
      <c r="NE66" s="77"/>
      <c r="NF66" s="77"/>
      <c r="NG66" s="77"/>
      <c r="NH66" s="77"/>
      <c r="NI66" s="77"/>
      <c r="NJ66" s="77"/>
      <c r="NK66" s="77"/>
      <c r="NL66" s="77"/>
      <c r="NM66" s="77"/>
      <c r="NN66" s="77"/>
      <c r="NO66" s="77"/>
      <c r="NP66" s="77"/>
      <c r="NQ66" s="77"/>
      <c r="NR66" s="78"/>
    </row>
    <row r="67" spans="1:382" ht="13.5" customHeight="1" x14ac:dyDescent="0.2">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350457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76"/>
      <c r="NE67" s="77"/>
      <c r="NF67" s="77"/>
      <c r="NG67" s="77"/>
      <c r="NH67" s="77"/>
      <c r="NI67" s="77"/>
      <c r="NJ67" s="77"/>
      <c r="NK67" s="77"/>
      <c r="NL67" s="77"/>
      <c r="NM67" s="77"/>
      <c r="NN67" s="77"/>
      <c r="NO67" s="77"/>
      <c r="NP67" s="77"/>
      <c r="NQ67" s="77"/>
      <c r="NR67" s="78"/>
    </row>
    <row r="68" spans="1:382" ht="13.5" customHeight="1" x14ac:dyDescent="0.2">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76"/>
      <c r="NE68" s="77"/>
      <c r="NF68" s="77"/>
      <c r="NG68" s="77"/>
      <c r="NH68" s="77"/>
      <c r="NI68" s="77"/>
      <c r="NJ68" s="77"/>
      <c r="NK68" s="77"/>
      <c r="NL68" s="77"/>
      <c r="NM68" s="77"/>
      <c r="NN68" s="77"/>
      <c r="NO68" s="77"/>
      <c r="NP68" s="77"/>
      <c r="NQ68" s="77"/>
      <c r="NR68" s="78"/>
    </row>
    <row r="69" spans="1:382" ht="13.5" customHeight="1" x14ac:dyDescent="0.2">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76"/>
      <c r="NE69" s="77"/>
      <c r="NF69" s="77"/>
      <c r="NG69" s="77"/>
      <c r="NH69" s="77"/>
      <c r="NI69" s="77"/>
      <c r="NJ69" s="77"/>
      <c r="NK69" s="77"/>
      <c r="NL69" s="77"/>
      <c r="NM69" s="77"/>
      <c r="NN69" s="77"/>
      <c r="NO69" s="77"/>
      <c r="NP69" s="77"/>
      <c r="NQ69" s="77"/>
      <c r="NR69" s="78"/>
    </row>
    <row r="70" spans="1:382" ht="13.5" customHeight="1" x14ac:dyDescent="0.2">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76"/>
      <c r="NE70" s="77"/>
      <c r="NF70" s="77"/>
      <c r="NG70" s="77"/>
      <c r="NH70" s="77"/>
      <c r="NI70" s="77"/>
      <c r="NJ70" s="77"/>
      <c r="NK70" s="77"/>
      <c r="NL70" s="77"/>
      <c r="NM70" s="77"/>
      <c r="NN70" s="77"/>
      <c r="NO70" s="77"/>
      <c r="NP70" s="77"/>
      <c r="NQ70" s="77"/>
      <c r="NR70" s="78"/>
    </row>
    <row r="71" spans="1:382" ht="13.5" customHeight="1" x14ac:dyDescent="0.2">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76"/>
      <c r="NE71" s="77"/>
      <c r="NF71" s="77"/>
      <c r="NG71" s="77"/>
      <c r="NH71" s="77"/>
      <c r="NI71" s="77"/>
      <c r="NJ71" s="77"/>
      <c r="NK71" s="77"/>
      <c r="NL71" s="77"/>
      <c r="NM71" s="77"/>
      <c r="NN71" s="77"/>
      <c r="NO71" s="77"/>
      <c r="NP71" s="77"/>
      <c r="NQ71" s="77"/>
      <c r="NR71" s="78"/>
    </row>
    <row r="72" spans="1:382" ht="13.5" customHeight="1" x14ac:dyDescent="0.2">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39</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76"/>
      <c r="NE72" s="77"/>
      <c r="NF72" s="77"/>
      <c r="NG72" s="77"/>
      <c r="NH72" s="77"/>
      <c r="NI72" s="77"/>
      <c r="NJ72" s="77"/>
      <c r="NK72" s="77"/>
      <c r="NL72" s="77"/>
      <c r="NM72" s="77"/>
      <c r="NN72" s="77"/>
      <c r="NO72" s="77"/>
      <c r="NP72" s="77"/>
      <c r="NQ72" s="77"/>
      <c r="NR72" s="78"/>
    </row>
    <row r="73" spans="1:382" ht="13.5" customHeight="1" x14ac:dyDescent="0.2">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76"/>
      <c r="NE73" s="77"/>
      <c r="NF73" s="77"/>
      <c r="NG73" s="77"/>
      <c r="NH73" s="77"/>
      <c r="NI73" s="77"/>
      <c r="NJ73" s="77"/>
      <c r="NK73" s="77"/>
      <c r="NL73" s="77"/>
      <c r="NM73" s="77"/>
      <c r="NN73" s="77"/>
      <c r="NO73" s="77"/>
      <c r="NP73" s="77"/>
      <c r="NQ73" s="77"/>
      <c r="NR73" s="78"/>
    </row>
    <row r="74" spans="1:382" ht="13.5" customHeight="1" x14ac:dyDescent="0.2">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2"/>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2"/>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784</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2"/>
      <c r="C77" s="2"/>
      <c r="D77" s="2"/>
      <c r="E77" s="2"/>
      <c r="F77" s="2"/>
      <c r="I77" s="69" t="s">
        <v>29</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29</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29</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2"/>
      <c r="C78" s="2"/>
      <c r="D78" s="2"/>
      <c r="E78" s="2"/>
      <c r="F78" s="2"/>
      <c r="I78" s="69" t="s">
        <v>31</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31</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31</v>
      </c>
      <c r="JS78" s="69"/>
      <c r="JT78" s="69"/>
      <c r="JU78" s="69"/>
      <c r="JV78" s="69"/>
      <c r="JW78" s="69"/>
      <c r="JX78" s="69"/>
      <c r="JY78" s="69"/>
      <c r="JZ78" s="69"/>
      <c r="KA78" s="66">
        <f>データ!DE7</f>
        <v>1555</v>
      </c>
      <c r="KB78" s="67"/>
      <c r="KC78" s="67"/>
      <c r="KD78" s="67"/>
      <c r="KE78" s="67"/>
      <c r="KF78" s="67"/>
      <c r="KG78" s="67"/>
      <c r="KH78" s="67"/>
      <c r="KI78" s="67"/>
      <c r="KJ78" s="67"/>
      <c r="KK78" s="67"/>
      <c r="KL78" s="67"/>
      <c r="KM78" s="67"/>
      <c r="KN78" s="67"/>
      <c r="KO78" s="68"/>
      <c r="KP78" s="66">
        <f>データ!DF7</f>
        <v>69.3</v>
      </c>
      <c r="KQ78" s="67"/>
      <c r="KR78" s="67"/>
      <c r="KS78" s="67"/>
      <c r="KT78" s="67"/>
      <c r="KU78" s="67"/>
      <c r="KV78" s="67"/>
      <c r="KW78" s="67"/>
      <c r="KX78" s="67"/>
      <c r="KY78" s="67"/>
      <c r="KZ78" s="67"/>
      <c r="LA78" s="67"/>
      <c r="LB78" s="67"/>
      <c r="LC78" s="67"/>
      <c r="LD78" s="68"/>
      <c r="LE78" s="66">
        <f>データ!DG7</f>
        <v>93</v>
      </c>
      <c r="LF78" s="67"/>
      <c r="LG78" s="67"/>
      <c r="LH78" s="67"/>
      <c r="LI78" s="67"/>
      <c r="LJ78" s="67"/>
      <c r="LK78" s="67"/>
      <c r="LL78" s="67"/>
      <c r="LM78" s="67"/>
      <c r="LN78" s="67"/>
      <c r="LO78" s="67"/>
      <c r="LP78" s="67"/>
      <c r="LQ78" s="67"/>
      <c r="LR78" s="67"/>
      <c r="LS78" s="68"/>
      <c r="LT78" s="66">
        <f>データ!DH7</f>
        <v>141.1</v>
      </c>
      <c r="LU78" s="67"/>
      <c r="LV78" s="67"/>
      <c r="LW78" s="67"/>
      <c r="LX78" s="67"/>
      <c r="LY78" s="67"/>
      <c r="LZ78" s="67"/>
      <c r="MA78" s="67"/>
      <c r="MB78" s="67"/>
      <c r="MC78" s="67"/>
      <c r="MD78" s="67"/>
      <c r="ME78" s="67"/>
      <c r="MF78" s="67"/>
      <c r="MG78" s="67"/>
      <c r="MH78" s="68"/>
      <c r="MI78" s="66">
        <f>データ!DI7</f>
        <v>333.3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76"/>
      <c r="NE80" s="77"/>
      <c r="NF80" s="77"/>
      <c r="NG80" s="77"/>
      <c r="NH80" s="77"/>
      <c r="NI80" s="77"/>
      <c r="NJ80" s="77"/>
      <c r="NK80" s="77"/>
      <c r="NL80" s="77"/>
      <c r="NM80" s="77"/>
      <c r="NN80" s="77"/>
      <c r="NO80" s="77"/>
      <c r="NP80" s="77"/>
      <c r="NQ80" s="77"/>
      <c r="NR80" s="78"/>
    </row>
    <row r="81" spans="1:382" ht="13.5" customHeight="1" x14ac:dyDescent="0.2">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40</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41</v>
      </c>
      <c r="C87" s="34" t="s">
        <v>42</v>
      </c>
      <c r="D87" s="34" t="s">
        <v>43</v>
      </c>
      <c r="E87" s="34" t="s">
        <v>44</v>
      </c>
      <c r="F87" s="34" t="s">
        <v>45</v>
      </c>
      <c r="G87" s="34" t="s">
        <v>46</v>
      </c>
      <c r="H87" s="34" t="s">
        <v>47</v>
      </c>
      <c r="I87" s="34" t="s">
        <v>48</v>
      </c>
      <c r="J87" s="34" t="s">
        <v>49</v>
      </c>
      <c r="K87" s="34" t="s">
        <v>50</v>
      </c>
      <c r="L87" s="34" t="s">
        <v>51</v>
      </c>
      <c r="M87" s="35" t="s">
        <v>52</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53</v>
      </c>
      <c r="J88" s="34" t="s">
        <v>53</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C0HocljExy8FhWS3p8e4gLb/rrTF5BBAFLcG+PCbt8LdOZ1OZJRjQNDsJwAFLfpCEueZPObafmX2d0i55hHpWA==" saltValue="8ZE+i4mLMyL/hDW/IuLUc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54296875" customWidth="1"/>
    <col min="2" max="90" width="11.81640625" customWidth="1"/>
    <col min="91" max="92" width="15.453125" customWidth="1"/>
    <col min="93" max="125" width="11.81640625" customWidth="1"/>
  </cols>
  <sheetData>
    <row r="1" spans="1:125" x14ac:dyDescent="0.2">
      <c r="A1" t="s">
        <v>54</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55</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4" customHeight="1" x14ac:dyDescent="0.2">
      <c r="A3" s="37" t="s">
        <v>56</v>
      </c>
      <c r="B3" s="38" t="s">
        <v>57</v>
      </c>
      <c r="C3" s="38" t="s">
        <v>58</v>
      </c>
      <c r="D3" s="38" t="s">
        <v>59</v>
      </c>
      <c r="E3" s="38" t="s">
        <v>60</v>
      </c>
      <c r="F3" s="38" t="s">
        <v>61</v>
      </c>
      <c r="G3" s="38" t="s">
        <v>62</v>
      </c>
      <c r="H3" s="141" t="s">
        <v>63</v>
      </c>
      <c r="I3" s="142"/>
      <c r="J3" s="142"/>
      <c r="K3" s="142"/>
      <c r="L3" s="142"/>
      <c r="M3" s="142"/>
      <c r="N3" s="142"/>
      <c r="O3" s="142"/>
      <c r="P3" s="142"/>
      <c r="Q3" s="142"/>
      <c r="R3" s="142"/>
      <c r="S3" s="142"/>
      <c r="T3" s="142"/>
      <c r="U3" s="142"/>
      <c r="V3" s="142"/>
      <c r="W3" s="142"/>
      <c r="X3" s="142"/>
      <c r="Y3" s="39" t="s">
        <v>64</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65</v>
      </c>
      <c r="CP3" s="40"/>
      <c r="CQ3" s="40"/>
      <c r="CR3" s="40"/>
      <c r="CS3" s="40"/>
      <c r="CT3" s="40"/>
      <c r="CU3" s="40"/>
      <c r="CV3" s="40"/>
      <c r="CW3" s="40"/>
      <c r="CX3" s="40"/>
      <c r="CY3" s="40"/>
      <c r="CZ3" s="44"/>
      <c r="DA3" s="40"/>
      <c r="DB3" s="40"/>
      <c r="DC3" s="40"/>
      <c r="DD3" s="40"/>
      <c r="DE3" s="40"/>
      <c r="DF3" s="40"/>
      <c r="DG3" s="40"/>
      <c r="DH3" s="40"/>
      <c r="DI3" s="40"/>
      <c r="DJ3" s="42"/>
      <c r="DK3" s="40" t="s">
        <v>26</v>
      </c>
      <c r="DL3" s="40"/>
      <c r="DM3" s="40"/>
      <c r="DN3" s="40"/>
      <c r="DO3" s="40"/>
      <c r="DP3" s="40"/>
      <c r="DQ3" s="40"/>
      <c r="DR3" s="40"/>
      <c r="DS3" s="40"/>
      <c r="DT3" s="40"/>
      <c r="DU3" s="42"/>
    </row>
    <row r="4" spans="1:125" x14ac:dyDescent="0.2">
      <c r="A4" s="37" t="s">
        <v>66</v>
      </c>
      <c r="B4" s="45"/>
      <c r="C4" s="45"/>
      <c r="D4" s="45"/>
      <c r="E4" s="45"/>
      <c r="F4" s="45"/>
      <c r="G4" s="45"/>
      <c r="H4" s="143"/>
      <c r="I4" s="144"/>
      <c r="J4" s="144"/>
      <c r="K4" s="144"/>
      <c r="L4" s="144"/>
      <c r="M4" s="144"/>
      <c r="N4" s="144"/>
      <c r="O4" s="144"/>
      <c r="P4" s="144"/>
      <c r="Q4" s="144"/>
      <c r="R4" s="144"/>
      <c r="S4" s="144"/>
      <c r="T4" s="144"/>
      <c r="U4" s="144"/>
      <c r="V4" s="144"/>
      <c r="W4" s="144"/>
      <c r="X4" s="144"/>
      <c r="Y4" s="138" t="s">
        <v>67</v>
      </c>
      <c r="Z4" s="139"/>
      <c r="AA4" s="139"/>
      <c r="AB4" s="139"/>
      <c r="AC4" s="139"/>
      <c r="AD4" s="139"/>
      <c r="AE4" s="139"/>
      <c r="AF4" s="139"/>
      <c r="AG4" s="139"/>
      <c r="AH4" s="139"/>
      <c r="AI4" s="140"/>
      <c r="AJ4" s="145" t="s">
        <v>68</v>
      </c>
      <c r="AK4" s="145"/>
      <c r="AL4" s="145"/>
      <c r="AM4" s="145"/>
      <c r="AN4" s="145"/>
      <c r="AO4" s="145"/>
      <c r="AP4" s="145"/>
      <c r="AQ4" s="145"/>
      <c r="AR4" s="145"/>
      <c r="AS4" s="145"/>
      <c r="AT4" s="145"/>
      <c r="AU4" s="146" t="s">
        <v>69</v>
      </c>
      <c r="AV4" s="145"/>
      <c r="AW4" s="145"/>
      <c r="AX4" s="145"/>
      <c r="AY4" s="145"/>
      <c r="AZ4" s="145"/>
      <c r="BA4" s="145"/>
      <c r="BB4" s="145"/>
      <c r="BC4" s="145"/>
      <c r="BD4" s="145"/>
      <c r="BE4" s="145"/>
      <c r="BF4" s="145" t="s">
        <v>70</v>
      </c>
      <c r="BG4" s="145"/>
      <c r="BH4" s="145"/>
      <c r="BI4" s="145"/>
      <c r="BJ4" s="145"/>
      <c r="BK4" s="145"/>
      <c r="BL4" s="145"/>
      <c r="BM4" s="145"/>
      <c r="BN4" s="145"/>
      <c r="BO4" s="145"/>
      <c r="BP4" s="145"/>
      <c r="BQ4" s="146" t="s">
        <v>71</v>
      </c>
      <c r="BR4" s="145"/>
      <c r="BS4" s="145"/>
      <c r="BT4" s="145"/>
      <c r="BU4" s="145"/>
      <c r="BV4" s="145"/>
      <c r="BW4" s="145"/>
      <c r="BX4" s="145"/>
      <c r="BY4" s="145"/>
      <c r="BZ4" s="145"/>
      <c r="CA4" s="145"/>
      <c r="CB4" s="145" t="s">
        <v>72</v>
      </c>
      <c r="CC4" s="145"/>
      <c r="CD4" s="145"/>
      <c r="CE4" s="145"/>
      <c r="CF4" s="145"/>
      <c r="CG4" s="145"/>
      <c r="CH4" s="145"/>
      <c r="CI4" s="145"/>
      <c r="CJ4" s="145"/>
      <c r="CK4" s="145"/>
      <c r="CL4" s="145"/>
      <c r="CM4" s="147" t="s">
        <v>73</v>
      </c>
      <c r="CN4" s="147" t="s">
        <v>74</v>
      </c>
      <c r="CO4" s="138" t="s">
        <v>75</v>
      </c>
      <c r="CP4" s="139"/>
      <c r="CQ4" s="139"/>
      <c r="CR4" s="139"/>
      <c r="CS4" s="139"/>
      <c r="CT4" s="139"/>
      <c r="CU4" s="139"/>
      <c r="CV4" s="139"/>
      <c r="CW4" s="139"/>
      <c r="CX4" s="139"/>
      <c r="CY4" s="140"/>
      <c r="CZ4" s="145" t="s">
        <v>76</v>
      </c>
      <c r="DA4" s="145"/>
      <c r="DB4" s="145"/>
      <c r="DC4" s="145"/>
      <c r="DD4" s="145"/>
      <c r="DE4" s="145"/>
      <c r="DF4" s="145"/>
      <c r="DG4" s="145"/>
      <c r="DH4" s="145"/>
      <c r="DI4" s="145"/>
      <c r="DJ4" s="145"/>
      <c r="DK4" s="138" t="s">
        <v>77</v>
      </c>
      <c r="DL4" s="139"/>
      <c r="DM4" s="139"/>
      <c r="DN4" s="139"/>
      <c r="DO4" s="139"/>
      <c r="DP4" s="139"/>
      <c r="DQ4" s="139"/>
      <c r="DR4" s="139"/>
      <c r="DS4" s="139"/>
      <c r="DT4" s="139"/>
      <c r="DU4" s="140"/>
    </row>
    <row r="5" spans="1:125" x14ac:dyDescent="0.2">
      <c r="A5" s="37" t="s">
        <v>78</v>
      </c>
      <c r="B5" s="46"/>
      <c r="C5" s="46"/>
      <c r="D5" s="46"/>
      <c r="E5" s="46"/>
      <c r="F5" s="46"/>
      <c r="G5" s="46"/>
      <c r="H5" s="47" t="s">
        <v>79</v>
      </c>
      <c r="I5" s="47" t="s">
        <v>80</v>
      </c>
      <c r="J5" s="47" t="s">
        <v>81</v>
      </c>
      <c r="K5" s="47" t="s">
        <v>82</v>
      </c>
      <c r="L5" s="47" t="s">
        <v>83</v>
      </c>
      <c r="M5" s="47" t="s">
        <v>4</v>
      </c>
      <c r="N5" s="47" t="s">
        <v>5</v>
      </c>
      <c r="O5" s="47" t="s">
        <v>84</v>
      </c>
      <c r="P5" s="47" t="s">
        <v>13</v>
      </c>
      <c r="Q5" s="47" t="s">
        <v>85</v>
      </c>
      <c r="R5" s="47" t="s">
        <v>86</v>
      </c>
      <c r="S5" s="47" t="s">
        <v>87</v>
      </c>
      <c r="T5" s="47" t="s">
        <v>88</v>
      </c>
      <c r="U5" s="47" t="s">
        <v>89</v>
      </c>
      <c r="V5" s="47" t="s">
        <v>90</v>
      </c>
      <c r="W5" s="47" t="s">
        <v>91</v>
      </c>
      <c r="X5" s="47" t="s">
        <v>92</v>
      </c>
      <c r="Y5" s="47" t="s">
        <v>93</v>
      </c>
      <c r="Z5" s="47" t="s">
        <v>94</v>
      </c>
      <c r="AA5" s="47" t="s">
        <v>95</v>
      </c>
      <c r="AB5" s="47" t="s">
        <v>96</v>
      </c>
      <c r="AC5" s="47" t="s">
        <v>97</v>
      </c>
      <c r="AD5" s="47" t="s">
        <v>98</v>
      </c>
      <c r="AE5" s="47" t="s">
        <v>99</v>
      </c>
      <c r="AF5" s="47" t="s">
        <v>100</v>
      </c>
      <c r="AG5" s="47" t="s">
        <v>101</v>
      </c>
      <c r="AH5" s="47" t="s">
        <v>102</v>
      </c>
      <c r="AI5" s="47" t="s">
        <v>103</v>
      </c>
      <c r="AJ5" s="47" t="s">
        <v>93</v>
      </c>
      <c r="AK5" s="47" t="s">
        <v>94</v>
      </c>
      <c r="AL5" s="47" t="s">
        <v>95</v>
      </c>
      <c r="AM5" s="47" t="s">
        <v>96</v>
      </c>
      <c r="AN5" s="47" t="s">
        <v>97</v>
      </c>
      <c r="AO5" s="47" t="s">
        <v>98</v>
      </c>
      <c r="AP5" s="47" t="s">
        <v>99</v>
      </c>
      <c r="AQ5" s="47" t="s">
        <v>100</v>
      </c>
      <c r="AR5" s="47" t="s">
        <v>101</v>
      </c>
      <c r="AS5" s="47" t="s">
        <v>102</v>
      </c>
      <c r="AT5" s="47" t="s">
        <v>103</v>
      </c>
      <c r="AU5" s="47" t="s">
        <v>93</v>
      </c>
      <c r="AV5" s="47" t="s">
        <v>94</v>
      </c>
      <c r="AW5" s="47" t="s">
        <v>95</v>
      </c>
      <c r="AX5" s="47" t="s">
        <v>96</v>
      </c>
      <c r="AY5" s="47" t="s">
        <v>97</v>
      </c>
      <c r="AZ5" s="47" t="s">
        <v>98</v>
      </c>
      <c r="BA5" s="47" t="s">
        <v>99</v>
      </c>
      <c r="BB5" s="47" t="s">
        <v>100</v>
      </c>
      <c r="BC5" s="47" t="s">
        <v>101</v>
      </c>
      <c r="BD5" s="47" t="s">
        <v>102</v>
      </c>
      <c r="BE5" s="47" t="s">
        <v>103</v>
      </c>
      <c r="BF5" s="47" t="s">
        <v>93</v>
      </c>
      <c r="BG5" s="47" t="s">
        <v>94</v>
      </c>
      <c r="BH5" s="47" t="s">
        <v>95</v>
      </c>
      <c r="BI5" s="47" t="s">
        <v>96</v>
      </c>
      <c r="BJ5" s="47" t="s">
        <v>97</v>
      </c>
      <c r="BK5" s="47" t="s">
        <v>98</v>
      </c>
      <c r="BL5" s="47" t="s">
        <v>99</v>
      </c>
      <c r="BM5" s="47" t="s">
        <v>100</v>
      </c>
      <c r="BN5" s="47" t="s">
        <v>101</v>
      </c>
      <c r="BO5" s="47" t="s">
        <v>102</v>
      </c>
      <c r="BP5" s="47" t="s">
        <v>103</v>
      </c>
      <c r="BQ5" s="47" t="s">
        <v>93</v>
      </c>
      <c r="BR5" s="47" t="s">
        <v>94</v>
      </c>
      <c r="BS5" s="47" t="s">
        <v>95</v>
      </c>
      <c r="BT5" s="47" t="s">
        <v>96</v>
      </c>
      <c r="BU5" s="47" t="s">
        <v>97</v>
      </c>
      <c r="BV5" s="47" t="s">
        <v>98</v>
      </c>
      <c r="BW5" s="47" t="s">
        <v>99</v>
      </c>
      <c r="BX5" s="47" t="s">
        <v>100</v>
      </c>
      <c r="BY5" s="47" t="s">
        <v>101</v>
      </c>
      <c r="BZ5" s="47" t="s">
        <v>102</v>
      </c>
      <c r="CA5" s="47" t="s">
        <v>103</v>
      </c>
      <c r="CB5" s="47" t="s">
        <v>93</v>
      </c>
      <c r="CC5" s="47" t="s">
        <v>94</v>
      </c>
      <c r="CD5" s="47" t="s">
        <v>95</v>
      </c>
      <c r="CE5" s="47" t="s">
        <v>96</v>
      </c>
      <c r="CF5" s="47" t="s">
        <v>97</v>
      </c>
      <c r="CG5" s="47" t="s">
        <v>98</v>
      </c>
      <c r="CH5" s="47" t="s">
        <v>99</v>
      </c>
      <c r="CI5" s="47" t="s">
        <v>100</v>
      </c>
      <c r="CJ5" s="47" t="s">
        <v>101</v>
      </c>
      <c r="CK5" s="47" t="s">
        <v>102</v>
      </c>
      <c r="CL5" s="47" t="s">
        <v>103</v>
      </c>
      <c r="CM5" s="148"/>
      <c r="CN5" s="148"/>
      <c r="CO5" s="47" t="s">
        <v>93</v>
      </c>
      <c r="CP5" s="47" t="s">
        <v>94</v>
      </c>
      <c r="CQ5" s="47" t="s">
        <v>95</v>
      </c>
      <c r="CR5" s="47" t="s">
        <v>96</v>
      </c>
      <c r="CS5" s="47" t="s">
        <v>97</v>
      </c>
      <c r="CT5" s="47" t="s">
        <v>98</v>
      </c>
      <c r="CU5" s="47" t="s">
        <v>99</v>
      </c>
      <c r="CV5" s="47" t="s">
        <v>100</v>
      </c>
      <c r="CW5" s="47" t="s">
        <v>101</v>
      </c>
      <c r="CX5" s="47" t="s">
        <v>102</v>
      </c>
      <c r="CY5" s="47" t="s">
        <v>103</v>
      </c>
      <c r="CZ5" s="47" t="s">
        <v>93</v>
      </c>
      <c r="DA5" s="47" t="s">
        <v>94</v>
      </c>
      <c r="DB5" s="47" t="s">
        <v>95</v>
      </c>
      <c r="DC5" s="47" t="s">
        <v>96</v>
      </c>
      <c r="DD5" s="47" t="s">
        <v>97</v>
      </c>
      <c r="DE5" s="47" t="s">
        <v>98</v>
      </c>
      <c r="DF5" s="47" t="s">
        <v>99</v>
      </c>
      <c r="DG5" s="47" t="s">
        <v>100</v>
      </c>
      <c r="DH5" s="47" t="s">
        <v>101</v>
      </c>
      <c r="DI5" s="47" t="s">
        <v>102</v>
      </c>
      <c r="DJ5" s="47" t="s">
        <v>40</v>
      </c>
      <c r="DK5" s="47" t="s">
        <v>93</v>
      </c>
      <c r="DL5" s="47" t="s">
        <v>94</v>
      </c>
      <c r="DM5" s="47" t="s">
        <v>95</v>
      </c>
      <c r="DN5" s="47" t="s">
        <v>96</v>
      </c>
      <c r="DO5" s="47" t="s">
        <v>97</v>
      </c>
      <c r="DP5" s="47" t="s">
        <v>98</v>
      </c>
      <c r="DQ5" s="47" t="s">
        <v>99</v>
      </c>
      <c r="DR5" s="47" t="s">
        <v>100</v>
      </c>
      <c r="DS5" s="47" t="s">
        <v>101</v>
      </c>
      <c r="DT5" s="47" t="s">
        <v>102</v>
      </c>
      <c r="DU5" s="47" t="s">
        <v>103</v>
      </c>
    </row>
    <row r="6" spans="1:125" s="54" customFormat="1" x14ac:dyDescent="0.2">
      <c r="A6" s="37" t="s">
        <v>104</v>
      </c>
      <c r="B6" s="48">
        <f>B8</f>
        <v>2023</v>
      </c>
      <c r="C6" s="48">
        <f t="shared" ref="C6:X6" si="1">C8</f>
        <v>121002</v>
      </c>
      <c r="D6" s="48">
        <f t="shared" si="1"/>
        <v>47</v>
      </c>
      <c r="E6" s="48">
        <f t="shared" si="1"/>
        <v>14</v>
      </c>
      <c r="F6" s="48">
        <f t="shared" si="1"/>
        <v>0</v>
      </c>
      <c r="G6" s="48">
        <f t="shared" si="1"/>
        <v>2</v>
      </c>
      <c r="H6" s="48" t="str">
        <f>SUBSTITUTE(H8,"　","")</f>
        <v>千葉県千葉市</v>
      </c>
      <c r="I6" s="48" t="str">
        <f t="shared" si="1"/>
        <v>千葉市栄町立体駐車場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その他駐車場</v>
      </c>
      <c r="Q6" s="50" t="str">
        <f t="shared" si="1"/>
        <v>立体式</v>
      </c>
      <c r="R6" s="51">
        <f t="shared" si="1"/>
        <v>41</v>
      </c>
      <c r="S6" s="50" t="str">
        <f t="shared" si="1"/>
        <v>公共施設</v>
      </c>
      <c r="T6" s="50" t="str">
        <f t="shared" si="1"/>
        <v>有</v>
      </c>
      <c r="U6" s="51">
        <f t="shared" si="1"/>
        <v>3610</v>
      </c>
      <c r="V6" s="51">
        <f t="shared" si="1"/>
        <v>260</v>
      </c>
      <c r="W6" s="51">
        <f t="shared" si="1"/>
        <v>300</v>
      </c>
      <c r="X6" s="50" t="str">
        <f t="shared" si="1"/>
        <v>利用料金制</v>
      </c>
      <c r="Y6" s="52">
        <f>IF(Y8="-",NA(),Y8)</f>
        <v>136.19999999999999</v>
      </c>
      <c r="Z6" s="52">
        <f t="shared" ref="Z6:AH6" si="2">IF(Z8="-",NA(),Z8)</f>
        <v>133.69999999999999</v>
      </c>
      <c r="AA6" s="52">
        <f t="shared" si="2"/>
        <v>131.4</v>
      </c>
      <c r="AB6" s="52">
        <f t="shared" si="2"/>
        <v>135.30000000000001</v>
      </c>
      <c r="AC6" s="52">
        <f t="shared" si="2"/>
        <v>118.9</v>
      </c>
      <c r="AD6" s="52">
        <f t="shared" si="2"/>
        <v>230.7</v>
      </c>
      <c r="AE6" s="52">
        <f t="shared" si="2"/>
        <v>166.4</v>
      </c>
      <c r="AF6" s="52">
        <f t="shared" si="2"/>
        <v>177.9</v>
      </c>
      <c r="AG6" s="52">
        <f t="shared" si="2"/>
        <v>183.3</v>
      </c>
      <c r="AH6" s="52">
        <f t="shared" si="2"/>
        <v>186.3</v>
      </c>
      <c r="AI6" s="49" t="str">
        <f>IF(AI8="-","",IF(AI8="-","【-】","【"&amp;SUBSTITUTE(TEXT(AI8,"#,##0.0"),"-","△")&amp;"】"))</f>
        <v>【1,905.8】</v>
      </c>
      <c r="AJ6" s="52">
        <f>IF(AJ8="-",NA(),AJ8)</f>
        <v>2.8</v>
      </c>
      <c r="AK6" s="52">
        <f t="shared" ref="AK6:AS6" si="3">IF(AK8="-",NA(),AK8)</f>
        <v>2.1</v>
      </c>
      <c r="AL6" s="52">
        <f t="shared" si="3"/>
        <v>0</v>
      </c>
      <c r="AM6" s="52">
        <f t="shared" si="3"/>
        <v>0</v>
      </c>
      <c r="AN6" s="52">
        <f t="shared" si="3"/>
        <v>43.7</v>
      </c>
      <c r="AO6" s="52">
        <f t="shared" si="3"/>
        <v>1.7</v>
      </c>
      <c r="AP6" s="52">
        <f t="shared" si="3"/>
        <v>9.9</v>
      </c>
      <c r="AQ6" s="52">
        <f t="shared" si="3"/>
        <v>5.0999999999999996</v>
      </c>
      <c r="AR6" s="52">
        <f t="shared" si="3"/>
        <v>5.6</v>
      </c>
      <c r="AS6" s="52">
        <f t="shared" si="3"/>
        <v>7.6</v>
      </c>
      <c r="AT6" s="49" t="str">
        <f>IF(AT8="-","",IF(AT8="-","【-】","【"&amp;SUBSTITUTE(TEXT(AT8,"#,##0.0"),"-","△")&amp;"】"))</f>
        <v>【3.9】</v>
      </c>
      <c r="AU6" s="53">
        <f>IF(AU8="-",NA(),AU8)</f>
        <v>15</v>
      </c>
      <c r="AV6" s="53">
        <f t="shared" ref="AV6:BD6" si="4">IF(AV8="-",NA(),AV8)</f>
        <v>12</v>
      </c>
      <c r="AW6" s="53">
        <f t="shared" si="4"/>
        <v>0</v>
      </c>
      <c r="AX6" s="53">
        <f t="shared" si="4"/>
        <v>0</v>
      </c>
      <c r="AY6" s="53">
        <f t="shared" si="4"/>
        <v>0</v>
      </c>
      <c r="AZ6" s="53">
        <f t="shared" si="4"/>
        <v>7</v>
      </c>
      <c r="BA6" s="53">
        <f t="shared" si="4"/>
        <v>260</v>
      </c>
      <c r="BB6" s="53">
        <f t="shared" si="4"/>
        <v>15564</v>
      </c>
      <c r="BC6" s="53">
        <f t="shared" si="4"/>
        <v>28</v>
      </c>
      <c r="BD6" s="53">
        <f t="shared" si="4"/>
        <v>23</v>
      </c>
      <c r="BE6" s="51" t="str">
        <f>IF(BE8="-","",IF(BE8="-","【-】","【"&amp;SUBSTITUTE(TEXT(BE8,"#,##0"),"-","△")&amp;"】"))</f>
        <v>【127】</v>
      </c>
      <c r="BF6" s="52">
        <f>IF(BF8="-",NA(),BF8)</f>
        <v>40</v>
      </c>
      <c r="BG6" s="52">
        <f t="shared" ref="BG6:BO6" si="5">IF(BG8="-",NA(),BG8)</f>
        <v>38</v>
      </c>
      <c r="BH6" s="52">
        <f t="shared" si="5"/>
        <v>37.799999999999997</v>
      </c>
      <c r="BI6" s="52">
        <f t="shared" si="5"/>
        <v>42.2</v>
      </c>
      <c r="BJ6" s="52">
        <f t="shared" si="5"/>
        <v>44.5</v>
      </c>
      <c r="BK6" s="52">
        <f t="shared" si="5"/>
        <v>36.200000000000003</v>
      </c>
      <c r="BL6" s="52">
        <f t="shared" si="5"/>
        <v>-15.8</v>
      </c>
      <c r="BM6" s="52">
        <f t="shared" si="5"/>
        <v>5</v>
      </c>
      <c r="BN6" s="52">
        <f t="shared" si="5"/>
        <v>18.399999999999999</v>
      </c>
      <c r="BO6" s="52">
        <f t="shared" si="5"/>
        <v>6.9</v>
      </c>
      <c r="BP6" s="49" t="str">
        <f>IF(BP8="-","",IF(BP8="-","【-】","【"&amp;SUBSTITUTE(TEXT(BP8,"#,##0.0"),"-","△")&amp;"】"))</f>
        <v>【△55.6】</v>
      </c>
      <c r="BQ6" s="53">
        <f>IF(BQ8="-",NA(),BQ8)</f>
        <v>7730</v>
      </c>
      <c r="BR6" s="53">
        <f t="shared" ref="BR6:BZ6" si="6">IF(BR8="-",NA(),BR8)</f>
        <v>6703</v>
      </c>
      <c r="BS6" s="53">
        <f t="shared" si="6"/>
        <v>8537</v>
      </c>
      <c r="BT6" s="53">
        <f t="shared" si="6"/>
        <v>11755</v>
      </c>
      <c r="BU6" s="53">
        <f t="shared" si="6"/>
        <v>-16294</v>
      </c>
      <c r="BV6" s="53">
        <f t="shared" si="6"/>
        <v>24482</v>
      </c>
      <c r="BW6" s="53">
        <f t="shared" si="6"/>
        <v>13494</v>
      </c>
      <c r="BX6" s="53">
        <f t="shared" si="6"/>
        <v>17746</v>
      </c>
      <c r="BY6" s="53">
        <f t="shared" si="6"/>
        <v>17293</v>
      </c>
      <c r="BZ6" s="53">
        <f t="shared" si="6"/>
        <v>18662</v>
      </c>
      <c r="CA6" s="51" t="str">
        <f>IF(CA8="-","",IF(CA8="-","【-】","【"&amp;SUBSTITUTE(TEXT(CA8,"#,##0"),"-","△")&amp;"】"))</f>
        <v>【12,639】</v>
      </c>
      <c r="CB6" s="52"/>
      <c r="CC6" s="52"/>
      <c r="CD6" s="52"/>
      <c r="CE6" s="52"/>
      <c r="CF6" s="52"/>
      <c r="CG6" s="52"/>
      <c r="CH6" s="52"/>
      <c r="CI6" s="52"/>
      <c r="CJ6" s="52"/>
      <c r="CK6" s="52"/>
      <c r="CL6" s="49" t="s">
        <v>105</v>
      </c>
      <c r="CM6" s="51">
        <f t="shared" ref="CM6:CN6" si="7">CM8</f>
        <v>350457</v>
      </c>
      <c r="CN6" s="51">
        <f t="shared" si="7"/>
        <v>784</v>
      </c>
      <c r="CO6" s="52"/>
      <c r="CP6" s="52"/>
      <c r="CQ6" s="52"/>
      <c r="CR6" s="52"/>
      <c r="CS6" s="52"/>
      <c r="CT6" s="52"/>
      <c r="CU6" s="52"/>
      <c r="CV6" s="52"/>
      <c r="CW6" s="52"/>
      <c r="CX6" s="52"/>
      <c r="CY6" s="49" t="s">
        <v>105</v>
      </c>
      <c r="CZ6" s="52">
        <f>IF(CZ8="-",NA(),CZ8)</f>
        <v>0</v>
      </c>
      <c r="DA6" s="52">
        <f t="shared" ref="DA6:DI6" si="8">IF(DA8="-",NA(),DA8)</f>
        <v>0</v>
      </c>
      <c r="DB6" s="52">
        <f t="shared" si="8"/>
        <v>0</v>
      </c>
      <c r="DC6" s="52">
        <f t="shared" si="8"/>
        <v>0</v>
      </c>
      <c r="DD6" s="52">
        <f t="shared" si="8"/>
        <v>0</v>
      </c>
      <c r="DE6" s="52">
        <f t="shared" si="8"/>
        <v>1555</v>
      </c>
      <c r="DF6" s="52">
        <f t="shared" si="8"/>
        <v>69.3</v>
      </c>
      <c r="DG6" s="52">
        <f t="shared" si="8"/>
        <v>93</v>
      </c>
      <c r="DH6" s="52">
        <f t="shared" si="8"/>
        <v>141.1</v>
      </c>
      <c r="DI6" s="52">
        <f t="shared" si="8"/>
        <v>333.3</v>
      </c>
      <c r="DJ6" s="49" t="str">
        <f>IF(DJ8="-","",IF(DJ8="-","【-】","【"&amp;SUBSTITUTE(TEXT(DJ8,"#,##0.0"),"-","△")&amp;"】"))</f>
        <v>【79.0】</v>
      </c>
      <c r="DK6" s="52">
        <f>IF(DK8="-",NA(),DK8)</f>
        <v>46.2</v>
      </c>
      <c r="DL6" s="52">
        <f t="shared" ref="DL6:DT6" si="9">IF(DL8="-",NA(),DL8)</f>
        <v>38.5</v>
      </c>
      <c r="DM6" s="52">
        <f t="shared" si="9"/>
        <v>49.6</v>
      </c>
      <c r="DN6" s="52">
        <f t="shared" si="9"/>
        <v>59.2</v>
      </c>
      <c r="DO6" s="52">
        <f t="shared" si="9"/>
        <v>64.599999999999994</v>
      </c>
      <c r="DP6" s="52">
        <f t="shared" si="9"/>
        <v>164.6</v>
      </c>
      <c r="DQ6" s="52">
        <f t="shared" si="9"/>
        <v>140.30000000000001</v>
      </c>
      <c r="DR6" s="52">
        <f t="shared" si="9"/>
        <v>147.30000000000001</v>
      </c>
      <c r="DS6" s="52">
        <f t="shared" si="9"/>
        <v>162.9</v>
      </c>
      <c r="DT6" s="52">
        <f t="shared" si="9"/>
        <v>161.69999999999999</v>
      </c>
      <c r="DU6" s="49" t="str">
        <f>IF(DU8="-","",IF(DU8="-","【-】","【"&amp;SUBSTITUTE(TEXT(DU8,"#,##0.0"),"-","△")&amp;"】"))</f>
        <v>【210.9】</v>
      </c>
    </row>
    <row r="7" spans="1:125" s="54" customFormat="1" x14ac:dyDescent="0.2">
      <c r="A7" s="37" t="s">
        <v>106</v>
      </c>
      <c r="B7" s="48">
        <f t="shared" ref="B7:X7" si="10">B8</f>
        <v>2023</v>
      </c>
      <c r="C7" s="48">
        <f t="shared" si="10"/>
        <v>121002</v>
      </c>
      <c r="D7" s="48">
        <f t="shared" si="10"/>
        <v>47</v>
      </c>
      <c r="E7" s="48">
        <f t="shared" si="10"/>
        <v>14</v>
      </c>
      <c r="F7" s="48">
        <f t="shared" si="10"/>
        <v>0</v>
      </c>
      <c r="G7" s="48">
        <f t="shared" si="10"/>
        <v>2</v>
      </c>
      <c r="H7" s="48" t="str">
        <f t="shared" si="10"/>
        <v>千葉県　千葉市</v>
      </c>
      <c r="I7" s="48" t="str">
        <f t="shared" si="10"/>
        <v>千葉市栄町立体駐車場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その他駐車場</v>
      </c>
      <c r="Q7" s="50" t="str">
        <f t="shared" si="10"/>
        <v>立体式</v>
      </c>
      <c r="R7" s="51">
        <f t="shared" si="10"/>
        <v>41</v>
      </c>
      <c r="S7" s="50" t="str">
        <f t="shared" si="10"/>
        <v>公共施設</v>
      </c>
      <c r="T7" s="50" t="str">
        <f t="shared" si="10"/>
        <v>有</v>
      </c>
      <c r="U7" s="51">
        <f t="shared" si="10"/>
        <v>3610</v>
      </c>
      <c r="V7" s="51">
        <f t="shared" si="10"/>
        <v>260</v>
      </c>
      <c r="W7" s="51">
        <f t="shared" si="10"/>
        <v>300</v>
      </c>
      <c r="X7" s="50" t="str">
        <f t="shared" si="10"/>
        <v>利用料金制</v>
      </c>
      <c r="Y7" s="52">
        <f>Y8</f>
        <v>136.19999999999999</v>
      </c>
      <c r="Z7" s="52">
        <f t="shared" ref="Z7:AH7" si="11">Z8</f>
        <v>133.69999999999999</v>
      </c>
      <c r="AA7" s="52">
        <f t="shared" si="11"/>
        <v>131.4</v>
      </c>
      <c r="AB7" s="52">
        <f t="shared" si="11"/>
        <v>135.30000000000001</v>
      </c>
      <c r="AC7" s="52">
        <f t="shared" si="11"/>
        <v>118.9</v>
      </c>
      <c r="AD7" s="52">
        <f t="shared" si="11"/>
        <v>230.7</v>
      </c>
      <c r="AE7" s="52">
        <f t="shared" si="11"/>
        <v>166.4</v>
      </c>
      <c r="AF7" s="52">
        <f t="shared" si="11"/>
        <v>177.9</v>
      </c>
      <c r="AG7" s="52">
        <f t="shared" si="11"/>
        <v>183.3</v>
      </c>
      <c r="AH7" s="52">
        <f t="shared" si="11"/>
        <v>186.3</v>
      </c>
      <c r="AI7" s="49"/>
      <c r="AJ7" s="52">
        <f>AJ8</f>
        <v>2.8</v>
      </c>
      <c r="AK7" s="52">
        <f t="shared" ref="AK7:AS7" si="12">AK8</f>
        <v>2.1</v>
      </c>
      <c r="AL7" s="52">
        <f t="shared" si="12"/>
        <v>0</v>
      </c>
      <c r="AM7" s="52">
        <f t="shared" si="12"/>
        <v>0</v>
      </c>
      <c r="AN7" s="52">
        <f t="shared" si="12"/>
        <v>43.7</v>
      </c>
      <c r="AO7" s="52">
        <f t="shared" si="12"/>
        <v>1.7</v>
      </c>
      <c r="AP7" s="52">
        <f t="shared" si="12"/>
        <v>9.9</v>
      </c>
      <c r="AQ7" s="52">
        <f t="shared" si="12"/>
        <v>5.0999999999999996</v>
      </c>
      <c r="AR7" s="52">
        <f t="shared" si="12"/>
        <v>5.6</v>
      </c>
      <c r="AS7" s="52">
        <f t="shared" si="12"/>
        <v>7.6</v>
      </c>
      <c r="AT7" s="49"/>
      <c r="AU7" s="53">
        <f>AU8</f>
        <v>15</v>
      </c>
      <c r="AV7" s="53">
        <f t="shared" ref="AV7:BD7" si="13">AV8</f>
        <v>12</v>
      </c>
      <c r="AW7" s="53">
        <f t="shared" si="13"/>
        <v>0</v>
      </c>
      <c r="AX7" s="53">
        <f t="shared" si="13"/>
        <v>0</v>
      </c>
      <c r="AY7" s="53">
        <f t="shared" si="13"/>
        <v>0</v>
      </c>
      <c r="AZ7" s="53">
        <f t="shared" si="13"/>
        <v>7</v>
      </c>
      <c r="BA7" s="53">
        <f t="shared" si="13"/>
        <v>260</v>
      </c>
      <c r="BB7" s="53">
        <f t="shared" si="13"/>
        <v>15564</v>
      </c>
      <c r="BC7" s="53">
        <f t="shared" si="13"/>
        <v>28</v>
      </c>
      <c r="BD7" s="53">
        <f t="shared" si="13"/>
        <v>23</v>
      </c>
      <c r="BE7" s="51"/>
      <c r="BF7" s="52">
        <f>BF8</f>
        <v>40</v>
      </c>
      <c r="BG7" s="52">
        <f t="shared" ref="BG7:BO7" si="14">BG8</f>
        <v>38</v>
      </c>
      <c r="BH7" s="52">
        <f t="shared" si="14"/>
        <v>37.799999999999997</v>
      </c>
      <c r="BI7" s="52">
        <f t="shared" si="14"/>
        <v>42.2</v>
      </c>
      <c r="BJ7" s="52">
        <f t="shared" si="14"/>
        <v>44.5</v>
      </c>
      <c r="BK7" s="52">
        <f t="shared" si="14"/>
        <v>36.200000000000003</v>
      </c>
      <c r="BL7" s="52">
        <f t="shared" si="14"/>
        <v>-15.8</v>
      </c>
      <c r="BM7" s="52">
        <f t="shared" si="14"/>
        <v>5</v>
      </c>
      <c r="BN7" s="52">
        <f t="shared" si="14"/>
        <v>18.399999999999999</v>
      </c>
      <c r="BO7" s="52">
        <f t="shared" si="14"/>
        <v>6.9</v>
      </c>
      <c r="BP7" s="49"/>
      <c r="BQ7" s="53">
        <f>BQ8</f>
        <v>7730</v>
      </c>
      <c r="BR7" s="53">
        <f t="shared" ref="BR7:BZ7" si="15">BR8</f>
        <v>6703</v>
      </c>
      <c r="BS7" s="53">
        <f t="shared" si="15"/>
        <v>8537</v>
      </c>
      <c r="BT7" s="53">
        <f t="shared" si="15"/>
        <v>11755</v>
      </c>
      <c r="BU7" s="53">
        <f t="shared" si="15"/>
        <v>-16294</v>
      </c>
      <c r="BV7" s="53">
        <f t="shared" si="15"/>
        <v>24482</v>
      </c>
      <c r="BW7" s="53">
        <f t="shared" si="15"/>
        <v>13494</v>
      </c>
      <c r="BX7" s="53">
        <f t="shared" si="15"/>
        <v>17746</v>
      </c>
      <c r="BY7" s="53">
        <f t="shared" si="15"/>
        <v>17293</v>
      </c>
      <c r="BZ7" s="53">
        <f t="shared" si="15"/>
        <v>18662</v>
      </c>
      <c r="CA7" s="51"/>
      <c r="CB7" s="52" t="s">
        <v>107</v>
      </c>
      <c r="CC7" s="52" t="s">
        <v>107</v>
      </c>
      <c r="CD7" s="52" t="s">
        <v>107</v>
      </c>
      <c r="CE7" s="52" t="s">
        <v>107</v>
      </c>
      <c r="CF7" s="52" t="s">
        <v>107</v>
      </c>
      <c r="CG7" s="52" t="s">
        <v>107</v>
      </c>
      <c r="CH7" s="52" t="s">
        <v>107</v>
      </c>
      <c r="CI7" s="52" t="s">
        <v>107</v>
      </c>
      <c r="CJ7" s="52" t="s">
        <v>107</v>
      </c>
      <c r="CK7" s="52" t="s">
        <v>105</v>
      </c>
      <c r="CL7" s="49"/>
      <c r="CM7" s="51">
        <f>CM8</f>
        <v>350457</v>
      </c>
      <c r="CN7" s="51">
        <f>CN8</f>
        <v>784</v>
      </c>
      <c r="CO7" s="52" t="s">
        <v>107</v>
      </c>
      <c r="CP7" s="52" t="s">
        <v>107</v>
      </c>
      <c r="CQ7" s="52" t="s">
        <v>107</v>
      </c>
      <c r="CR7" s="52" t="s">
        <v>107</v>
      </c>
      <c r="CS7" s="52" t="s">
        <v>107</v>
      </c>
      <c r="CT7" s="52" t="s">
        <v>107</v>
      </c>
      <c r="CU7" s="52" t="s">
        <v>107</v>
      </c>
      <c r="CV7" s="52" t="s">
        <v>107</v>
      </c>
      <c r="CW7" s="52" t="s">
        <v>107</v>
      </c>
      <c r="CX7" s="52" t="s">
        <v>105</v>
      </c>
      <c r="CY7" s="49"/>
      <c r="CZ7" s="52">
        <f>CZ8</f>
        <v>0</v>
      </c>
      <c r="DA7" s="52">
        <f t="shared" ref="DA7:DI7" si="16">DA8</f>
        <v>0</v>
      </c>
      <c r="DB7" s="52">
        <f t="shared" si="16"/>
        <v>0</v>
      </c>
      <c r="DC7" s="52">
        <f t="shared" si="16"/>
        <v>0</v>
      </c>
      <c r="DD7" s="52">
        <f t="shared" si="16"/>
        <v>0</v>
      </c>
      <c r="DE7" s="52">
        <f t="shared" si="16"/>
        <v>1555</v>
      </c>
      <c r="DF7" s="52">
        <f t="shared" si="16"/>
        <v>69.3</v>
      </c>
      <c r="DG7" s="52">
        <f t="shared" si="16"/>
        <v>93</v>
      </c>
      <c r="DH7" s="52">
        <f t="shared" si="16"/>
        <v>141.1</v>
      </c>
      <c r="DI7" s="52">
        <f t="shared" si="16"/>
        <v>333.3</v>
      </c>
      <c r="DJ7" s="49"/>
      <c r="DK7" s="52">
        <f>DK8</f>
        <v>46.2</v>
      </c>
      <c r="DL7" s="52">
        <f t="shared" ref="DL7:DT7" si="17">DL8</f>
        <v>38.5</v>
      </c>
      <c r="DM7" s="52">
        <f t="shared" si="17"/>
        <v>49.6</v>
      </c>
      <c r="DN7" s="52">
        <f t="shared" si="17"/>
        <v>59.2</v>
      </c>
      <c r="DO7" s="52">
        <f t="shared" si="17"/>
        <v>64.599999999999994</v>
      </c>
      <c r="DP7" s="52">
        <f t="shared" si="17"/>
        <v>164.6</v>
      </c>
      <c r="DQ7" s="52">
        <f t="shared" si="17"/>
        <v>140.30000000000001</v>
      </c>
      <c r="DR7" s="52">
        <f t="shared" si="17"/>
        <v>147.30000000000001</v>
      </c>
      <c r="DS7" s="52">
        <f t="shared" si="17"/>
        <v>162.9</v>
      </c>
      <c r="DT7" s="52">
        <f t="shared" si="17"/>
        <v>161.69999999999999</v>
      </c>
      <c r="DU7" s="49"/>
    </row>
    <row r="8" spans="1:125" s="54" customFormat="1" x14ac:dyDescent="0.2">
      <c r="A8" s="37"/>
      <c r="B8" s="55">
        <v>2023</v>
      </c>
      <c r="C8" s="55">
        <v>121002</v>
      </c>
      <c r="D8" s="55">
        <v>47</v>
      </c>
      <c r="E8" s="55">
        <v>14</v>
      </c>
      <c r="F8" s="55">
        <v>0</v>
      </c>
      <c r="G8" s="55">
        <v>2</v>
      </c>
      <c r="H8" s="55" t="s">
        <v>108</v>
      </c>
      <c r="I8" s="55" t="s">
        <v>109</v>
      </c>
      <c r="J8" s="55" t="s">
        <v>110</v>
      </c>
      <c r="K8" s="55" t="s">
        <v>111</v>
      </c>
      <c r="L8" s="55" t="s">
        <v>112</v>
      </c>
      <c r="M8" s="55" t="s">
        <v>113</v>
      </c>
      <c r="N8" s="55" t="s">
        <v>114</v>
      </c>
      <c r="O8" s="56" t="s">
        <v>115</v>
      </c>
      <c r="P8" s="57" t="s">
        <v>21</v>
      </c>
      <c r="Q8" s="57" t="s">
        <v>116</v>
      </c>
      <c r="R8" s="58">
        <v>41</v>
      </c>
      <c r="S8" s="57" t="s">
        <v>117</v>
      </c>
      <c r="T8" s="57" t="s">
        <v>118</v>
      </c>
      <c r="U8" s="58">
        <v>3610</v>
      </c>
      <c r="V8" s="58">
        <v>260</v>
      </c>
      <c r="W8" s="58">
        <v>300</v>
      </c>
      <c r="X8" s="57" t="s">
        <v>119</v>
      </c>
      <c r="Y8" s="59">
        <v>136.19999999999999</v>
      </c>
      <c r="Z8" s="59">
        <v>133.69999999999999</v>
      </c>
      <c r="AA8" s="59">
        <v>131.4</v>
      </c>
      <c r="AB8" s="59">
        <v>135.30000000000001</v>
      </c>
      <c r="AC8" s="59">
        <v>118.9</v>
      </c>
      <c r="AD8" s="59">
        <v>230.7</v>
      </c>
      <c r="AE8" s="59">
        <v>166.4</v>
      </c>
      <c r="AF8" s="59">
        <v>177.9</v>
      </c>
      <c r="AG8" s="59">
        <v>183.3</v>
      </c>
      <c r="AH8" s="59">
        <v>186.3</v>
      </c>
      <c r="AI8" s="56">
        <v>1905.8</v>
      </c>
      <c r="AJ8" s="59">
        <v>2.8</v>
      </c>
      <c r="AK8" s="59">
        <v>2.1</v>
      </c>
      <c r="AL8" s="59">
        <v>0</v>
      </c>
      <c r="AM8" s="59">
        <v>0</v>
      </c>
      <c r="AN8" s="59">
        <v>43.7</v>
      </c>
      <c r="AO8" s="59">
        <v>1.7</v>
      </c>
      <c r="AP8" s="59">
        <v>9.9</v>
      </c>
      <c r="AQ8" s="59">
        <v>5.0999999999999996</v>
      </c>
      <c r="AR8" s="59">
        <v>5.6</v>
      </c>
      <c r="AS8" s="59">
        <v>7.6</v>
      </c>
      <c r="AT8" s="56">
        <v>3.9</v>
      </c>
      <c r="AU8" s="60">
        <v>15</v>
      </c>
      <c r="AV8" s="60">
        <v>12</v>
      </c>
      <c r="AW8" s="60">
        <v>0</v>
      </c>
      <c r="AX8" s="60">
        <v>0</v>
      </c>
      <c r="AY8" s="60">
        <v>0</v>
      </c>
      <c r="AZ8" s="60">
        <v>7</v>
      </c>
      <c r="BA8" s="60">
        <v>260</v>
      </c>
      <c r="BB8" s="60">
        <v>15564</v>
      </c>
      <c r="BC8" s="60">
        <v>28</v>
      </c>
      <c r="BD8" s="60">
        <v>23</v>
      </c>
      <c r="BE8" s="60">
        <v>127</v>
      </c>
      <c r="BF8" s="59">
        <v>40</v>
      </c>
      <c r="BG8" s="59">
        <v>38</v>
      </c>
      <c r="BH8" s="59">
        <v>37.799999999999997</v>
      </c>
      <c r="BI8" s="59">
        <v>42.2</v>
      </c>
      <c r="BJ8" s="59">
        <v>44.5</v>
      </c>
      <c r="BK8" s="59">
        <v>36.200000000000003</v>
      </c>
      <c r="BL8" s="59">
        <v>-15.8</v>
      </c>
      <c r="BM8" s="59">
        <v>5</v>
      </c>
      <c r="BN8" s="59">
        <v>18.399999999999999</v>
      </c>
      <c r="BO8" s="59">
        <v>6.9</v>
      </c>
      <c r="BP8" s="56">
        <v>-55.6</v>
      </c>
      <c r="BQ8" s="60">
        <v>7730</v>
      </c>
      <c r="BR8" s="60">
        <v>6703</v>
      </c>
      <c r="BS8" s="60">
        <v>8537</v>
      </c>
      <c r="BT8" s="61">
        <v>11755</v>
      </c>
      <c r="BU8" s="61">
        <v>-16294</v>
      </c>
      <c r="BV8" s="60">
        <v>24482</v>
      </c>
      <c r="BW8" s="60">
        <v>13494</v>
      </c>
      <c r="BX8" s="60">
        <v>17746</v>
      </c>
      <c r="BY8" s="60">
        <v>17293</v>
      </c>
      <c r="BZ8" s="60">
        <v>18662</v>
      </c>
      <c r="CA8" s="58">
        <v>12639</v>
      </c>
      <c r="CB8" s="59" t="s">
        <v>112</v>
      </c>
      <c r="CC8" s="59" t="s">
        <v>112</v>
      </c>
      <c r="CD8" s="59" t="s">
        <v>112</v>
      </c>
      <c r="CE8" s="59" t="s">
        <v>112</v>
      </c>
      <c r="CF8" s="59" t="s">
        <v>112</v>
      </c>
      <c r="CG8" s="59" t="s">
        <v>112</v>
      </c>
      <c r="CH8" s="59" t="s">
        <v>112</v>
      </c>
      <c r="CI8" s="59" t="s">
        <v>112</v>
      </c>
      <c r="CJ8" s="59" t="s">
        <v>112</v>
      </c>
      <c r="CK8" s="59" t="s">
        <v>112</v>
      </c>
      <c r="CL8" s="56" t="s">
        <v>112</v>
      </c>
      <c r="CM8" s="58">
        <v>350457</v>
      </c>
      <c r="CN8" s="58">
        <v>784</v>
      </c>
      <c r="CO8" s="59" t="s">
        <v>112</v>
      </c>
      <c r="CP8" s="59" t="s">
        <v>112</v>
      </c>
      <c r="CQ8" s="59" t="s">
        <v>112</v>
      </c>
      <c r="CR8" s="59" t="s">
        <v>112</v>
      </c>
      <c r="CS8" s="59" t="s">
        <v>112</v>
      </c>
      <c r="CT8" s="59" t="s">
        <v>112</v>
      </c>
      <c r="CU8" s="59" t="s">
        <v>112</v>
      </c>
      <c r="CV8" s="59" t="s">
        <v>112</v>
      </c>
      <c r="CW8" s="59" t="s">
        <v>112</v>
      </c>
      <c r="CX8" s="59" t="s">
        <v>112</v>
      </c>
      <c r="CY8" s="56" t="s">
        <v>112</v>
      </c>
      <c r="CZ8" s="59">
        <v>0</v>
      </c>
      <c r="DA8" s="59">
        <v>0</v>
      </c>
      <c r="DB8" s="59">
        <v>0</v>
      </c>
      <c r="DC8" s="59">
        <v>0</v>
      </c>
      <c r="DD8" s="59">
        <v>0</v>
      </c>
      <c r="DE8" s="59">
        <v>1555</v>
      </c>
      <c r="DF8" s="59">
        <v>69.3</v>
      </c>
      <c r="DG8" s="59">
        <v>93</v>
      </c>
      <c r="DH8" s="59">
        <v>141.1</v>
      </c>
      <c r="DI8" s="59">
        <v>333.3</v>
      </c>
      <c r="DJ8" s="56">
        <v>79</v>
      </c>
      <c r="DK8" s="59">
        <v>46.2</v>
      </c>
      <c r="DL8" s="59">
        <v>38.5</v>
      </c>
      <c r="DM8" s="59">
        <v>49.6</v>
      </c>
      <c r="DN8" s="59">
        <v>59.2</v>
      </c>
      <c r="DO8" s="59">
        <v>64.599999999999994</v>
      </c>
      <c r="DP8" s="59">
        <v>164.6</v>
      </c>
      <c r="DQ8" s="59">
        <v>140.30000000000001</v>
      </c>
      <c r="DR8" s="59">
        <v>147.30000000000001</v>
      </c>
      <c r="DS8" s="59">
        <v>162.9</v>
      </c>
      <c r="DT8" s="59">
        <v>161.69999999999999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57</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CA584523-78F6-4B03-AF37-2DEA8911C301}"/>
</file>

<file path=customXml/itemProps2.xml><?xml version="1.0" encoding="utf-8"?>
<ds:datastoreItem xmlns:ds="http://schemas.openxmlformats.org/officeDocument/2006/customXml" ds:itemID="{E3C1213A-D89E-48D6-846A-E922C493E691}"/>
</file>

<file path=customXml/itemProps3.xml><?xml version="1.0" encoding="utf-8"?>
<ds:datastoreItem xmlns:ds="http://schemas.openxmlformats.org/officeDocument/2006/customXml" ds:itemID="{EB901108-06CA-4AB9-98B6-84A654E6DA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2025-02-14T05:38:48Z</dcterms:created>
  <dcterms:modified xsi:type="dcterms:W3CDTF">2025-02-14T05:52:59Z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