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.ycan.local\道路局\03施設課\施設課共有フォルダ\040_経理\030_特別会計\020_決算\2022(R5)年度\20250130〆　公営企業に係る経営比較分析表（令和５年度決算）の分析等について（総務省）\"/>
    </mc:Choice>
  </mc:AlternateContent>
  <xr:revisionPtr revIDLastSave="0" documentId="13_ncr:1_{38266B56-E443-4C7C-B4D4-6F3946389DC9}" xr6:coauthVersionLast="47" xr6:coauthVersionMax="47" xr10:uidLastSave="{00000000-0000-0000-0000-000000000000}"/>
  <workbookProtection workbookAlgorithmName="SHA-512" workbookHashValue="QzomiNQdiDJ5Iq5aXX6MwfG3sbDw+DZfrADQ+TgTICvy2x8XOfepQ+h4NbB1tzIqpHiJB1IfaKbJFV1ZcKjkxA==" workbookSaltValue="b2bRLoLi3Z/MLCwQR8/bsA==" workbookSpinCount="100000" lockStructure="1"/>
  <bookViews>
    <workbookView xWindow="-120" yWindow="-120" windowWidth="20730" windowHeight="110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BS7" i="5"/>
  <c r="KO52" i="4" s="1"/>
  <c r="BR7" i="5"/>
  <c r="JV52" i="4" s="1"/>
  <c r="BQ7" i="5"/>
  <c r="JC52" i="4" s="1"/>
  <c r="BO7" i="5"/>
  <c r="BN7" i="5"/>
  <c r="BM7" i="5"/>
  <c r="BL7" i="5"/>
  <c r="FE53" i="4" s="1"/>
  <c r="BK7" i="5"/>
  <c r="EL53" i="4" s="1"/>
  <c r="BJ7" i="5"/>
  <c r="HJ52" i="4" s="1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BZ31" i="4" s="1"/>
  <c r="AA7" i="5"/>
  <c r="BG31" i="4" s="1"/>
  <c r="Z7" i="5"/>
  <c r="AN31" i="4" s="1"/>
  <c r="Y7" i="5"/>
  <c r="U31" i="4" s="1"/>
  <c r="X7" i="5"/>
  <c r="W7" i="5"/>
  <c r="V7" i="5"/>
  <c r="HX10" i="4" s="1"/>
  <c r="U7" i="5"/>
  <c r="LJ8" i="4" s="1"/>
  <c r="T7" i="5"/>
  <c r="JQ8" i="4" s="1"/>
  <c r="S7" i="5"/>
  <c r="HX8" i="4" s="1"/>
  <c r="R7" i="5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HJ53" i="4"/>
  <c r="GQ53" i="4"/>
  <c r="FX53" i="4"/>
  <c r="CS53" i="4"/>
  <c r="BZ53" i="4"/>
  <c r="BG53" i="4"/>
  <c r="AN53" i="4"/>
  <c r="U53" i="4"/>
  <c r="MA52" i="4"/>
  <c r="LH52" i="4"/>
  <c r="FE52" i="4"/>
  <c r="EL52" i="4"/>
  <c r="BZ52" i="4"/>
  <c r="BG52" i="4"/>
  <c r="MA32" i="4"/>
  <c r="LH32" i="4"/>
  <c r="KO32" i="4"/>
  <c r="JC32" i="4"/>
  <c r="HJ32" i="4"/>
  <c r="EL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LJ10" i="4"/>
  <c r="JQ10" i="4"/>
  <c r="DU10" i="4"/>
  <c r="B10" i="4"/>
  <c r="CF8" i="4"/>
  <c r="AQ8" i="4"/>
  <c r="B6" i="4"/>
  <c r="IT76" i="4" l="1"/>
  <c r="CS51" i="4"/>
  <c r="HJ30" i="4"/>
  <c r="BZ76" i="4"/>
  <c r="MA51" i="4"/>
  <c r="HJ51" i="4"/>
  <c r="CS30" i="4"/>
  <c r="MI76" i="4"/>
  <c r="MA30" i="4"/>
  <c r="C11" i="5"/>
  <c r="D11" i="5"/>
  <c r="E11" i="5"/>
  <c r="B11" i="5"/>
  <c r="AN30" i="4" l="1"/>
  <c r="AG76" i="4"/>
  <c r="KP76" i="4"/>
  <c r="FE51" i="4"/>
  <c r="JV30" i="4"/>
  <c r="HA76" i="4"/>
  <c r="JV51" i="4"/>
  <c r="AN51" i="4"/>
  <c r="FE30" i="4"/>
  <c r="KA76" i="4"/>
  <c r="GL76" i="4"/>
  <c r="U51" i="4"/>
  <c r="EL30" i="4"/>
  <c r="U30" i="4"/>
  <c r="R76" i="4"/>
  <c r="EL51" i="4"/>
  <c r="JC30" i="4"/>
  <c r="JC51" i="4"/>
  <c r="LT76" i="4"/>
  <c r="GQ51" i="4"/>
  <c r="LH30" i="4"/>
  <c r="BZ51" i="4"/>
  <c r="GQ30" i="4"/>
  <c r="BZ30" i="4"/>
  <c r="BK76" i="4"/>
  <c r="LH51" i="4"/>
  <c r="IE76" i="4"/>
  <c r="AV76" i="4"/>
  <c r="KO51" i="4"/>
  <c r="LE76" i="4"/>
  <c r="FX51" i="4"/>
  <c r="KO30" i="4"/>
  <c r="BG30" i="4"/>
  <c r="HP76" i="4"/>
  <c r="BG51" i="4"/>
  <c r="FX30" i="4"/>
</calcChain>
</file>

<file path=xl/sharedStrings.xml><?xml version="1.0" encoding="utf-8"?>
<sst xmlns="http://schemas.openxmlformats.org/spreadsheetml/2006/main" count="278" uniqueCount="140">
  <si>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</si>
  <si>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</si>
  <si>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</si>
  <si>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</si>
  <si>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</si>
  <si>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</si>
  <si>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</si>
  <si>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</si>
  <si>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</si>
  <si>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</si>
  <si>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</si>
  <si>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</si>
  <si>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</si>
  <si>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</si>
  <si>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</si>
  <si>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</si>
  <si>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</si>
  <si>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</si>
  <si>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</si>
  <si>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</si>
  <si>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</si>
  <si>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</si>
  <si>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</si>
  <si>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</si>
  <si>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</si>
  <si>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</si>
  <si>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</si>
  <si>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</si>
  <si>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</si>
  <si>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</si>
  <si>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</si>
  <si>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</si>
  <si>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</si>
  <si>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</si>
  <si>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</si>
  <si>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</si>
  <si>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</si>
  <si>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</si>
  <si>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</si>
  <si>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</si>
  <si>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</si>
  <si>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</si>
  <si>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</si>
  <si>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</si>
  <si>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</si>
  <si>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</si>
  <si>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</si>
  <si>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</si>
  <si>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</si>
  <si>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</si>
  <si>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</si>
  <si>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</si>
  <si>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</si>
  <si>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</si>
  <si>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</si>
  <si>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</si>
  <si>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</si>
  <si>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</si>
  <si>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</si>
  <si>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</si>
  <si>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</si>
  <si>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</si>
  <si>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</si>
  <si>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</si>
  <si>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</si>
  <si>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</si>
  <si>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</si>
  <si>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</si>
  <si>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</si>
  <si>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</si>
  <si>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</si>
  <si>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</si>
  <si>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</si>
  <si>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</si>
  <si>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</si>
  <si>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</si>
  <si>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</si>
  <si>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</si>
  <si>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</si>
  <si>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</si>
  <si>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</si>
  <si>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</si>
  <si>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</si>
  <si>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</si>
  <si>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</si>
  <si>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</si>
  <si>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</si>
  <si>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</si>
  <si>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</si>
  <si>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</si>
  <si>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</si>
  <si>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</si>
  <si>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</si>
  <si>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</si>
  <si>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</si>
  <si>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</si>
  <si>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</si>
  <si>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</si>
  <si>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</si>
  <si>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</si>
  <si>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</si>
  <si>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</si>
  <si>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</si>
  <si>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</si>
  <si>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</si>
  <si>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</si>
  <si>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</si>
  <si>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</si>
  <si>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</si>
  <si>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</si>
  <si>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</si>
  <si>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</si>
  <si>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</si>
  <si>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</si>
  <si>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</si>
  <si>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</si>
  <si>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</si>
  <si>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</si>
  <si>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神奈川県　横浜市</t>
  </si>
  <si>
    <t>日本大通り地下駐車場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</si>
  <si>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</si>
  <si>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</si>
  <si>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</si>
  <si>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</si>
  <si>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</si>
  <si>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</si>
  <si>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</si>
  <si>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</si>
  <si>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</si>
  <si>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</si>
  <si>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</si>
  <si>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</si>
  <si>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</si>
  <si>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</si>
  <si>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</si>
  <si>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</si>
  <si>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経営改善のため、令和２年度から指定管理者制度
を導入し、収支の改善を図った。
②他会計補助金比率及び③駐車台数一台当たりの他
会計補助金額
　地方債の償還が進み残高が減少しているが、改修
工事の増などにより、一般会計からの繰入金が増加
している。
④売上高ＧＯＰ比率及び⑤ＥＢＩＴＤＡ
　令和２年度から指定管理者制度を導入し、改善を
図った。</t>
    <phoneticPr fontId="5"/>
  </si>
  <si>
    <t>⑪稼働率
　令和２年度から指定管理者制度の導入後、新型コ
ロナウイルス感染症の影響を受けたが、稼働率は改
善している。</t>
    <phoneticPr fontId="5"/>
  </si>
  <si>
    <t>令和２年度からの指定管理者制度導入により一部の
数値に改善がみられるが、設備の老朽化に伴う費用
も増加しており、一般会計からの繰入が増えてい
る</t>
    <phoneticPr fontId="5"/>
  </si>
  <si>
    <t>⑥有形固定資産減価償却率及び⑨累積欠損金比率
　法非適用企業のため対象外
⑦敷地の地価
　道路の地下に設置した駐車場であり、用地は購入
していないため価格は「０」である。
⑧設備投資見込額
　施設の老朽化に伴い、今後も設備投資が必要とな
るが、投資の平準化を行うことで安定した経営を
行っていく。
⑩企業債残高対料金収入比率
　令和５年度で償還完了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</si>
</sst>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36.299999999999997</c:v>
                </c:pt>
                <c:pt idx="1">
                  <c:v>40.799999999999997</c:v>
                </c:pt>
                <c:pt idx="2">
                  <c:v>45</c:v>
                </c:pt>
                <c:pt idx="3">
                  <c:v>58.2</c:v>
                </c:pt>
                <c:pt idx="4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A-4AC1-A0D6-09340759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A-4AC1-A0D6-09340759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451.3</c:v>
                </c:pt>
                <c:pt idx="1">
                  <c:v>38.200000000000003</c:v>
                </c:pt>
                <c:pt idx="2">
                  <c:v>180.1</c:v>
                </c:pt>
                <c:pt idx="3">
                  <c:v>51.7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D-4695-B155-0DE22E22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D-4695-B155-0DE22E22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C4-46DE-BBCC-B80CD683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4-46DE-BBCC-B80CD683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54E-4165-956B-C2D2F3D1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E-4165-956B-C2D2F3D1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3.3</c:v>
                </c:pt>
                <c:pt idx="1">
                  <c:v>4.5</c:v>
                </c:pt>
                <c:pt idx="2">
                  <c:v>4.9000000000000004</c:v>
                </c:pt>
                <c:pt idx="3">
                  <c:v>6.7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E-4D9A-BEA7-A23C4C89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E-4D9A-BEA7-A23C4C89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126</c:v>
                </c:pt>
                <c:pt idx="1">
                  <c:v>177</c:v>
                </c:pt>
                <c:pt idx="2">
                  <c:v>211</c:v>
                </c:pt>
                <c:pt idx="3">
                  <c:v>354</c:v>
                </c:pt>
                <c:pt idx="4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D-4D9C-9F0A-845BFE9E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D-4D9C-9F0A-845BFE9E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80</c:v>
                </c:pt>
                <c:pt idx="1">
                  <c:v>58.5</c:v>
                </c:pt>
                <c:pt idx="2">
                  <c:v>62</c:v>
                </c:pt>
                <c:pt idx="3">
                  <c:v>77.5</c:v>
                </c:pt>
                <c:pt idx="4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40D-BC8C-9A32DB3E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D-440D-BC8C-9A32DB3E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-44</c:v>
                </c:pt>
                <c:pt idx="1">
                  <c:v>-80.3</c:v>
                </c:pt>
                <c:pt idx="2">
                  <c:v>-19.7</c:v>
                </c:pt>
                <c:pt idx="3">
                  <c:v>-58.5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8-4953-9ED7-51CC4E71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8-4953-9ED7-51CC4E71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-32962</c:v>
                </c:pt>
                <c:pt idx="1">
                  <c:v>-45704</c:v>
                </c:pt>
                <c:pt idx="2">
                  <c:v>-16742</c:v>
                </c:pt>
                <c:pt idx="3">
                  <c:v>-40444</c:v>
                </c:pt>
                <c:pt idx="4">
                  <c:v>12842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A-4A14-9CEA-9EA6AFCA4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A14-9CEA-9EA6AFCA4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14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神奈川県横浜市　日本大通り地下駐車場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7576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200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800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36.299999999999997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40.799999999999997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45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58.2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89.6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3.3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4.5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4.9000000000000004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6.7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12.2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58.5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62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77.5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81.5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126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177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211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354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354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-44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-80.3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-19.7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-58.5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8.9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-32962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-45704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-16742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-40444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12842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120000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451.3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38.200000000000003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180.1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51.7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J+7/gpp3GAs2lU2DI69fDyG2c7k3q4oIsakscXU+FirYYQpNIm2TiGHlv0XJeXgBj124+1c0jXOCbwIJSp+ehw==" saltValue="9zYQsK9KcRZPPk7qAjBel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105</v>
      </c>
      <c r="AV5" s="47" t="s">
        <v>101</v>
      </c>
      <c r="AW5" s="47" t="s">
        <v>106</v>
      </c>
      <c r="AX5" s="47" t="s">
        <v>103</v>
      </c>
      <c r="AY5" s="47" t="s">
        <v>107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105</v>
      </c>
      <c r="BG5" s="47" t="s">
        <v>91</v>
      </c>
      <c r="BH5" s="47" t="s">
        <v>92</v>
      </c>
      <c r="BI5" s="47" t="s">
        <v>103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108</v>
      </c>
      <c r="BR5" s="47" t="s">
        <v>109</v>
      </c>
      <c r="BS5" s="47" t="s">
        <v>106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108</v>
      </c>
      <c r="CC5" s="47" t="s">
        <v>109</v>
      </c>
      <c r="CD5" s="47" t="s">
        <v>106</v>
      </c>
      <c r="CE5" s="47" t="s">
        <v>103</v>
      </c>
      <c r="CF5" s="47" t="s">
        <v>110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105</v>
      </c>
      <c r="CP5" s="47" t="s">
        <v>91</v>
      </c>
      <c r="CQ5" s="47" t="s">
        <v>106</v>
      </c>
      <c r="CR5" s="47" t="s">
        <v>93</v>
      </c>
      <c r="CS5" s="47" t="s">
        <v>104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109</v>
      </c>
      <c r="DB5" s="47" t="s">
        <v>111</v>
      </c>
      <c r="DC5" s="47" t="s">
        <v>103</v>
      </c>
      <c r="DD5" s="47" t="s">
        <v>112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102</v>
      </c>
      <c r="DN5" s="47" t="s">
        <v>113</v>
      </c>
      <c r="DO5" s="47" t="s">
        <v>112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114</v>
      </c>
      <c r="B6" s="48">
        <f>B8</f>
        <v>2023</v>
      </c>
      <c r="C6" s="48">
        <f t="shared" ref="C6:X6" si="1">C8</f>
        <v>141003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神奈川県横浜市</v>
      </c>
      <c r="I6" s="48" t="str">
        <f t="shared" si="1"/>
        <v>日本大通り地下駐車場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地下式</v>
      </c>
      <c r="R6" s="51">
        <f t="shared" si="1"/>
        <v>22</v>
      </c>
      <c r="S6" s="50" t="str">
        <f t="shared" si="1"/>
        <v>駅</v>
      </c>
      <c r="T6" s="50" t="str">
        <f t="shared" si="1"/>
        <v>有</v>
      </c>
      <c r="U6" s="51">
        <f t="shared" si="1"/>
        <v>7576</v>
      </c>
      <c r="V6" s="51">
        <f t="shared" si="1"/>
        <v>200</v>
      </c>
      <c r="W6" s="51">
        <f t="shared" si="1"/>
        <v>800</v>
      </c>
      <c r="X6" s="50" t="str">
        <f t="shared" si="1"/>
        <v>利用料金制</v>
      </c>
      <c r="Y6" s="52">
        <f>IF(Y8="-",NA(),Y8)</f>
        <v>36.299999999999997</v>
      </c>
      <c r="Z6" s="52">
        <f t="shared" ref="Z6:AH6" si="2">IF(Z8="-",NA(),Z8)</f>
        <v>40.799999999999997</v>
      </c>
      <c r="AA6" s="52">
        <f t="shared" si="2"/>
        <v>45</v>
      </c>
      <c r="AB6" s="52">
        <f t="shared" si="2"/>
        <v>58.2</v>
      </c>
      <c r="AC6" s="52">
        <f t="shared" si="2"/>
        <v>89.6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3.3</v>
      </c>
      <c r="AK6" s="52">
        <f t="shared" ref="AK6:AS6" si="3">IF(AK8="-",NA(),AK8)</f>
        <v>4.5</v>
      </c>
      <c r="AL6" s="52">
        <f t="shared" si="3"/>
        <v>4.9000000000000004</v>
      </c>
      <c r="AM6" s="52">
        <f t="shared" si="3"/>
        <v>6.7</v>
      </c>
      <c r="AN6" s="52">
        <f t="shared" si="3"/>
        <v>12.2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126</v>
      </c>
      <c r="AV6" s="53">
        <f t="shared" ref="AV6:BD6" si="4">IF(AV8="-",NA(),AV8)</f>
        <v>177</v>
      </c>
      <c r="AW6" s="53">
        <f t="shared" si="4"/>
        <v>211</v>
      </c>
      <c r="AX6" s="53">
        <f t="shared" si="4"/>
        <v>354</v>
      </c>
      <c r="AY6" s="53">
        <f t="shared" si="4"/>
        <v>354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-44</v>
      </c>
      <c r="BG6" s="52">
        <f t="shared" ref="BG6:BO6" si="5">IF(BG8="-",NA(),BG8)</f>
        <v>-80.3</v>
      </c>
      <c r="BH6" s="52">
        <f t="shared" si="5"/>
        <v>-19.7</v>
      </c>
      <c r="BI6" s="52">
        <f t="shared" si="5"/>
        <v>-58.5</v>
      </c>
      <c r="BJ6" s="52">
        <f t="shared" si="5"/>
        <v>8.9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-32962</v>
      </c>
      <c r="BR6" s="53">
        <f t="shared" ref="BR6:BZ6" si="6">IF(BR8="-",NA(),BR8)</f>
        <v>-45704</v>
      </c>
      <c r="BS6" s="53">
        <f t="shared" si="6"/>
        <v>-16742</v>
      </c>
      <c r="BT6" s="53">
        <f t="shared" si="6"/>
        <v>-40444</v>
      </c>
      <c r="BU6" s="53">
        <f t="shared" si="6"/>
        <v>12842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120000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451.3</v>
      </c>
      <c r="DA6" s="52">
        <f t="shared" ref="DA6:DI6" si="8">IF(DA8="-",NA(),DA8)</f>
        <v>38.200000000000003</v>
      </c>
      <c r="DB6" s="52">
        <f t="shared" si="8"/>
        <v>180.1</v>
      </c>
      <c r="DC6" s="52">
        <f t="shared" si="8"/>
        <v>51.7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80</v>
      </c>
      <c r="DL6" s="52">
        <f t="shared" ref="DL6:DT6" si="9">IF(DL8="-",NA(),DL8)</f>
        <v>58.5</v>
      </c>
      <c r="DM6" s="52">
        <f t="shared" si="9"/>
        <v>62</v>
      </c>
      <c r="DN6" s="52">
        <f t="shared" si="9"/>
        <v>77.5</v>
      </c>
      <c r="DO6" s="52">
        <f t="shared" si="9"/>
        <v>81.5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116</v>
      </c>
      <c r="B7" s="48">
        <f t="shared" ref="B7:X7" si="10">B8</f>
        <v>2023</v>
      </c>
      <c r="C7" s="48">
        <f t="shared" si="10"/>
        <v>141003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神奈川県　横浜市</v>
      </c>
      <c r="I7" s="48" t="str">
        <f t="shared" si="10"/>
        <v>日本大通り地下駐車場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地下式</v>
      </c>
      <c r="R7" s="51">
        <f t="shared" si="10"/>
        <v>22</v>
      </c>
      <c r="S7" s="50" t="str">
        <f t="shared" si="10"/>
        <v>駅</v>
      </c>
      <c r="T7" s="50" t="str">
        <f t="shared" si="10"/>
        <v>有</v>
      </c>
      <c r="U7" s="51">
        <f t="shared" si="10"/>
        <v>7576</v>
      </c>
      <c r="V7" s="51">
        <f t="shared" si="10"/>
        <v>200</v>
      </c>
      <c r="W7" s="51">
        <f t="shared" si="10"/>
        <v>800</v>
      </c>
      <c r="X7" s="50" t="str">
        <f t="shared" si="10"/>
        <v>利用料金制</v>
      </c>
      <c r="Y7" s="52">
        <f>Y8</f>
        <v>36.299999999999997</v>
      </c>
      <c r="Z7" s="52">
        <f t="shared" ref="Z7:AH7" si="11">Z8</f>
        <v>40.799999999999997</v>
      </c>
      <c r="AA7" s="52">
        <f t="shared" si="11"/>
        <v>45</v>
      </c>
      <c r="AB7" s="52">
        <f t="shared" si="11"/>
        <v>58.2</v>
      </c>
      <c r="AC7" s="52">
        <f t="shared" si="11"/>
        <v>89.6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3.3</v>
      </c>
      <c r="AK7" s="52">
        <f t="shared" ref="AK7:AS7" si="12">AK8</f>
        <v>4.5</v>
      </c>
      <c r="AL7" s="52">
        <f t="shared" si="12"/>
        <v>4.9000000000000004</v>
      </c>
      <c r="AM7" s="52">
        <f t="shared" si="12"/>
        <v>6.7</v>
      </c>
      <c r="AN7" s="52">
        <f t="shared" si="12"/>
        <v>12.2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126</v>
      </c>
      <c r="AV7" s="53">
        <f t="shared" ref="AV7:BD7" si="13">AV8</f>
        <v>177</v>
      </c>
      <c r="AW7" s="53">
        <f t="shared" si="13"/>
        <v>211</v>
      </c>
      <c r="AX7" s="53">
        <f t="shared" si="13"/>
        <v>354</v>
      </c>
      <c r="AY7" s="53">
        <f t="shared" si="13"/>
        <v>354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-44</v>
      </c>
      <c r="BG7" s="52">
        <f t="shared" ref="BG7:BO7" si="14">BG8</f>
        <v>-80.3</v>
      </c>
      <c r="BH7" s="52">
        <f t="shared" si="14"/>
        <v>-19.7</v>
      </c>
      <c r="BI7" s="52">
        <f t="shared" si="14"/>
        <v>-58.5</v>
      </c>
      <c r="BJ7" s="52">
        <f t="shared" si="14"/>
        <v>8.9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-32962</v>
      </c>
      <c r="BR7" s="53">
        <f t="shared" ref="BR7:BZ7" si="15">BR8</f>
        <v>-45704</v>
      </c>
      <c r="BS7" s="53">
        <f t="shared" si="15"/>
        <v>-16742</v>
      </c>
      <c r="BT7" s="53">
        <f t="shared" si="15"/>
        <v>-40444</v>
      </c>
      <c r="BU7" s="53">
        <f t="shared" si="15"/>
        <v>12842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115</v>
      </c>
      <c r="CL7" s="49"/>
      <c r="CM7" s="51">
        <f>CM8</f>
        <v>0</v>
      </c>
      <c r="CN7" s="51">
        <f>CN8</f>
        <v>120000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115</v>
      </c>
      <c r="CY7" s="49"/>
      <c r="CZ7" s="52">
        <f>CZ8</f>
        <v>451.3</v>
      </c>
      <c r="DA7" s="52">
        <f t="shared" ref="DA7:DI7" si="16">DA8</f>
        <v>38.200000000000003</v>
      </c>
      <c r="DB7" s="52">
        <f t="shared" si="16"/>
        <v>180.1</v>
      </c>
      <c r="DC7" s="52">
        <f t="shared" si="16"/>
        <v>51.7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80</v>
      </c>
      <c r="DL7" s="52">
        <f t="shared" ref="DL7:DT7" si="17">DL8</f>
        <v>58.5</v>
      </c>
      <c r="DM7" s="52">
        <f t="shared" si="17"/>
        <v>62</v>
      </c>
      <c r="DN7" s="52">
        <f t="shared" si="17"/>
        <v>77.5</v>
      </c>
      <c r="DO7" s="52">
        <f t="shared" si="17"/>
        <v>81.5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15">
      <c r="A8" s="37"/>
      <c r="B8" s="55">
        <v>2023</v>
      </c>
      <c r="C8" s="55">
        <v>141003</v>
      </c>
      <c r="D8" s="55">
        <v>47</v>
      </c>
      <c r="E8" s="55">
        <v>14</v>
      </c>
      <c r="F8" s="55">
        <v>0</v>
      </c>
      <c r="G8" s="55">
        <v>6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22</v>
      </c>
      <c r="S8" s="57" t="s">
        <v>128</v>
      </c>
      <c r="T8" s="57" t="s">
        <v>129</v>
      </c>
      <c r="U8" s="58">
        <v>7576</v>
      </c>
      <c r="V8" s="58">
        <v>200</v>
      </c>
      <c r="W8" s="58">
        <v>800</v>
      </c>
      <c r="X8" s="57" t="s">
        <v>130</v>
      </c>
      <c r="Y8" s="59">
        <v>36.299999999999997</v>
      </c>
      <c r="Z8" s="59">
        <v>40.799999999999997</v>
      </c>
      <c r="AA8" s="59">
        <v>45</v>
      </c>
      <c r="AB8" s="59">
        <v>58.2</v>
      </c>
      <c r="AC8" s="59">
        <v>89.6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3.3</v>
      </c>
      <c r="AK8" s="59">
        <v>4.5</v>
      </c>
      <c r="AL8" s="59">
        <v>4.9000000000000004</v>
      </c>
      <c r="AM8" s="59">
        <v>6.7</v>
      </c>
      <c r="AN8" s="59">
        <v>12.2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126</v>
      </c>
      <c r="AV8" s="60">
        <v>177</v>
      </c>
      <c r="AW8" s="60">
        <v>211</v>
      </c>
      <c r="AX8" s="60">
        <v>354</v>
      </c>
      <c r="AY8" s="60">
        <v>354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-44</v>
      </c>
      <c r="BG8" s="59">
        <v>-80.3</v>
      </c>
      <c r="BH8" s="59">
        <v>-19.7</v>
      </c>
      <c r="BI8" s="59">
        <v>-58.5</v>
      </c>
      <c r="BJ8" s="59">
        <v>8.9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-32962</v>
      </c>
      <c r="BR8" s="60">
        <v>-45704</v>
      </c>
      <c r="BS8" s="60">
        <v>-16742</v>
      </c>
      <c r="BT8" s="61">
        <v>-40444</v>
      </c>
      <c r="BU8" s="61">
        <v>12842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120000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451.3</v>
      </c>
      <c r="DA8" s="59">
        <v>38.200000000000003</v>
      </c>
      <c r="DB8" s="59">
        <v>180.1</v>
      </c>
      <c r="DC8" s="59">
        <v>51.7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80</v>
      </c>
      <c r="DL8" s="59">
        <v>58.5</v>
      </c>
      <c r="DM8" s="59">
        <v>62</v>
      </c>
      <c r="DN8" s="59">
        <v>77.5</v>
      </c>
      <c r="DO8" s="59">
        <v>81.5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0E1A4A49-CB26-43E6-8847-69B3FA73B02D}"/>
</file>

<file path=customXml/itemProps2.xml><?xml version="1.0" encoding="utf-8"?>
<ds:datastoreItem xmlns:ds="http://schemas.openxmlformats.org/officeDocument/2006/customXml" ds:itemID="{5D981F81-0408-4768-ADC1-EF25E04D3372}"/>
</file>

<file path=customXml/itemProps3.xml><?xml version="1.0" encoding="utf-8"?>
<ds:datastoreItem xmlns:ds="http://schemas.openxmlformats.org/officeDocument/2006/customXml" ds:itemID="{C06FE235-843F-48FA-9F0B-FCB0845305F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