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1_A5402DF7E161B656EC2D1DA82BA8470D13208B76" xr6:coauthVersionLast="47" xr6:coauthVersionMax="47" xr10:uidLastSave="{79535727-FFEC-4C16-AC7C-5CC2440EB56A}"/>
  <workbookProtection workbookAlgorithmName="SHA-512" workbookHashValue="Er9aTfHH2coWmF6Axz29Wnjq4xuySD3/4Ux6gf+rw/7h6ytTdrvdiAG4HfvGJhfkR3hWdHzojvVMFgUhqvjWBg==" workbookSaltValue="RgblUYwcaPHtDFv9ZDXnrw=="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G85" i="4"/>
  <c r="E85" i="4"/>
  <c r="AT10" i="4"/>
  <c r="AL10" i="4"/>
  <c r="I10" i="4"/>
  <c r="AL8" i="4"/>
  <c r="P8" i="4"/>
  <c r="I8" i="4"/>
</calcChain>
</file>

<file path=xl/sharedStrings.xml><?xml version="1.0" encoding="utf-8"?>
<sst xmlns="http://schemas.openxmlformats.org/spreadsheetml/2006/main" count="253" uniqueCount="114">
  <si>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</si>
  <si>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</si>
  <si>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</si>
  <si>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</si>
  <si>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</si>
  <si>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</si>
  <si>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</si>
  <si>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</si>
  <si>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</si>
  <si>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</si>
  <si>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</si>
  <si>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</si>
  <si>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</si>
  <si>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</si>
  <si>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</si>
  <si>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</si>
  <si>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</si>
  <si>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</si>
  <si>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</si>
  <si>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</si>
  <si>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</si>
  <si>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</si>
  <si>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</si>
  <si>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</si>
  <si>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</si>
  <si>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</si>
  <si>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</si>
  <si>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r>
      <rPr>
        <b/>
        <sz val="11"/>
        <color theme="1"/>
        <rFont val="ＭＳ ゴシック"/>
        <family val="3"/>
        <charset val="128"/>
      </rPr>
      <t>① 経常収支比率</t>
    </r>
    <r>
      <rPr>
        <sz val="11"/>
        <color theme="1"/>
        <rFont val="ＭＳ ゴシック"/>
        <family val="3"/>
        <charset val="128"/>
      </rPr>
      <t xml:space="preserve">
　経費を使用料収入で賄えていない状況にある。
　今後も低い水準となる見込みとなり、引き続き、維持管理費の効率化を図る必要がある。
</t>
    </r>
    <r>
      <rPr>
        <b/>
        <sz val="11"/>
        <color theme="1"/>
        <rFont val="ＭＳ ゴシック"/>
        <family val="3"/>
        <charset val="128"/>
      </rPr>
      <t xml:space="preserve">④ 企業債残高対事業規模比率
</t>
    </r>
    <r>
      <rPr>
        <sz val="11"/>
        <color theme="1"/>
        <rFont val="ＭＳ ゴシック"/>
        <family val="3"/>
        <charset val="128"/>
      </rPr>
      <t xml:space="preserve">　事業開始後10年程度であるため未償還残高が多く、類似団体に比し高い割合であると考えられる。
</t>
    </r>
    <r>
      <rPr>
        <b/>
        <sz val="11"/>
        <color theme="1"/>
        <rFont val="ＭＳ ゴシック"/>
        <family val="3"/>
        <charset val="128"/>
      </rPr>
      <t/>
    </r>
    <rPh sb="2" eb="4">
      <t>ケイジョウ</t>
    </rPh>
    <rPh sb="4" eb="6">
      <t>シュウシ</t>
    </rPh>
    <rPh sb="6" eb="8">
      <t>ヒリツ</t>
    </rPh>
    <rPh sb="10" eb="12">
      <t>ケイヒ</t>
    </rPh>
    <rPh sb="19" eb="20">
      <t>マカナ</t>
    </rPh>
    <rPh sb="25" eb="27">
      <t>ジョウキョウ</t>
    </rPh>
    <rPh sb="33" eb="35">
      <t>コンゴ</t>
    </rPh>
    <rPh sb="36" eb="37">
      <t>ヒク</t>
    </rPh>
    <rPh sb="38" eb="40">
      <t>スイジュン</t>
    </rPh>
    <rPh sb="43" eb="45">
      <t>ミコ</t>
    </rPh>
    <rPh sb="84" eb="86">
      <t>キボ</t>
    </rPh>
    <rPh sb="86" eb="88">
      <t>ヒリツ</t>
    </rPh>
    <phoneticPr fontId="4"/>
  </si>
  <si>
    <t>2. 老朽化の状況について</t>
    <phoneticPr fontId="4"/>
  </si>
  <si>
    <r>
      <rPr>
        <b/>
        <sz val="11"/>
        <rFont val="ＭＳ ゴシック"/>
        <family val="3"/>
        <charset val="128"/>
      </rPr>
      <t>① 有形固定資産減価償却率</t>
    </r>
    <r>
      <rPr>
        <sz val="11"/>
        <rFont val="ＭＳ ゴシック"/>
        <family val="3"/>
        <charset val="128"/>
      </rPr>
      <t xml:space="preserve">
　他事業と同様に施設の老朽化が進むことから，ストックマネジメントによる維持、改築・更新など適切な管理が必要となる。</t>
    </r>
    <rPh sb="2" eb="4">
      <t>ユウケイ</t>
    </rPh>
    <rPh sb="4" eb="6">
      <t>コテイ</t>
    </rPh>
    <rPh sb="6" eb="8">
      <t>シサン</t>
    </rPh>
    <rPh sb="8" eb="10">
      <t>ゲンカ</t>
    </rPh>
    <rPh sb="10" eb="12">
      <t>ショウキャク</t>
    </rPh>
    <rPh sb="12" eb="13">
      <t>リツ</t>
    </rPh>
    <rPh sb="15" eb="16">
      <t>タ</t>
    </rPh>
    <rPh sb="16" eb="18">
      <t>ジギョウ</t>
    </rPh>
    <rPh sb="19" eb="21">
      <t>ドウヨウ</t>
    </rPh>
    <rPh sb="22" eb="24">
      <t>シセツ</t>
    </rPh>
    <rPh sb="25" eb="28">
      <t>ロウキュウカ</t>
    </rPh>
    <rPh sb="29" eb="30">
      <t>スス</t>
    </rPh>
    <rPh sb="49" eb="51">
      <t>イジ</t>
    </rPh>
    <rPh sb="52" eb="54">
      <t>カイチク</t>
    </rPh>
    <rPh sb="55" eb="57">
      <t>コウシン</t>
    </rPh>
    <rPh sb="59" eb="61">
      <t>テキセツ</t>
    </rPh>
    <rPh sb="62" eb="64">
      <t>カンリ</t>
    </rPh>
    <rPh sb="65" eb="67">
      <t>ヒツヨウ</t>
    </rPh>
    <phoneticPr fontId="4"/>
  </si>
  <si>
    <t>2. 老朽化の状況</t>
    <phoneticPr fontId="4"/>
  </si>
  <si>
    <t>全体総括</t>
    <rPh sb="0" eb="2">
      <t>ゼンタイ</t>
    </rPh>
    <rPh sb="2" eb="4">
      <t>ソウカツ</t>
    </rPh>
    <phoneticPr fontId="4"/>
  </si>
  <si>
    <t>　本事業は、平成23年時に本市下水道中期ビジョン[改訂版]に基づき未普及地域の早期解消及び、地域の実情やニーズに合った最も効率的で持続可能な汚水処理施設の整備の推進のため取り組んだ事業であり、平成24年度以降は特定地域生活排水処理事業に移行している。
　なお、本市の下水道事業においては、公共下水道、特定環境保全公共下水道、農業集落排水、浄化槽事業を一体的に整備しており、総合的な分析を行う必要がある。</t>
    <rPh sb="1" eb="2">
      <t>ホン</t>
    </rPh>
    <rPh sb="2" eb="4">
      <t>ジギョウ</t>
    </rPh>
    <rPh sb="6" eb="8">
      <t>ヘイセイ</t>
    </rPh>
    <rPh sb="10" eb="11">
      <t>ネン</t>
    </rPh>
    <rPh sb="11" eb="12">
      <t>ジ</t>
    </rPh>
    <rPh sb="13" eb="15">
      <t>ホンシ</t>
    </rPh>
    <rPh sb="15" eb="18">
      <t>ゲスイドウ</t>
    </rPh>
    <rPh sb="18" eb="20">
      <t>チュウキ</t>
    </rPh>
    <rPh sb="25" eb="28">
      <t>カイテイバン</t>
    </rPh>
    <rPh sb="30" eb="31">
      <t>モト</t>
    </rPh>
    <rPh sb="33" eb="36">
      <t>ミフキュウ</t>
    </rPh>
    <rPh sb="36" eb="38">
      <t>チイキ</t>
    </rPh>
    <rPh sb="39" eb="41">
      <t>ソウキ</t>
    </rPh>
    <rPh sb="41" eb="43">
      <t>カイショウ</t>
    </rPh>
    <rPh sb="43" eb="44">
      <t>オヨ</t>
    </rPh>
    <rPh sb="46" eb="48">
      <t>チイキ</t>
    </rPh>
    <rPh sb="49" eb="51">
      <t>ジツジョウ</t>
    </rPh>
    <rPh sb="56" eb="57">
      <t>ア</t>
    </rPh>
    <rPh sb="59" eb="60">
      <t>モット</t>
    </rPh>
    <rPh sb="61" eb="64">
      <t>コウリツテキ</t>
    </rPh>
    <rPh sb="65" eb="67">
      <t>ジゾク</t>
    </rPh>
    <rPh sb="67" eb="69">
      <t>カノウ</t>
    </rPh>
    <rPh sb="70" eb="72">
      <t>オスイ</t>
    </rPh>
    <rPh sb="72" eb="74">
      <t>ショリ</t>
    </rPh>
    <rPh sb="74" eb="76">
      <t>シセツ</t>
    </rPh>
    <rPh sb="77" eb="79">
      <t>セイビ</t>
    </rPh>
    <rPh sb="80" eb="82">
      <t>スイシン</t>
    </rPh>
    <rPh sb="85" eb="86">
      <t>ト</t>
    </rPh>
    <rPh sb="87" eb="88">
      <t>ク</t>
    </rPh>
    <rPh sb="90" eb="92">
      <t>ジギョウ</t>
    </rPh>
    <rPh sb="96" eb="98">
      <t>ヘイセイ</t>
    </rPh>
    <rPh sb="100" eb="102">
      <t>ネンド</t>
    </rPh>
    <rPh sb="102" eb="104">
      <t>イコウ</t>
    </rPh>
    <rPh sb="105" eb="107">
      <t>トクテイ</t>
    </rPh>
    <rPh sb="107" eb="109">
      <t>チイキ</t>
    </rPh>
    <rPh sb="109" eb="111">
      <t>セイカツ</t>
    </rPh>
    <rPh sb="111" eb="113">
      <t>ハイスイ</t>
    </rPh>
    <rPh sb="113" eb="115">
      <t>ショリ</t>
    </rPh>
    <rPh sb="115" eb="117">
      <t>ジギョウ</t>
    </rPh>
    <rPh sb="118" eb="120">
      <t>イコウ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</si>
  <si>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</si>
  <si>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</si>
  <si>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</si>
  <si>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</si>
  <si>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</si>
  <si>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</si>
  <si>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</si>
  <si>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</si>
  <si>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</si>
  <si>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</si>
  <si>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</si>
  <si>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</si>
  <si>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</si>
  <si>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</si>
  <si>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</si>
  <si>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</si>
  <si>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</si>
  <si>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</si>
  <si>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</si>
  <si>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</si>
  <si>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</si>
  <si>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</si>
  <si>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</si>
  <si>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</si>
  <si>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</si>
  <si>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</si>
  <si>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</si>
  <si>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</si>
  <si>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</si>
  <si>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</si>
  <si>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</si>
  <si>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</si>
  <si>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</si>
  <si>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</si>
  <si>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</si>
  <si>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</si>
  <si>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</si>
  <si>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</si>
  <si>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</si>
  <si>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</si>
  <si>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</si>
  <si>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</si>
  <si>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</si>
  <si>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</si>
  <si>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</si>
  <si>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</si>
  <si>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</si>
  <si>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</si>
  <si>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</si>
  <si>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</si>
  <si>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</si>
  <si>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</si>
  <si>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</si>
  <si>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</si>
  <si>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</si>
  <si>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</si>
  <si>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</si>
  <si>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</si>
  <si>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</si>
  <si>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</si>
  <si>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</si>
  <si>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</si>
  <si>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</si>
  <si>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</si>
  <si>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</si>
  <si>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新潟市</t>
  </si>
  <si>
    <t>法適用</t>
  </si>
  <si>
    <t>下水道事業</t>
  </si>
  <si>
    <t>個別排水処理</t>
  </si>
  <si>
    <t>L3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</si>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</sst>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B6-4C37-98BB-1C00C3A8CD2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8B6-4C37-98BB-1C00C3A8CD2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77.78</c:v>
                </c:pt>
                <c:pt idx="1">
                  <c:v>77.78</c:v>
                </c:pt>
                <c:pt idx="2">
                  <c:v>77.78</c:v>
                </c:pt>
                <c:pt idx="3">
                  <c:v>77.78</c:v>
                </c:pt>
                <c:pt idx="4">
                  <c:v>77.78</c:v>
                </c:pt>
              </c:numCache>
            </c:numRef>
          </c:val>
          <c:extLst>
            <c:ext xmlns:c16="http://schemas.microsoft.com/office/drawing/2014/chart" uri="{C3380CC4-5D6E-409C-BE32-E72D297353CC}">
              <c16:uniqueId val="{00000000-E1ED-4231-B809-3F03C1605BC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54.73</c:v>
                </c:pt>
                <c:pt idx="1">
                  <c:v>56.29</c:v>
                </c:pt>
                <c:pt idx="2">
                  <c:v>59.69</c:v>
                </c:pt>
                <c:pt idx="3">
                  <c:v>60.64</c:v>
                </c:pt>
                <c:pt idx="4">
                  <c:v>59.56</c:v>
                </c:pt>
              </c:numCache>
            </c:numRef>
          </c:val>
          <c:smooth val="0"/>
          <c:extLst>
            <c:ext xmlns:c16="http://schemas.microsoft.com/office/drawing/2014/chart" uri="{C3380CC4-5D6E-409C-BE32-E72D297353CC}">
              <c16:uniqueId val="{00000001-E1ED-4231-B809-3F03C1605BC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C9C-4DAA-B7A8-83F3729EEAF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54.72</c:v>
                </c:pt>
                <c:pt idx="1">
                  <c:v>54.06</c:v>
                </c:pt>
                <c:pt idx="2">
                  <c:v>67.73</c:v>
                </c:pt>
                <c:pt idx="3">
                  <c:v>72.97</c:v>
                </c:pt>
                <c:pt idx="4">
                  <c:v>72.89</c:v>
                </c:pt>
              </c:numCache>
            </c:numRef>
          </c:val>
          <c:smooth val="0"/>
          <c:extLst>
            <c:ext xmlns:c16="http://schemas.microsoft.com/office/drawing/2014/chart" uri="{C3380CC4-5D6E-409C-BE32-E72D297353CC}">
              <c16:uniqueId val="{00000001-9C9C-4DAA-B7A8-83F3729EEAF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58.03</c:v>
                </c:pt>
                <c:pt idx="1">
                  <c:v>61.59</c:v>
                </c:pt>
                <c:pt idx="2">
                  <c:v>70.260000000000005</c:v>
                </c:pt>
                <c:pt idx="3">
                  <c:v>57.89</c:v>
                </c:pt>
                <c:pt idx="4">
                  <c:v>57.78</c:v>
                </c:pt>
              </c:numCache>
            </c:numRef>
          </c:val>
          <c:extLst>
            <c:ext xmlns:c16="http://schemas.microsoft.com/office/drawing/2014/chart" uri="{C3380CC4-5D6E-409C-BE32-E72D297353CC}">
              <c16:uniqueId val="{00000000-38A0-46AD-9678-4794719F4FF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109.09</c:v>
                </c:pt>
                <c:pt idx="1">
                  <c:v>109.67</c:v>
                </c:pt>
                <c:pt idx="2">
                  <c:v>104.53</c:v>
                </c:pt>
                <c:pt idx="3">
                  <c:v>92.01</c:v>
                </c:pt>
                <c:pt idx="4">
                  <c:v>97.47</c:v>
                </c:pt>
              </c:numCache>
            </c:numRef>
          </c:val>
          <c:smooth val="0"/>
          <c:extLst>
            <c:ext xmlns:c16="http://schemas.microsoft.com/office/drawing/2014/chart" uri="{C3380CC4-5D6E-409C-BE32-E72D297353CC}">
              <c16:uniqueId val="{00000001-38A0-46AD-9678-4794719F4FF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25.92</c:v>
                </c:pt>
                <c:pt idx="1">
                  <c:v>29.16</c:v>
                </c:pt>
                <c:pt idx="2">
                  <c:v>32.4</c:v>
                </c:pt>
                <c:pt idx="3">
                  <c:v>35.64</c:v>
                </c:pt>
                <c:pt idx="4">
                  <c:v>38.880000000000003</c:v>
                </c:pt>
              </c:numCache>
            </c:numRef>
          </c:val>
          <c:extLst>
            <c:ext xmlns:c16="http://schemas.microsoft.com/office/drawing/2014/chart" uri="{C3380CC4-5D6E-409C-BE32-E72D297353CC}">
              <c16:uniqueId val="{00000000-030B-4860-A9CD-F74A9C6E770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20.059999999999999</c:v>
                </c:pt>
                <c:pt idx="1">
                  <c:v>23.54</c:v>
                </c:pt>
                <c:pt idx="2">
                  <c:v>28.45</c:v>
                </c:pt>
                <c:pt idx="3">
                  <c:v>33.56</c:v>
                </c:pt>
                <c:pt idx="4">
                  <c:v>37.28</c:v>
                </c:pt>
              </c:numCache>
            </c:numRef>
          </c:val>
          <c:smooth val="0"/>
          <c:extLst>
            <c:ext xmlns:c16="http://schemas.microsoft.com/office/drawing/2014/chart" uri="{C3380CC4-5D6E-409C-BE32-E72D297353CC}">
              <c16:uniqueId val="{00000001-030B-4860-A9CD-F74A9C6E770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79-4E4F-8780-075EE73B105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E79-4E4F-8780-075EE73B105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09-4B9E-A089-91CDC273B4C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37.090000000000003</c:v>
                </c:pt>
                <c:pt idx="1">
                  <c:v>25.28</c:v>
                </c:pt>
                <c:pt idx="2">
                  <c:v>24.21</c:v>
                </c:pt>
                <c:pt idx="3" formatCode="#,##0.00;&quot;△&quot;#,##0.00">
                  <c:v>0</c:v>
                </c:pt>
                <c:pt idx="4" formatCode="#,##0.00;&quot;△&quot;#,##0.00">
                  <c:v>0</c:v>
                </c:pt>
              </c:numCache>
            </c:numRef>
          </c:val>
          <c:smooth val="0"/>
          <c:extLst>
            <c:ext xmlns:c16="http://schemas.microsoft.com/office/drawing/2014/chart" uri="{C3380CC4-5D6E-409C-BE32-E72D297353CC}">
              <c16:uniqueId val="{00000001-5909-4B9E-A089-91CDC273B4C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800.44</c:v>
                </c:pt>
                <c:pt idx="1">
                  <c:v>692.02</c:v>
                </c:pt>
                <c:pt idx="2">
                  <c:v>725</c:v>
                </c:pt>
                <c:pt idx="3">
                  <c:v>523.08000000000004</c:v>
                </c:pt>
                <c:pt idx="4">
                  <c:v>507.87</c:v>
                </c:pt>
              </c:numCache>
            </c:numRef>
          </c:val>
          <c:extLst>
            <c:ext xmlns:c16="http://schemas.microsoft.com/office/drawing/2014/chart" uri="{C3380CC4-5D6E-409C-BE32-E72D297353CC}">
              <c16:uniqueId val="{00000000-2BDD-409B-B241-8A5C8D7846F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241.94</c:v>
                </c:pt>
                <c:pt idx="1">
                  <c:v>261.99</c:v>
                </c:pt>
                <c:pt idx="2">
                  <c:v>267.27</c:v>
                </c:pt>
                <c:pt idx="3">
                  <c:v>276.67</c:v>
                </c:pt>
                <c:pt idx="4">
                  <c:v>372.23</c:v>
                </c:pt>
              </c:numCache>
            </c:numRef>
          </c:val>
          <c:smooth val="0"/>
          <c:extLst>
            <c:ext xmlns:c16="http://schemas.microsoft.com/office/drawing/2014/chart" uri="{C3380CC4-5D6E-409C-BE32-E72D297353CC}">
              <c16:uniqueId val="{00000001-2BDD-409B-B241-8A5C8D7846F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1137.07</c:v>
                </c:pt>
                <c:pt idx="1">
                  <c:v>1094.05</c:v>
                </c:pt>
                <c:pt idx="2">
                  <c:v>1050.17</c:v>
                </c:pt>
                <c:pt idx="3">
                  <c:v>1005.78</c:v>
                </c:pt>
                <c:pt idx="4">
                  <c:v>960.54</c:v>
                </c:pt>
              </c:numCache>
            </c:numRef>
          </c:val>
          <c:extLst>
            <c:ext xmlns:c16="http://schemas.microsoft.com/office/drawing/2014/chart" uri="{C3380CC4-5D6E-409C-BE32-E72D297353CC}">
              <c16:uniqueId val="{00000000-A308-42C3-8BB9-B5F014DE5FB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860.05</c:v>
                </c:pt>
                <c:pt idx="1">
                  <c:v>745.86</c:v>
                </c:pt>
                <c:pt idx="2">
                  <c:v>407.37</c:v>
                </c:pt>
                <c:pt idx="3">
                  <c:v>461.71</c:v>
                </c:pt>
                <c:pt idx="4">
                  <c:v>520.32000000000005</c:v>
                </c:pt>
              </c:numCache>
            </c:numRef>
          </c:val>
          <c:smooth val="0"/>
          <c:extLst>
            <c:ext xmlns:c16="http://schemas.microsoft.com/office/drawing/2014/chart" uri="{C3380CC4-5D6E-409C-BE32-E72D297353CC}">
              <c16:uniqueId val="{00000001-A308-42C3-8BB9-B5F014DE5FB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47.57</c:v>
                </c:pt>
                <c:pt idx="1">
                  <c:v>50.13</c:v>
                </c:pt>
                <c:pt idx="2">
                  <c:v>59.94</c:v>
                </c:pt>
                <c:pt idx="3">
                  <c:v>48.6</c:v>
                </c:pt>
                <c:pt idx="4">
                  <c:v>48.64</c:v>
                </c:pt>
              </c:numCache>
            </c:numRef>
          </c:val>
          <c:extLst>
            <c:ext xmlns:c16="http://schemas.microsoft.com/office/drawing/2014/chart" uri="{C3380CC4-5D6E-409C-BE32-E72D297353CC}">
              <c16:uniqueId val="{00000000-6B89-4CB6-AD42-CE353BF383D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44.86</c:v>
                </c:pt>
                <c:pt idx="1">
                  <c:v>38.090000000000003</c:v>
                </c:pt>
                <c:pt idx="2">
                  <c:v>59.67</c:v>
                </c:pt>
                <c:pt idx="3">
                  <c:v>54.97</c:v>
                </c:pt>
                <c:pt idx="4">
                  <c:v>63.25</c:v>
                </c:pt>
              </c:numCache>
            </c:numRef>
          </c:val>
          <c:smooth val="0"/>
          <c:extLst>
            <c:ext xmlns:c16="http://schemas.microsoft.com/office/drawing/2014/chart" uri="{C3380CC4-5D6E-409C-BE32-E72D297353CC}">
              <c16:uniqueId val="{00000001-6B89-4CB6-AD42-CE353BF383D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251.73</c:v>
                </c:pt>
                <c:pt idx="1">
                  <c:v>226.19</c:v>
                </c:pt>
                <c:pt idx="2">
                  <c:v>186.82</c:v>
                </c:pt>
                <c:pt idx="3">
                  <c:v>232.25</c:v>
                </c:pt>
                <c:pt idx="4">
                  <c:v>230.68</c:v>
                </c:pt>
              </c:numCache>
            </c:numRef>
          </c:val>
          <c:extLst>
            <c:ext xmlns:c16="http://schemas.microsoft.com/office/drawing/2014/chart" uri="{C3380CC4-5D6E-409C-BE32-E72D297353CC}">
              <c16:uniqueId val="{00000000-C657-4031-869F-40DA7183B42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496.36</c:v>
                </c:pt>
                <c:pt idx="1">
                  <c:v>609.26</c:v>
                </c:pt>
                <c:pt idx="2">
                  <c:v>406.8</c:v>
                </c:pt>
                <c:pt idx="3">
                  <c:v>430.17</c:v>
                </c:pt>
                <c:pt idx="4">
                  <c:v>383.02</c:v>
                </c:pt>
              </c:numCache>
            </c:numRef>
          </c:val>
          <c:smooth val="0"/>
          <c:extLst>
            <c:ext xmlns:c16="http://schemas.microsoft.com/office/drawing/2014/chart" uri="{C3380CC4-5D6E-409C-BE32-E72D297353CC}">
              <c16:uniqueId val="{00000001-C657-4031-869F-40DA7183B42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【96.59】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新潟県　新潟市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6" t="s">
        <v>1</v>
      </c>
      <c r="C7" s="56"/>
      <c r="D7" s="56"/>
      <c r="E7" s="56"/>
      <c r="F7" s="56"/>
      <c r="G7" s="56"/>
      <c r="H7" s="56"/>
      <c r="I7" s="56" t="s">
        <v>2</v>
      </c>
      <c r="J7" s="56"/>
      <c r="K7" s="56"/>
      <c r="L7" s="56"/>
      <c r="M7" s="56"/>
      <c r="N7" s="56"/>
      <c r="O7" s="56"/>
      <c r="P7" s="56" t="s">
        <v>3</v>
      </c>
      <c r="Q7" s="56"/>
      <c r="R7" s="56"/>
      <c r="S7" s="56"/>
      <c r="T7" s="56"/>
      <c r="U7" s="56"/>
      <c r="V7" s="56"/>
      <c r="W7" s="56" t="s">
        <v>4</v>
      </c>
      <c r="X7" s="56"/>
      <c r="Y7" s="56"/>
      <c r="Z7" s="56"/>
      <c r="AA7" s="56"/>
      <c r="AB7" s="56"/>
      <c r="AC7" s="56"/>
      <c r="AD7" s="56" t="s">
        <v>5</v>
      </c>
      <c r="AE7" s="56"/>
      <c r="AF7" s="56"/>
      <c r="AG7" s="56"/>
      <c r="AH7" s="56"/>
      <c r="AI7" s="56"/>
      <c r="AJ7" s="56"/>
      <c r="AK7" s="3"/>
      <c r="AL7" s="56" t="s">
        <v>6</v>
      </c>
      <c r="AM7" s="56"/>
      <c r="AN7" s="56"/>
      <c r="AO7" s="56"/>
      <c r="AP7" s="56"/>
      <c r="AQ7" s="56"/>
      <c r="AR7" s="56"/>
      <c r="AS7" s="56"/>
      <c r="AT7" s="56" t="s">
        <v>7</v>
      </c>
      <c r="AU7" s="56"/>
      <c r="AV7" s="56"/>
      <c r="AW7" s="56"/>
      <c r="AX7" s="56"/>
      <c r="AY7" s="56"/>
      <c r="AZ7" s="56"/>
      <c r="BA7" s="56"/>
      <c r="BB7" s="56" t="s">
        <v>8</v>
      </c>
      <c r="BC7" s="56"/>
      <c r="BD7" s="56"/>
      <c r="BE7" s="56"/>
      <c r="BF7" s="56"/>
      <c r="BG7" s="56"/>
      <c r="BH7" s="56"/>
      <c r="BI7" s="56"/>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個別排水処理</v>
      </c>
      <c r="Q8" s="70"/>
      <c r="R8" s="70"/>
      <c r="S8" s="70"/>
      <c r="T8" s="70"/>
      <c r="U8" s="70"/>
      <c r="V8" s="70"/>
      <c r="W8" s="70" t="str">
        <f>データ!L6</f>
        <v>L3</v>
      </c>
      <c r="X8" s="70"/>
      <c r="Y8" s="70"/>
      <c r="Z8" s="70"/>
      <c r="AA8" s="70"/>
      <c r="AB8" s="70"/>
      <c r="AC8" s="70"/>
      <c r="AD8" s="71" t="str">
        <f>データ!$M$6</f>
        <v>非設置</v>
      </c>
      <c r="AE8" s="71"/>
      <c r="AF8" s="71"/>
      <c r="AG8" s="71"/>
      <c r="AH8" s="71"/>
      <c r="AI8" s="71"/>
      <c r="AJ8" s="71"/>
      <c r="AK8" s="3"/>
      <c r="AL8" s="50">
        <f>データ!S6</f>
        <v>767565</v>
      </c>
      <c r="AM8" s="50"/>
      <c r="AN8" s="50"/>
      <c r="AO8" s="50"/>
      <c r="AP8" s="50"/>
      <c r="AQ8" s="50"/>
      <c r="AR8" s="50"/>
      <c r="AS8" s="50"/>
      <c r="AT8" s="51">
        <f>データ!T6</f>
        <v>1954.92</v>
      </c>
      <c r="AU8" s="51"/>
      <c r="AV8" s="51"/>
      <c r="AW8" s="51"/>
      <c r="AX8" s="51"/>
      <c r="AY8" s="51"/>
      <c r="AZ8" s="51"/>
      <c r="BA8" s="51"/>
      <c r="BB8" s="51">
        <f>データ!U6</f>
        <v>392.63</v>
      </c>
      <c r="BC8" s="51"/>
      <c r="BD8" s="51"/>
      <c r="BE8" s="51"/>
      <c r="BF8" s="51"/>
      <c r="BG8" s="51"/>
      <c r="BH8" s="51"/>
      <c r="BI8" s="51"/>
      <c r="BJ8" s="3"/>
      <c r="BK8" s="3"/>
      <c r="BL8" s="66" t="s">
        <v>10</v>
      </c>
      <c r="BM8" s="67"/>
      <c r="BN8" s="68" t="s">
        <v>11</v>
      </c>
      <c r="BO8" s="68"/>
      <c r="BP8" s="68"/>
      <c r="BQ8" s="68"/>
      <c r="BR8" s="68"/>
      <c r="BS8" s="68"/>
      <c r="BT8" s="68"/>
      <c r="BU8" s="68"/>
      <c r="BV8" s="68"/>
      <c r="BW8" s="68"/>
      <c r="BX8" s="68"/>
      <c r="BY8" s="69"/>
    </row>
    <row r="9" spans="1:78" ht="18.75" customHeight="1" x14ac:dyDescent="0.15">
      <c r="A9" s="2"/>
      <c r="B9" s="56" t="s">
        <v>12</v>
      </c>
      <c r="C9" s="56"/>
      <c r="D9" s="56"/>
      <c r="E9" s="56"/>
      <c r="F9" s="56"/>
      <c r="G9" s="56"/>
      <c r="H9" s="56"/>
      <c r="I9" s="56" t="s">
        <v>13</v>
      </c>
      <c r="J9" s="56"/>
      <c r="K9" s="56"/>
      <c r="L9" s="56"/>
      <c r="M9" s="56"/>
      <c r="N9" s="56"/>
      <c r="O9" s="56"/>
      <c r="P9" s="56" t="s">
        <v>14</v>
      </c>
      <c r="Q9" s="56"/>
      <c r="R9" s="56"/>
      <c r="S9" s="56"/>
      <c r="T9" s="56"/>
      <c r="U9" s="56"/>
      <c r="V9" s="56"/>
      <c r="W9" s="56" t="s">
        <v>15</v>
      </c>
      <c r="X9" s="56"/>
      <c r="Y9" s="56"/>
      <c r="Z9" s="56"/>
      <c r="AA9" s="56"/>
      <c r="AB9" s="56"/>
      <c r="AC9" s="56"/>
      <c r="AD9" s="56" t="s">
        <v>16</v>
      </c>
      <c r="AE9" s="56"/>
      <c r="AF9" s="56"/>
      <c r="AG9" s="56"/>
      <c r="AH9" s="56"/>
      <c r="AI9" s="56"/>
      <c r="AJ9" s="56"/>
      <c r="AK9" s="3"/>
      <c r="AL9" s="56" t="s">
        <v>17</v>
      </c>
      <c r="AM9" s="56"/>
      <c r="AN9" s="56"/>
      <c r="AO9" s="56"/>
      <c r="AP9" s="56"/>
      <c r="AQ9" s="56"/>
      <c r="AR9" s="56"/>
      <c r="AS9" s="56"/>
      <c r="AT9" s="56" t="s">
        <v>18</v>
      </c>
      <c r="AU9" s="56"/>
      <c r="AV9" s="56"/>
      <c r="AW9" s="56"/>
      <c r="AX9" s="56"/>
      <c r="AY9" s="56"/>
      <c r="AZ9" s="56"/>
      <c r="BA9" s="56"/>
      <c r="BB9" s="56" t="s">
        <v>19</v>
      </c>
      <c r="BC9" s="56"/>
      <c r="BD9" s="56"/>
      <c r="BE9" s="56"/>
      <c r="BF9" s="56"/>
      <c r="BG9" s="56"/>
      <c r="BH9" s="56"/>
      <c r="BI9" s="56"/>
      <c r="BJ9" s="3"/>
      <c r="BK9" s="3"/>
      <c r="BL9" s="57" t="s">
        <v>20</v>
      </c>
      <c r="BM9" s="58"/>
      <c r="BN9" s="59" t="s">
        <v>21</v>
      </c>
      <c r="BO9" s="59"/>
      <c r="BP9" s="59"/>
      <c r="BQ9" s="59"/>
      <c r="BR9" s="59"/>
      <c r="BS9" s="59"/>
      <c r="BT9" s="59"/>
      <c r="BU9" s="59"/>
      <c r="BV9" s="59"/>
      <c r="BW9" s="59"/>
      <c r="BX9" s="59"/>
      <c r="BY9" s="60"/>
    </row>
    <row r="10" spans="1:78" ht="18.75" customHeight="1" x14ac:dyDescent="0.15">
      <c r="A10" s="2"/>
      <c r="B10" s="51" t="str">
        <f>データ!N6</f>
        <v>-</v>
      </c>
      <c r="C10" s="51"/>
      <c r="D10" s="51"/>
      <c r="E10" s="51"/>
      <c r="F10" s="51"/>
      <c r="G10" s="51"/>
      <c r="H10" s="51"/>
      <c r="I10" s="51">
        <f>データ!O6</f>
        <v>37.450000000000003</v>
      </c>
      <c r="J10" s="51"/>
      <c r="K10" s="51"/>
      <c r="L10" s="51"/>
      <c r="M10" s="51"/>
      <c r="N10" s="51"/>
      <c r="O10" s="51"/>
      <c r="P10" s="51">
        <f>データ!P6</f>
        <v>0.01</v>
      </c>
      <c r="Q10" s="51"/>
      <c r="R10" s="51"/>
      <c r="S10" s="51"/>
      <c r="T10" s="51"/>
      <c r="U10" s="51"/>
      <c r="V10" s="51"/>
      <c r="W10" s="51">
        <f>データ!Q6</f>
        <v>100</v>
      </c>
      <c r="X10" s="51"/>
      <c r="Y10" s="51"/>
      <c r="Z10" s="51"/>
      <c r="AA10" s="51"/>
      <c r="AB10" s="51"/>
      <c r="AC10" s="51"/>
      <c r="AD10" s="50">
        <f>データ!R6</f>
        <v>3674</v>
      </c>
      <c r="AE10" s="50"/>
      <c r="AF10" s="50"/>
      <c r="AG10" s="50"/>
      <c r="AH10" s="50"/>
      <c r="AI10" s="50"/>
      <c r="AJ10" s="50"/>
      <c r="AK10" s="2"/>
      <c r="AL10" s="50">
        <f>データ!V6</f>
        <v>58</v>
      </c>
      <c r="AM10" s="50"/>
      <c r="AN10" s="50"/>
      <c r="AO10" s="50"/>
      <c r="AP10" s="50"/>
      <c r="AQ10" s="50"/>
      <c r="AR10" s="50"/>
      <c r="AS10" s="50"/>
      <c r="AT10" s="51">
        <f>データ!W6</f>
        <v>0.01</v>
      </c>
      <c r="AU10" s="51"/>
      <c r="AV10" s="51"/>
      <c r="AW10" s="51"/>
      <c r="AX10" s="51"/>
      <c r="AY10" s="51"/>
      <c r="AZ10" s="51"/>
      <c r="BA10" s="51"/>
      <c r="BB10" s="51">
        <f>データ!X6</f>
        <v>5800</v>
      </c>
      <c r="BC10" s="51"/>
      <c r="BD10" s="51"/>
      <c r="BE10" s="51"/>
      <c r="BF10" s="51"/>
      <c r="BG10" s="51"/>
      <c r="BH10" s="51"/>
      <c r="BI10" s="51"/>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3" t="s">
        <v>27</v>
      </c>
      <c r="BM16" s="44"/>
      <c r="BN16" s="44"/>
      <c r="BO16" s="44"/>
      <c r="BP16" s="44"/>
      <c r="BQ16" s="44"/>
      <c r="BR16" s="44"/>
      <c r="BS16" s="44"/>
      <c r="BT16" s="44"/>
      <c r="BU16" s="44"/>
      <c r="BV16" s="44"/>
      <c r="BW16" s="44"/>
      <c r="BX16" s="44"/>
      <c r="BY16" s="44"/>
      <c r="BZ16" s="4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3"/>
      <c r="BM17" s="44"/>
      <c r="BN17" s="44"/>
      <c r="BO17" s="44"/>
      <c r="BP17" s="44"/>
      <c r="BQ17" s="44"/>
      <c r="BR17" s="44"/>
      <c r="BS17" s="44"/>
      <c r="BT17" s="44"/>
      <c r="BU17" s="44"/>
      <c r="BV17" s="44"/>
      <c r="BW17" s="44"/>
      <c r="BX17" s="44"/>
      <c r="BY17" s="44"/>
      <c r="BZ17" s="4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3"/>
      <c r="BM18" s="44"/>
      <c r="BN18" s="44"/>
      <c r="BO18" s="44"/>
      <c r="BP18" s="44"/>
      <c r="BQ18" s="44"/>
      <c r="BR18" s="44"/>
      <c r="BS18" s="44"/>
      <c r="BT18" s="44"/>
      <c r="BU18" s="44"/>
      <c r="BV18" s="44"/>
      <c r="BW18" s="44"/>
      <c r="BX18" s="44"/>
      <c r="BY18" s="44"/>
      <c r="BZ18" s="4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3"/>
      <c r="BM19" s="44"/>
      <c r="BN19" s="44"/>
      <c r="BO19" s="44"/>
      <c r="BP19" s="44"/>
      <c r="BQ19" s="44"/>
      <c r="BR19" s="44"/>
      <c r="BS19" s="44"/>
      <c r="BT19" s="44"/>
      <c r="BU19" s="44"/>
      <c r="BV19" s="44"/>
      <c r="BW19" s="44"/>
      <c r="BX19" s="44"/>
      <c r="BY19" s="44"/>
      <c r="BZ19" s="4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3"/>
      <c r="BM20" s="44"/>
      <c r="BN20" s="44"/>
      <c r="BO20" s="44"/>
      <c r="BP20" s="44"/>
      <c r="BQ20" s="44"/>
      <c r="BR20" s="44"/>
      <c r="BS20" s="44"/>
      <c r="BT20" s="44"/>
      <c r="BU20" s="44"/>
      <c r="BV20" s="44"/>
      <c r="BW20" s="44"/>
      <c r="BX20" s="44"/>
      <c r="BY20" s="44"/>
      <c r="BZ20" s="4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3"/>
      <c r="BM21" s="44"/>
      <c r="BN21" s="44"/>
      <c r="BO21" s="44"/>
      <c r="BP21" s="44"/>
      <c r="BQ21" s="44"/>
      <c r="BR21" s="44"/>
      <c r="BS21" s="44"/>
      <c r="BT21" s="44"/>
      <c r="BU21" s="44"/>
      <c r="BV21" s="44"/>
      <c r="BW21" s="44"/>
      <c r="BX21" s="44"/>
      <c r="BY21" s="44"/>
      <c r="BZ21" s="4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3"/>
      <c r="BM22" s="44"/>
      <c r="BN22" s="44"/>
      <c r="BO22" s="44"/>
      <c r="BP22" s="44"/>
      <c r="BQ22" s="44"/>
      <c r="BR22" s="44"/>
      <c r="BS22" s="44"/>
      <c r="BT22" s="44"/>
      <c r="BU22" s="44"/>
      <c r="BV22" s="44"/>
      <c r="BW22" s="44"/>
      <c r="BX22" s="44"/>
      <c r="BY22" s="44"/>
      <c r="BZ22" s="4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3"/>
      <c r="BM23" s="44"/>
      <c r="BN23" s="44"/>
      <c r="BO23" s="44"/>
      <c r="BP23" s="44"/>
      <c r="BQ23" s="44"/>
      <c r="BR23" s="44"/>
      <c r="BS23" s="44"/>
      <c r="BT23" s="44"/>
      <c r="BU23" s="44"/>
      <c r="BV23" s="44"/>
      <c r="BW23" s="44"/>
      <c r="BX23" s="44"/>
      <c r="BY23" s="44"/>
      <c r="BZ23" s="4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3"/>
      <c r="BM24" s="44"/>
      <c r="BN24" s="44"/>
      <c r="BO24" s="44"/>
      <c r="BP24" s="44"/>
      <c r="BQ24" s="44"/>
      <c r="BR24" s="44"/>
      <c r="BS24" s="44"/>
      <c r="BT24" s="44"/>
      <c r="BU24" s="44"/>
      <c r="BV24" s="44"/>
      <c r="BW24" s="44"/>
      <c r="BX24" s="44"/>
      <c r="BY24" s="44"/>
      <c r="BZ24" s="4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3"/>
      <c r="BM25" s="44"/>
      <c r="BN25" s="44"/>
      <c r="BO25" s="44"/>
      <c r="BP25" s="44"/>
      <c r="BQ25" s="44"/>
      <c r="BR25" s="44"/>
      <c r="BS25" s="44"/>
      <c r="BT25" s="44"/>
      <c r="BU25" s="44"/>
      <c r="BV25" s="44"/>
      <c r="BW25" s="44"/>
      <c r="BX25" s="44"/>
      <c r="BY25" s="44"/>
      <c r="BZ25" s="4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3"/>
      <c r="BM26" s="44"/>
      <c r="BN26" s="44"/>
      <c r="BO26" s="44"/>
      <c r="BP26" s="44"/>
      <c r="BQ26" s="44"/>
      <c r="BR26" s="44"/>
      <c r="BS26" s="44"/>
      <c r="BT26" s="44"/>
      <c r="BU26" s="44"/>
      <c r="BV26" s="44"/>
      <c r="BW26" s="44"/>
      <c r="BX26" s="44"/>
      <c r="BY26" s="44"/>
      <c r="BZ26" s="4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3"/>
      <c r="BM27" s="44"/>
      <c r="BN27" s="44"/>
      <c r="BO27" s="44"/>
      <c r="BP27" s="44"/>
      <c r="BQ27" s="44"/>
      <c r="BR27" s="44"/>
      <c r="BS27" s="44"/>
      <c r="BT27" s="44"/>
      <c r="BU27" s="44"/>
      <c r="BV27" s="44"/>
      <c r="BW27" s="44"/>
      <c r="BX27" s="44"/>
      <c r="BY27" s="44"/>
      <c r="BZ27" s="4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3"/>
      <c r="BM28" s="44"/>
      <c r="BN28" s="44"/>
      <c r="BO28" s="44"/>
      <c r="BP28" s="44"/>
      <c r="BQ28" s="44"/>
      <c r="BR28" s="44"/>
      <c r="BS28" s="44"/>
      <c r="BT28" s="44"/>
      <c r="BU28" s="44"/>
      <c r="BV28" s="44"/>
      <c r="BW28" s="44"/>
      <c r="BX28" s="44"/>
      <c r="BY28" s="44"/>
      <c r="BZ28" s="4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3"/>
      <c r="BM29" s="44"/>
      <c r="BN29" s="44"/>
      <c r="BO29" s="44"/>
      <c r="BP29" s="44"/>
      <c r="BQ29" s="44"/>
      <c r="BR29" s="44"/>
      <c r="BS29" s="44"/>
      <c r="BT29" s="44"/>
      <c r="BU29" s="44"/>
      <c r="BV29" s="44"/>
      <c r="BW29" s="44"/>
      <c r="BX29" s="44"/>
      <c r="BY29" s="44"/>
      <c r="BZ29" s="4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3"/>
      <c r="BM30" s="44"/>
      <c r="BN30" s="44"/>
      <c r="BO30" s="44"/>
      <c r="BP30" s="44"/>
      <c r="BQ30" s="44"/>
      <c r="BR30" s="44"/>
      <c r="BS30" s="44"/>
      <c r="BT30" s="44"/>
      <c r="BU30" s="44"/>
      <c r="BV30" s="44"/>
      <c r="BW30" s="44"/>
      <c r="BX30" s="44"/>
      <c r="BY30" s="44"/>
      <c r="BZ30" s="4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3"/>
      <c r="BM31" s="44"/>
      <c r="BN31" s="44"/>
      <c r="BO31" s="44"/>
      <c r="BP31" s="44"/>
      <c r="BQ31" s="44"/>
      <c r="BR31" s="44"/>
      <c r="BS31" s="44"/>
      <c r="BT31" s="44"/>
      <c r="BU31" s="44"/>
      <c r="BV31" s="44"/>
      <c r="BW31" s="44"/>
      <c r="BX31" s="44"/>
      <c r="BY31" s="44"/>
      <c r="BZ31" s="4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3"/>
      <c r="BM32" s="44"/>
      <c r="BN32" s="44"/>
      <c r="BO32" s="44"/>
      <c r="BP32" s="44"/>
      <c r="BQ32" s="44"/>
      <c r="BR32" s="44"/>
      <c r="BS32" s="44"/>
      <c r="BT32" s="44"/>
      <c r="BU32" s="44"/>
      <c r="BV32" s="44"/>
      <c r="BW32" s="44"/>
      <c r="BX32" s="44"/>
      <c r="BY32" s="44"/>
      <c r="BZ32" s="4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3"/>
      <c r="BM33" s="44"/>
      <c r="BN33" s="44"/>
      <c r="BO33" s="44"/>
      <c r="BP33" s="44"/>
      <c r="BQ33" s="44"/>
      <c r="BR33" s="44"/>
      <c r="BS33" s="44"/>
      <c r="BT33" s="44"/>
      <c r="BU33" s="44"/>
      <c r="BV33" s="44"/>
      <c r="BW33" s="44"/>
      <c r="BX33" s="44"/>
      <c r="BY33" s="44"/>
      <c r="BZ33" s="4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3"/>
      <c r="BM34" s="44"/>
      <c r="BN34" s="44"/>
      <c r="BO34" s="44"/>
      <c r="BP34" s="44"/>
      <c r="BQ34" s="44"/>
      <c r="BR34" s="44"/>
      <c r="BS34" s="44"/>
      <c r="BT34" s="44"/>
      <c r="BU34" s="44"/>
      <c r="BV34" s="44"/>
      <c r="BW34" s="44"/>
      <c r="BX34" s="44"/>
      <c r="BY34" s="44"/>
      <c r="BZ34" s="4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3"/>
      <c r="BM35" s="44"/>
      <c r="BN35" s="44"/>
      <c r="BO35" s="44"/>
      <c r="BP35" s="44"/>
      <c r="BQ35" s="44"/>
      <c r="BR35" s="44"/>
      <c r="BS35" s="44"/>
      <c r="BT35" s="44"/>
      <c r="BU35" s="44"/>
      <c r="BV35" s="44"/>
      <c r="BW35" s="44"/>
      <c r="BX35" s="44"/>
      <c r="BY35" s="44"/>
      <c r="BZ35" s="4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3"/>
      <c r="BM36" s="44"/>
      <c r="BN36" s="44"/>
      <c r="BO36" s="44"/>
      <c r="BP36" s="44"/>
      <c r="BQ36" s="44"/>
      <c r="BR36" s="44"/>
      <c r="BS36" s="44"/>
      <c r="BT36" s="44"/>
      <c r="BU36" s="44"/>
      <c r="BV36" s="44"/>
      <c r="BW36" s="44"/>
      <c r="BX36" s="44"/>
      <c r="BY36" s="44"/>
      <c r="BZ36" s="4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3"/>
      <c r="BM37" s="44"/>
      <c r="BN37" s="44"/>
      <c r="BO37" s="44"/>
      <c r="BP37" s="44"/>
      <c r="BQ37" s="44"/>
      <c r="BR37" s="44"/>
      <c r="BS37" s="44"/>
      <c r="BT37" s="44"/>
      <c r="BU37" s="44"/>
      <c r="BV37" s="44"/>
      <c r="BW37" s="44"/>
      <c r="BX37" s="44"/>
      <c r="BY37" s="44"/>
      <c r="BZ37" s="4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3"/>
      <c r="BM38" s="44"/>
      <c r="BN38" s="44"/>
      <c r="BO38" s="44"/>
      <c r="BP38" s="44"/>
      <c r="BQ38" s="44"/>
      <c r="BR38" s="44"/>
      <c r="BS38" s="44"/>
      <c r="BT38" s="44"/>
      <c r="BU38" s="44"/>
      <c r="BV38" s="44"/>
      <c r="BW38" s="44"/>
      <c r="BX38" s="44"/>
      <c r="BY38" s="44"/>
      <c r="BZ38" s="4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3"/>
      <c r="BM39" s="44"/>
      <c r="BN39" s="44"/>
      <c r="BO39" s="44"/>
      <c r="BP39" s="44"/>
      <c r="BQ39" s="44"/>
      <c r="BR39" s="44"/>
      <c r="BS39" s="44"/>
      <c r="BT39" s="44"/>
      <c r="BU39" s="44"/>
      <c r="BV39" s="44"/>
      <c r="BW39" s="44"/>
      <c r="BX39" s="44"/>
      <c r="BY39" s="44"/>
      <c r="BZ39" s="4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3"/>
      <c r="BM40" s="44"/>
      <c r="BN40" s="44"/>
      <c r="BO40" s="44"/>
      <c r="BP40" s="44"/>
      <c r="BQ40" s="44"/>
      <c r="BR40" s="44"/>
      <c r="BS40" s="44"/>
      <c r="BT40" s="44"/>
      <c r="BU40" s="44"/>
      <c r="BV40" s="44"/>
      <c r="BW40" s="44"/>
      <c r="BX40" s="44"/>
      <c r="BY40" s="44"/>
      <c r="BZ40" s="4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3"/>
      <c r="BM41" s="44"/>
      <c r="BN41" s="44"/>
      <c r="BO41" s="44"/>
      <c r="BP41" s="44"/>
      <c r="BQ41" s="44"/>
      <c r="BR41" s="44"/>
      <c r="BS41" s="44"/>
      <c r="BT41" s="44"/>
      <c r="BU41" s="44"/>
      <c r="BV41" s="44"/>
      <c r="BW41" s="44"/>
      <c r="BX41" s="44"/>
      <c r="BY41" s="44"/>
      <c r="BZ41" s="4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3"/>
      <c r="BM42" s="44"/>
      <c r="BN42" s="44"/>
      <c r="BO42" s="44"/>
      <c r="BP42" s="44"/>
      <c r="BQ42" s="44"/>
      <c r="BR42" s="44"/>
      <c r="BS42" s="44"/>
      <c r="BT42" s="44"/>
      <c r="BU42" s="44"/>
      <c r="BV42" s="44"/>
      <c r="BW42" s="44"/>
      <c r="BX42" s="44"/>
      <c r="BY42" s="44"/>
      <c r="BZ42" s="4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3"/>
      <c r="BM43" s="44"/>
      <c r="BN43" s="44"/>
      <c r="BO43" s="44"/>
      <c r="BP43" s="44"/>
      <c r="BQ43" s="44"/>
      <c r="BR43" s="44"/>
      <c r="BS43" s="44"/>
      <c r="BT43" s="44"/>
      <c r="BU43" s="44"/>
      <c r="BV43" s="44"/>
      <c r="BW43" s="44"/>
      <c r="BX43" s="44"/>
      <c r="BY43" s="44"/>
      <c r="BZ43" s="4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6"/>
      <c r="BM44" s="47"/>
      <c r="BN44" s="47"/>
      <c r="BO44" s="47"/>
      <c r="BP44" s="47"/>
      <c r="BQ44" s="47"/>
      <c r="BR44" s="47"/>
      <c r="BS44" s="47"/>
      <c r="BT44" s="47"/>
      <c r="BU44" s="47"/>
      <c r="BV44" s="47"/>
      <c r="BW44" s="47"/>
      <c r="BX44" s="47"/>
      <c r="BY44" s="47"/>
      <c r="BZ44" s="4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28</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29</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30</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31</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32</v>
      </c>
      <c r="BM66" s="44"/>
      <c r="BN66" s="44"/>
      <c r="BO66" s="44"/>
      <c r="BP66" s="44"/>
      <c r="BQ66" s="44"/>
      <c r="BR66" s="44"/>
      <c r="BS66" s="44"/>
      <c r="BT66" s="44"/>
      <c r="BU66" s="44"/>
      <c r="BV66" s="44"/>
      <c r="BW66" s="44"/>
      <c r="BX66" s="44"/>
      <c r="BY66" s="44"/>
      <c r="BZ66" s="4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15">
      <c r="C83" s="49" t="s">
        <v>33</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15">
      <c r="B84" s="12" t="s">
        <v>34</v>
      </c>
      <c r="C84" s="12"/>
      <c r="D84" s="12"/>
      <c r="E84" s="12" t="s">
        <v>35</v>
      </c>
      <c r="F84" s="12" t="s">
        <v>36</v>
      </c>
      <c r="G84" s="12" t="s">
        <v>37</v>
      </c>
      <c r="H84" s="12" t="s">
        <v>38</v>
      </c>
      <c r="I84" s="12" t="s">
        <v>39</v>
      </c>
      <c r="J84" s="12" t="s">
        <v>40</v>
      </c>
      <c r="K84" s="12" t="s">
        <v>41</v>
      </c>
      <c r="L84" s="12" t="s">
        <v>42</v>
      </c>
      <c r="M84" s="12" t="s">
        <v>43</v>
      </c>
      <c r="N84" s="12" t="s">
        <v>44</v>
      </c>
      <c r="O84" s="12" t="s">
        <v>45</v>
      </c>
    </row>
    <row r="85" spans="1:78" hidden="1" x14ac:dyDescent="0.15">
      <c r="B85" s="12"/>
      <c r="C85" s="12"/>
      <c r="D85" s="12"/>
      <c r="E85" s="12" t="str">
        <f>データ!AI6</f>
        <v>【96.59】</v>
      </c>
      <c r="F85" s="12" t="str">
        <f>データ!AT6</f>
        <v>【208.93】</v>
      </c>
      <c r="G85" s="12" t="str">
        <f>データ!BE6</f>
        <v>【136.43】</v>
      </c>
      <c r="H85" s="12" t="str">
        <f>データ!BP6</f>
        <v>【967.97】</v>
      </c>
      <c r="I85" s="12" t="str">
        <f>データ!CA6</f>
        <v>【46.20】</v>
      </c>
      <c r="J85" s="12" t="str">
        <f>データ!CL6</f>
        <v>【332.82】</v>
      </c>
      <c r="K85" s="12" t="str">
        <f>データ!CW6</f>
        <v>【46.29】</v>
      </c>
      <c r="L85" s="12" t="str">
        <f>データ!DH6</f>
        <v>【82.56】</v>
      </c>
      <c r="M85" s="12" t="str">
        <f>データ!DS6</f>
        <v>【39.62】</v>
      </c>
      <c r="N85" s="12" t="str">
        <f>データ!ED6</f>
        <v>【-】</v>
      </c>
      <c r="O85" s="12" t="str">
        <f>データ!EO6</f>
        <v>【-】</v>
      </c>
    </row>
  </sheetData>
  <sheetProtection algorithmName="SHA-512" hashValue="HaMqkEYb2QvB5nG8xKjHrDOhbVHluc8yY9Itia7DDdVDPslq0U/Tauml3ZYsWaqwup5OS7VN8JNuZZMDlcZ6wQ==" saltValue="5pmHuqTiiRHlcaglV6V4s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48</v>
      </c>
      <c r="B3" s="15" t="s">
        <v>49</v>
      </c>
      <c r="C3" s="15" t="s">
        <v>50</v>
      </c>
      <c r="D3" s="15" t="s">
        <v>51</v>
      </c>
      <c r="E3" s="15" t="s">
        <v>52</v>
      </c>
      <c r="F3" s="15" t="s">
        <v>53</v>
      </c>
      <c r="G3" s="15" t="s">
        <v>54</v>
      </c>
      <c r="H3" s="78" t="s">
        <v>55</v>
      </c>
      <c r="I3" s="79"/>
      <c r="J3" s="79"/>
      <c r="K3" s="79"/>
      <c r="L3" s="79"/>
      <c r="M3" s="79"/>
      <c r="N3" s="79"/>
      <c r="O3" s="79"/>
      <c r="P3" s="79"/>
      <c r="Q3" s="79"/>
      <c r="R3" s="79"/>
      <c r="S3" s="79"/>
      <c r="T3" s="79"/>
      <c r="U3" s="79"/>
      <c r="V3" s="79"/>
      <c r="W3" s="79"/>
      <c r="X3" s="80"/>
      <c r="Y3" s="84" t="s">
        <v>56</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30</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57</v>
      </c>
      <c r="B4" s="16"/>
      <c r="C4" s="16"/>
      <c r="D4" s="16"/>
      <c r="E4" s="16"/>
      <c r="F4" s="16"/>
      <c r="G4" s="16"/>
      <c r="H4" s="81"/>
      <c r="I4" s="82"/>
      <c r="J4" s="82"/>
      <c r="K4" s="82"/>
      <c r="L4" s="82"/>
      <c r="M4" s="82"/>
      <c r="N4" s="82"/>
      <c r="O4" s="82"/>
      <c r="P4" s="82"/>
      <c r="Q4" s="82"/>
      <c r="R4" s="82"/>
      <c r="S4" s="82"/>
      <c r="T4" s="82"/>
      <c r="U4" s="82"/>
      <c r="V4" s="82"/>
      <c r="W4" s="82"/>
      <c r="X4" s="83"/>
      <c r="Y4" s="77" t="s">
        <v>58</v>
      </c>
      <c r="Z4" s="77"/>
      <c r="AA4" s="77"/>
      <c r="AB4" s="77"/>
      <c r="AC4" s="77"/>
      <c r="AD4" s="77"/>
      <c r="AE4" s="77"/>
      <c r="AF4" s="77"/>
      <c r="AG4" s="77"/>
      <c r="AH4" s="77"/>
      <c r="AI4" s="77"/>
      <c r="AJ4" s="77" t="s">
        <v>59</v>
      </c>
      <c r="AK4" s="77"/>
      <c r="AL4" s="77"/>
      <c r="AM4" s="77"/>
      <c r="AN4" s="77"/>
      <c r="AO4" s="77"/>
      <c r="AP4" s="77"/>
      <c r="AQ4" s="77"/>
      <c r="AR4" s="77"/>
      <c r="AS4" s="77"/>
      <c r="AT4" s="77"/>
      <c r="AU4" s="77" t="s">
        <v>60</v>
      </c>
      <c r="AV4" s="77"/>
      <c r="AW4" s="77"/>
      <c r="AX4" s="77"/>
      <c r="AY4" s="77"/>
      <c r="AZ4" s="77"/>
      <c r="BA4" s="77"/>
      <c r="BB4" s="77"/>
      <c r="BC4" s="77"/>
      <c r="BD4" s="77"/>
      <c r="BE4" s="77"/>
      <c r="BF4" s="77" t="s">
        <v>61</v>
      </c>
      <c r="BG4" s="77"/>
      <c r="BH4" s="77"/>
      <c r="BI4" s="77"/>
      <c r="BJ4" s="77"/>
      <c r="BK4" s="77"/>
      <c r="BL4" s="77"/>
      <c r="BM4" s="77"/>
      <c r="BN4" s="77"/>
      <c r="BO4" s="77"/>
      <c r="BP4" s="77"/>
      <c r="BQ4" s="77" t="s">
        <v>62</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8"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34</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8" s="22" customFormat="1" x14ac:dyDescent="0.15">
      <c r="A6" s="14" t="s">
        <v>97</v>
      </c>
      <c r="B6" s="19">
        <f>B7</f>
        <v>2023</v>
      </c>
      <c r="C6" s="19">
        <f t="shared" ref="C6:X6" si="3">C7</f>
        <v>151009</v>
      </c>
      <c r="D6" s="19">
        <f t="shared" si="3"/>
        <v>46</v>
      </c>
      <c r="E6" s="19">
        <f t="shared" si="3"/>
        <v>18</v>
      </c>
      <c r="F6" s="19">
        <f t="shared" si="3"/>
        <v>1</v>
      </c>
      <c r="G6" s="19">
        <f t="shared" si="3"/>
        <v>0</v>
      </c>
      <c r="H6" s="19" t="str">
        <f t="shared" si="3"/>
        <v>新潟県　新潟市</v>
      </c>
      <c r="I6" s="19" t="str">
        <f t="shared" si="3"/>
        <v>法適用</v>
      </c>
      <c r="J6" s="19" t="str">
        <f t="shared" si="3"/>
        <v>下水道事業</v>
      </c>
      <c r="K6" s="19" t="str">
        <f t="shared" si="3"/>
        <v>個別排水処理</v>
      </c>
      <c r="L6" s="19" t="str">
        <f t="shared" si="3"/>
        <v>L3</v>
      </c>
      <c r="M6" s="19" t="str">
        <f t="shared" si="3"/>
        <v>非設置</v>
      </c>
      <c r="N6" s="20" t="str">
        <f t="shared" si="3"/>
        <v>-</v>
      </c>
      <c r="O6" s="20">
        <f t="shared" si="3"/>
        <v>37.450000000000003</v>
      </c>
      <c r="P6" s="20">
        <f t="shared" si="3"/>
        <v>0.01</v>
      </c>
      <c r="Q6" s="20">
        <f t="shared" si="3"/>
        <v>100</v>
      </c>
      <c r="R6" s="20">
        <f t="shared" si="3"/>
        <v>3674</v>
      </c>
      <c r="S6" s="20">
        <f t="shared" si="3"/>
        <v>767565</v>
      </c>
      <c r="T6" s="20">
        <f t="shared" si="3"/>
        <v>1954.92</v>
      </c>
      <c r="U6" s="20">
        <f t="shared" si="3"/>
        <v>392.63</v>
      </c>
      <c r="V6" s="20">
        <f t="shared" si="3"/>
        <v>58</v>
      </c>
      <c r="W6" s="20">
        <f t="shared" si="3"/>
        <v>0.01</v>
      </c>
      <c r="X6" s="20">
        <f t="shared" si="3"/>
        <v>5800</v>
      </c>
      <c r="Y6" s="21">
        <f>IF(Y7="",NA(),Y7)</f>
        <v>58.03</v>
      </c>
      <c r="Z6" s="21">
        <f t="shared" ref="Z6:AH6" si="4">IF(Z7="",NA(),Z7)</f>
        <v>61.59</v>
      </c>
      <c r="AA6" s="21">
        <f t="shared" si="4"/>
        <v>70.260000000000005</v>
      </c>
      <c r="AB6" s="21">
        <f t="shared" si="4"/>
        <v>57.89</v>
      </c>
      <c r="AC6" s="21">
        <f t="shared" si="4"/>
        <v>57.78</v>
      </c>
      <c r="AD6" s="21">
        <f t="shared" si="4"/>
        <v>109.09</v>
      </c>
      <c r="AE6" s="21">
        <f t="shared" si="4"/>
        <v>109.67</v>
      </c>
      <c r="AF6" s="21">
        <f t="shared" si="4"/>
        <v>104.53</v>
      </c>
      <c r="AG6" s="21">
        <f t="shared" si="4"/>
        <v>92.01</v>
      </c>
      <c r="AH6" s="21">
        <f t="shared" si="4"/>
        <v>97.47</v>
      </c>
      <c r="AI6" s="20" t="str">
        <f>IF(AI7="","",IF(AI7="-","【-】","【"&amp;SUBSTITUTE(TEXT(AI7,"#,##0.00"),"-","△")&amp;"】"))</f>
        <v>【96.59】</v>
      </c>
      <c r="AJ6" s="20">
        <f>IF(AJ7="",NA(),AJ7)</f>
        <v>0</v>
      </c>
      <c r="AK6" s="20">
        <f t="shared" ref="AK6:AS6" si="5">IF(AK7="",NA(),AK7)</f>
        <v>0</v>
      </c>
      <c r="AL6" s="20">
        <f t="shared" si="5"/>
        <v>0</v>
      </c>
      <c r="AM6" s="20">
        <f t="shared" si="5"/>
        <v>0</v>
      </c>
      <c r="AN6" s="20">
        <f t="shared" si="5"/>
        <v>0</v>
      </c>
      <c r="AO6" s="21">
        <f t="shared" si="5"/>
        <v>37.090000000000003</v>
      </c>
      <c r="AP6" s="21">
        <f t="shared" si="5"/>
        <v>25.28</v>
      </c>
      <c r="AQ6" s="21">
        <f t="shared" si="5"/>
        <v>24.21</v>
      </c>
      <c r="AR6" s="20">
        <f t="shared" si="5"/>
        <v>0</v>
      </c>
      <c r="AS6" s="20">
        <f t="shared" si="5"/>
        <v>0</v>
      </c>
      <c r="AT6" s="20" t="str">
        <f>IF(AT7="","",IF(AT7="-","【-】","【"&amp;SUBSTITUTE(TEXT(AT7,"#,##0.00"),"-","△")&amp;"】"))</f>
        <v>【208.93】</v>
      </c>
      <c r="AU6" s="21">
        <f>IF(AU7="",NA(),AU7)</f>
        <v>800.44</v>
      </c>
      <c r="AV6" s="21">
        <f t="shared" ref="AV6:BD6" si="6">IF(AV7="",NA(),AV7)</f>
        <v>692.02</v>
      </c>
      <c r="AW6" s="21">
        <f t="shared" si="6"/>
        <v>725</v>
      </c>
      <c r="AX6" s="21">
        <f t="shared" si="6"/>
        <v>523.08000000000004</v>
      </c>
      <c r="AY6" s="21">
        <f t="shared" si="6"/>
        <v>507.87</v>
      </c>
      <c r="AZ6" s="21">
        <f t="shared" si="6"/>
        <v>241.94</v>
      </c>
      <c r="BA6" s="21">
        <f t="shared" si="6"/>
        <v>261.99</v>
      </c>
      <c r="BB6" s="21">
        <f t="shared" si="6"/>
        <v>267.27</v>
      </c>
      <c r="BC6" s="21">
        <f t="shared" si="6"/>
        <v>276.67</v>
      </c>
      <c r="BD6" s="21">
        <f t="shared" si="6"/>
        <v>372.23</v>
      </c>
      <c r="BE6" s="20" t="str">
        <f>IF(BE7="","",IF(BE7="-","【-】","【"&amp;SUBSTITUTE(TEXT(BE7,"#,##0.00"),"-","△")&amp;"】"))</f>
        <v>【136.43】</v>
      </c>
      <c r="BF6" s="21">
        <f>IF(BF7="",NA(),BF7)</f>
        <v>1137.07</v>
      </c>
      <c r="BG6" s="21">
        <f t="shared" ref="BG6:BO6" si="7">IF(BG7="",NA(),BG7)</f>
        <v>1094.05</v>
      </c>
      <c r="BH6" s="21">
        <f t="shared" si="7"/>
        <v>1050.17</v>
      </c>
      <c r="BI6" s="21">
        <f t="shared" si="7"/>
        <v>1005.78</v>
      </c>
      <c r="BJ6" s="21">
        <f t="shared" si="7"/>
        <v>960.54</v>
      </c>
      <c r="BK6" s="21">
        <f t="shared" si="7"/>
        <v>860.05</v>
      </c>
      <c r="BL6" s="21">
        <f t="shared" si="7"/>
        <v>745.86</v>
      </c>
      <c r="BM6" s="21">
        <f t="shared" si="7"/>
        <v>407.37</v>
      </c>
      <c r="BN6" s="21">
        <f t="shared" si="7"/>
        <v>461.71</v>
      </c>
      <c r="BO6" s="21">
        <f t="shared" si="7"/>
        <v>520.32000000000005</v>
      </c>
      <c r="BP6" s="20" t="str">
        <f>IF(BP7="","",IF(BP7="-","【-】","【"&amp;SUBSTITUTE(TEXT(BP7,"#,##0.00"),"-","△")&amp;"】"))</f>
        <v>【967.97】</v>
      </c>
      <c r="BQ6" s="21">
        <f>IF(BQ7="",NA(),BQ7)</f>
        <v>47.57</v>
      </c>
      <c r="BR6" s="21">
        <f t="shared" ref="BR6:BZ6" si="8">IF(BR7="",NA(),BR7)</f>
        <v>50.13</v>
      </c>
      <c r="BS6" s="21">
        <f t="shared" si="8"/>
        <v>59.94</v>
      </c>
      <c r="BT6" s="21">
        <f t="shared" si="8"/>
        <v>48.6</v>
      </c>
      <c r="BU6" s="21">
        <f t="shared" si="8"/>
        <v>48.64</v>
      </c>
      <c r="BV6" s="21">
        <f t="shared" si="8"/>
        <v>44.86</v>
      </c>
      <c r="BW6" s="21">
        <f t="shared" si="8"/>
        <v>38.090000000000003</v>
      </c>
      <c r="BX6" s="21">
        <f t="shared" si="8"/>
        <v>59.67</v>
      </c>
      <c r="BY6" s="21">
        <f t="shared" si="8"/>
        <v>54.97</v>
      </c>
      <c r="BZ6" s="21">
        <f t="shared" si="8"/>
        <v>63.25</v>
      </c>
      <c r="CA6" s="20" t="str">
        <f>IF(CA7="","",IF(CA7="-","【-】","【"&amp;SUBSTITUTE(TEXT(CA7,"#,##0.00"),"-","△")&amp;"】"))</f>
        <v>【46.20】</v>
      </c>
      <c r="CB6" s="21">
        <f>IF(CB7="",NA(),CB7)</f>
        <v>251.73</v>
      </c>
      <c r="CC6" s="21">
        <f t="shared" ref="CC6:CK6" si="9">IF(CC7="",NA(),CC7)</f>
        <v>226.19</v>
      </c>
      <c r="CD6" s="21">
        <f t="shared" si="9"/>
        <v>186.82</v>
      </c>
      <c r="CE6" s="21">
        <f t="shared" si="9"/>
        <v>232.25</v>
      </c>
      <c r="CF6" s="21">
        <f t="shared" si="9"/>
        <v>230.68</v>
      </c>
      <c r="CG6" s="21">
        <f t="shared" si="9"/>
        <v>496.36</v>
      </c>
      <c r="CH6" s="21">
        <f t="shared" si="9"/>
        <v>609.26</v>
      </c>
      <c r="CI6" s="21">
        <f t="shared" si="9"/>
        <v>406.8</v>
      </c>
      <c r="CJ6" s="21">
        <f t="shared" si="9"/>
        <v>430.17</v>
      </c>
      <c r="CK6" s="21">
        <f t="shared" si="9"/>
        <v>383.02</v>
      </c>
      <c r="CL6" s="20" t="str">
        <f>IF(CL7="","",IF(CL7="-","【-】","【"&amp;SUBSTITUTE(TEXT(CL7,"#,##0.00"),"-","△")&amp;"】"))</f>
        <v>【332.82】</v>
      </c>
      <c r="CM6" s="21">
        <f>IF(CM7="",NA(),CM7)</f>
        <v>77.78</v>
      </c>
      <c r="CN6" s="21">
        <f t="shared" ref="CN6:CV6" si="10">IF(CN7="",NA(),CN7)</f>
        <v>77.78</v>
      </c>
      <c r="CO6" s="21">
        <f t="shared" si="10"/>
        <v>77.78</v>
      </c>
      <c r="CP6" s="21">
        <f t="shared" si="10"/>
        <v>77.78</v>
      </c>
      <c r="CQ6" s="21">
        <f t="shared" si="10"/>
        <v>77.78</v>
      </c>
      <c r="CR6" s="21">
        <f t="shared" si="10"/>
        <v>54.73</v>
      </c>
      <c r="CS6" s="21">
        <f t="shared" si="10"/>
        <v>56.29</v>
      </c>
      <c r="CT6" s="21">
        <f t="shared" si="10"/>
        <v>59.69</v>
      </c>
      <c r="CU6" s="21">
        <f t="shared" si="10"/>
        <v>60.64</v>
      </c>
      <c r="CV6" s="21">
        <f t="shared" si="10"/>
        <v>59.56</v>
      </c>
      <c r="CW6" s="20" t="str">
        <f>IF(CW7="","",IF(CW7="-","【-】","【"&amp;SUBSTITUTE(TEXT(CW7,"#,##0.00"),"-","△")&amp;"】"))</f>
        <v>【46.29】</v>
      </c>
      <c r="CX6" s="21">
        <f>IF(CX7="",NA(),CX7)</f>
        <v>100</v>
      </c>
      <c r="CY6" s="21">
        <f t="shared" ref="CY6:DG6" si="11">IF(CY7="",NA(),CY7)</f>
        <v>100</v>
      </c>
      <c r="CZ6" s="21">
        <f t="shared" si="11"/>
        <v>100</v>
      </c>
      <c r="DA6" s="21">
        <f t="shared" si="11"/>
        <v>100</v>
      </c>
      <c r="DB6" s="21">
        <f t="shared" si="11"/>
        <v>100</v>
      </c>
      <c r="DC6" s="21">
        <f t="shared" si="11"/>
        <v>54.72</v>
      </c>
      <c r="DD6" s="21">
        <f t="shared" si="11"/>
        <v>54.06</v>
      </c>
      <c r="DE6" s="21">
        <f t="shared" si="11"/>
        <v>67.73</v>
      </c>
      <c r="DF6" s="21">
        <f t="shared" si="11"/>
        <v>72.97</v>
      </c>
      <c r="DG6" s="21">
        <f t="shared" si="11"/>
        <v>72.89</v>
      </c>
      <c r="DH6" s="20" t="str">
        <f>IF(DH7="","",IF(DH7="-","【-】","【"&amp;SUBSTITUTE(TEXT(DH7,"#,##0.00"),"-","△")&amp;"】"))</f>
        <v>【82.56】</v>
      </c>
      <c r="DI6" s="21">
        <f>IF(DI7="",NA(),DI7)</f>
        <v>25.92</v>
      </c>
      <c r="DJ6" s="21">
        <f t="shared" ref="DJ6:DR6" si="12">IF(DJ7="",NA(),DJ7)</f>
        <v>29.16</v>
      </c>
      <c r="DK6" s="21">
        <f t="shared" si="12"/>
        <v>32.4</v>
      </c>
      <c r="DL6" s="21">
        <f t="shared" si="12"/>
        <v>35.64</v>
      </c>
      <c r="DM6" s="21">
        <f t="shared" si="12"/>
        <v>38.880000000000003</v>
      </c>
      <c r="DN6" s="21">
        <f t="shared" si="12"/>
        <v>20.059999999999999</v>
      </c>
      <c r="DO6" s="21">
        <f t="shared" si="12"/>
        <v>23.54</v>
      </c>
      <c r="DP6" s="21">
        <f t="shared" si="12"/>
        <v>28.45</v>
      </c>
      <c r="DQ6" s="21">
        <f t="shared" si="12"/>
        <v>33.56</v>
      </c>
      <c r="DR6" s="21">
        <f t="shared" si="12"/>
        <v>37.28</v>
      </c>
      <c r="DS6" s="20" t="str">
        <f>IF(DS7="","",IF(DS7="-","【-】","【"&amp;SUBSTITUTE(TEXT(DS7,"#,##0.00"),"-","△")&amp;"】"))</f>
        <v>【39.62】</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151009</v>
      </c>
      <c r="D7" s="23">
        <v>46</v>
      </c>
      <c r="E7" s="23">
        <v>18</v>
      </c>
      <c r="F7" s="23">
        <v>1</v>
      </c>
      <c r="G7" s="23">
        <v>0</v>
      </c>
      <c r="H7" s="23" t="s">
        <v>98</v>
      </c>
      <c r="I7" s="23" t="s">
        <v>99</v>
      </c>
      <c r="J7" s="23" t="s">
        <v>100</v>
      </c>
      <c r="K7" s="23" t="s">
        <v>101</v>
      </c>
      <c r="L7" s="23" t="s">
        <v>102</v>
      </c>
      <c r="M7" s="23" t="s">
        <v>103</v>
      </c>
      <c r="N7" s="24" t="s">
        <v>104</v>
      </c>
      <c r="O7" s="24">
        <v>37.450000000000003</v>
      </c>
      <c r="P7" s="24">
        <v>0.01</v>
      </c>
      <c r="Q7" s="24">
        <v>100</v>
      </c>
      <c r="R7" s="24">
        <v>3674</v>
      </c>
      <c r="S7" s="24">
        <v>767565</v>
      </c>
      <c r="T7" s="24">
        <v>1954.92</v>
      </c>
      <c r="U7" s="24">
        <v>392.63</v>
      </c>
      <c r="V7" s="24">
        <v>58</v>
      </c>
      <c r="W7" s="24">
        <v>0.01</v>
      </c>
      <c r="X7" s="24">
        <v>5800</v>
      </c>
      <c r="Y7" s="24">
        <v>58.03</v>
      </c>
      <c r="Z7" s="24">
        <v>61.59</v>
      </c>
      <c r="AA7" s="24">
        <v>70.260000000000005</v>
      </c>
      <c r="AB7" s="24">
        <v>57.89</v>
      </c>
      <c r="AC7" s="24">
        <v>57.78</v>
      </c>
      <c r="AD7" s="24">
        <v>109.09</v>
      </c>
      <c r="AE7" s="24">
        <v>109.67</v>
      </c>
      <c r="AF7" s="24">
        <v>104.53</v>
      </c>
      <c r="AG7" s="24">
        <v>92.01</v>
      </c>
      <c r="AH7" s="24">
        <v>97.47</v>
      </c>
      <c r="AI7" s="24">
        <v>96.59</v>
      </c>
      <c r="AJ7" s="24">
        <v>0</v>
      </c>
      <c r="AK7" s="24">
        <v>0</v>
      </c>
      <c r="AL7" s="24">
        <v>0</v>
      </c>
      <c r="AM7" s="24">
        <v>0</v>
      </c>
      <c r="AN7" s="24">
        <v>0</v>
      </c>
      <c r="AO7" s="24">
        <v>37.090000000000003</v>
      </c>
      <c r="AP7" s="24">
        <v>25.28</v>
      </c>
      <c r="AQ7" s="24">
        <v>24.21</v>
      </c>
      <c r="AR7" s="24">
        <v>0</v>
      </c>
      <c r="AS7" s="24">
        <v>0</v>
      </c>
      <c r="AT7" s="24">
        <v>208.93</v>
      </c>
      <c r="AU7" s="24">
        <v>800.44</v>
      </c>
      <c r="AV7" s="24">
        <v>692.02</v>
      </c>
      <c r="AW7" s="24">
        <v>725</v>
      </c>
      <c r="AX7" s="24">
        <v>523.08000000000004</v>
      </c>
      <c r="AY7" s="24">
        <v>507.87</v>
      </c>
      <c r="AZ7" s="24">
        <v>241.94</v>
      </c>
      <c r="BA7" s="24">
        <v>261.99</v>
      </c>
      <c r="BB7" s="24">
        <v>267.27</v>
      </c>
      <c r="BC7" s="24">
        <v>276.67</v>
      </c>
      <c r="BD7" s="24">
        <v>372.23</v>
      </c>
      <c r="BE7" s="24">
        <v>136.43</v>
      </c>
      <c r="BF7" s="24">
        <v>1137.07</v>
      </c>
      <c r="BG7" s="24">
        <v>1094.05</v>
      </c>
      <c r="BH7" s="24">
        <v>1050.17</v>
      </c>
      <c r="BI7" s="24">
        <v>1005.78</v>
      </c>
      <c r="BJ7" s="24">
        <v>960.54</v>
      </c>
      <c r="BK7" s="24">
        <v>860.05</v>
      </c>
      <c r="BL7" s="24">
        <v>745.86</v>
      </c>
      <c r="BM7" s="24">
        <v>407.37</v>
      </c>
      <c r="BN7" s="24">
        <v>461.71</v>
      </c>
      <c r="BO7" s="24">
        <v>520.32000000000005</v>
      </c>
      <c r="BP7" s="24">
        <v>967.97</v>
      </c>
      <c r="BQ7" s="24">
        <v>47.57</v>
      </c>
      <c r="BR7" s="24">
        <v>50.13</v>
      </c>
      <c r="BS7" s="24">
        <v>59.94</v>
      </c>
      <c r="BT7" s="24">
        <v>48.6</v>
      </c>
      <c r="BU7" s="24">
        <v>48.64</v>
      </c>
      <c r="BV7" s="24">
        <v>44.86</v>
      </c>
      <c r="BW7" s="24">
        <v>38.090000000000003</v>
      </c>
      <c r="BX7" s="24">
        <v>59.67</v>
      </c>
      <c r="BY7" s="24">
        <v>54.97</v>
      </c>
      <c r="BZ7" s="24">
        <v>63.25</v>
      </c>
      <c r="CA7" s="24">
        <v>46.2</v>
      </c>
      <c r="CB7" s="24">
        <v>251.73</v>
      </c>
      <c r="CC7" s="24">
        <v>226.19</v>
      </c>
      <c r="CD7" s="24">
        <v>186.82</v>
      </c>
      <c r="CE7" s="24">
        <v>232.25</v>
      </c>
      <c r="CF7" s="24">
        <v>230.68</v>
      </c>
      <c r="CG7" s="24">
        <v>496.36</v>
      </c>
      <c r="CH7" s="24">
        <v>609.26</v>
      </c>
      <c r="CI7" s="24">
        <v>406.8</v>
      </c>
      <c r="CJ7" s="24">
        <v>430.17</v>
      </c>
      <c r="CK7" s="24">
        <v>383.02</v>
      </c>
      <c r="CL7" s="24">
        <v>332.82</v>
      </c>
      <c r="CM7" s="24">
        <v>77.78</v>
      </c>
      <c r="CN7" s="24">
        <v>77.78</v>
      </c>
      <c r="CO7" s="24">
        <v>77.78</v>
      </c>
      <c r="CP7" s="24">
        <v>77.78</v>
      </c>
      <c r="CQ7" s="24">
        <v>77.78</v>
      </c>
      <c r="CR7" s="24">
        <v>54.73</v>
      </c>
      <c r="CS7" s="24">
        <v>56.29</v>
      </c>
      <c r="CT7" s="24">
        <v>59.69</v>
      </c>
      <c r="CU7" s="24">
        <v>60.64</v>
      </c>
      <c r="CV7" s="24">
        <v>59.56</v>
      </c>
      <c r="CW7" s="24">
        <v>46.29</v>
      </c>
      <c r="CX7" s="24">
        <v>100</v>
      </c>
      <c r="CY7" s="24">
        <v>100</v>
      </c>
      <c r="CZ7" s="24">
        <v>100</v>
      </c>
      <c r="DA7" s="24">
        <v>100</v>
      </c>
      <c r="DB7" s="24">
        <v>100</v>
      </c>
      <c r="DC7" s="24">
        <v>54.72</v>
      </c>
      <c r="DD7" s="24">
        <v>54.06</v>
      </c>
      <c r="DE7" s="24">
        <v>67.73</v>
      </c>
      <c r="DF7" s="24">
        <v>72.97</v>
      </c>
      <c r="DG7" s="24">
        <v>72.89</v>
      </c>
      <c r="DH7" s="24">
        <v>82.56</v>
      </c>
      <c r="DI7" s="24">
        <v>25.92</v>
      </c>
      <c r="DJ7" s="24">
        <v>29.16</v>
      </c>
      <c r="DK7" s="24">
        <v>32.4</v>
      </c>
      <c r="DL7" s="24">
        <v>35.64</v>
      </c>
      <c r="DM7" s="24">
        <v>38.880000000000003</v>
      </c>
      <c r="DN7" s="24">
        <v>20.059999999999999</v>
      </c>
      <c r="DO7" s="24">
        <v>23.54</v>
      </c>
      <c r="DP7" s="24">
        <v>28.45</v>
      </c>
      <c r="DQ7" s="24">
        <v>33.56</v>
      </c>
      <c r="DR7" s="24">
        <v>37.28</v>
      </c>
      <c r="DS7" s="24">
        <v>39.619999999999997</v>
      </c>
      <c r="DT7" s="24" t="s">
        <v>104</v>
      </c>
      <c r="DU7" s="24" t="s">
        <v>104</v>
      </c>
      <c r="DV7" s="24" t="s">
        <v>104</v>
      </c>
      <c r="DW7" s="24" t="s">
        <v>104</v>
      </c>
      <c r="DX7" s="24" t="s">
        <v>104</v>
      </c>
      <c r="DY7" s="24" t="s">
        <v>104</v>
      </c>
      <c r="DZ7" s="24" t="s">
        <v>104</v>
      </c>
      <c r="EA7" s="24" t="s">
        <v>104</v>
      </c>
      <c r="EB7" s="24" t="s">
        <v>104</v>
      </c>
      <c r="EC7" s="24" t="s">
        <v>104</v>
      </c>
      <c r="ED7" s="24" t="s">
        <v>104</v>
      </c>
      <c r="EE7" s="24" t="s">
        <v>104</v>
      </c>
      <c r="EF7" s="24" t="s">
        <v>104</v>
      </c>
      <c r="EG7" s="24" t="s">
        <v>104</v>
      </c>
      <c r="EH7" s="24" t="s">
        <v>104</v>
      </c>
      <c r="EI7" s="24" t="s">
        <v>104</v>
      </c>
      <c r="EJ7" s="24" t="s">
        <v>104</v>
      </c>
      <c r="EK7" s="24" t="s">
        <v>104</v>
      </c>
      <c r="EL7" s="24" t="s">
        <v>104</v>
      </c>
      <c r="EM7" s="24" t="s">
        <v>104</v>
      </c>
      <c r="EN7" s="24" t="s">
        <v>104</v>
      </c>
      <c r="EO7" s="24" t="s">
        <v>104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110</v>
      </c>
    </row>
    <row r="12" spans="1:148" x14ac:dyDescent="0.15">
      <c r="B12">
        <v>1</v>
      </c>
      <c r="C12">
        <v>1</v>
      </c>
      <c r="D12">
        <v>2</v>
      </c>
      <c r="E12">
        <v>3</v>
      </c>
      <c r="F12">
        <v>4</v>
      </c>
      <c r="G12" t="s">
        <v>111</v>
      </c>
    </row>
    <row r="13" spans="1:148" x14ac:dyDescent="0.15">
      <c r="B13" t="s">
        <v>112</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040A47DC-DAF3-40E8-BBFF-3B4D47E4CF0B}"/>
</file>

<file path=customXml/itemProps2.xml><?xml version="1.0" encoding="utf-8"?>
<ds:datastoreItem xmlns:ds="http://schemas.openxmlformats.org/officeDocument/2006/customXml" ds:itemID="{ED8012DC-3E5A-40EB-9545-966BABF48FF6}"/>
</file>

<file path=customXml/itemProps3.xml><?xml version="1.0" encoding="utf-8"?>
<ds:datastoreItem xmlns:ds="http://schemas.openxmlformats.org/officeDocument/2006/customXml" ds:itemID="{92EDF57A-34FD-4146-8E6F-2F61B627C69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2025-02-15T04:13:15Z</dcterms:created>
  <dcterms:modified xsi:type="dcterms:W3CDTF">2025-02-15T04:13:27Z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