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AD24D934-6657-4AB3-B16F-42E86D235134}" xr6:coauthVersionLast="47" xr6:coauthVersionMax="47" xr10:uidLastSave="{F352DC5C-8D72-4CBE-894E-E98650594935}"/>
  <workbookProtection workbookAlgorithmName="SHA-512" workbookHashValue="DwLbz4XhT7EMc3BOmSYZsnhpdxBKdQB36soXPwRyeLHIU8NP3I+n9rl5BZNzi5yFpP//kK61spEt897EFinpXA==" workbookSaltValue="Ikw4r6roBd8wTU9UQg/va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E85" i="4"/>
  <c r="AT10" i="4"/>
  <c r="AL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<sst xmlns="http://schemas.openxmlformats.org/spreadsheetml/2006/main" count="231" uniqueCount="115">
  <si>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</si>
  <si>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</si>
  <si>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</si>
  <si>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</si>
  <si>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</si>
  <si>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</si>
  <si>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</si>
  <si>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</si>
  <si>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</si>
  <si>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</si>
  <si>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</si>
  <si>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</si>
  <si>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</si>
  <si>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</si>
  <si>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</si>
  <si>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</si>
  <si>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</si>
  <si>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</si>
  <si>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</si>
  <si>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</si>
  <si>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</si>
  <si>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</si>
  <si>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</si>
  <si>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</si>
  <si>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</si>
  <si>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</si>
  <si>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</si>
  <si>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</si>
  <si>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</si>
  <si>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</si>
  <si>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</si>
  <si>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</si>
  <si>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</si>
  <si>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</si>
  <si>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</si>
  <si>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</si>
  <si>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</si>
  <si>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</si>
  <si>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</si>
  <si>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</si>
  <si>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</si>
  <si>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</si>
  <si>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</si>
  <si>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</si>
  <si>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</si>
  <si>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</si>
  <si>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</si>
  <si>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</si>
  <si>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</si>
  <si>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</si>
  <si>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</si>
  <si>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</si>
  <si>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</si>
  <si>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</si>
  <si>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</si>
  <si>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</si>
  <si>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</si>
  <si>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</si>
  <si>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</si>
  <si>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</si>
  <si>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</si>
  <si>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</si>
  <si>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</si>
  <si>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</si>
  <si>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</si>
  <si>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</si>
  <si>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</si>
  <si>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</si>
  <si>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</si>
  <si>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</si>
  <si>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</si>
  <si>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</si>
  <si>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</si>
  <si>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</si>
  <si>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</si>
  <si>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</si>
  <si>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</si>
  <si>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</si>
  <si>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</si>
  <si>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</si>
  <si>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</si>
  <si>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</si>
  <si>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</si>
  <si>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</si>
  <si>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</si>
  <si>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</si>
  <si>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</si>
  <si>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</si>
  <si>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</si>
  <si>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</si>
  <si>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</si>
  <si>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</si>
  <si>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</si>
  <si>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</si>
  <si>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</si>
  <si>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</si>
  <si>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</si>
  <si>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</si>
  <si>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</si>
  <si>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</si>
  <si>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</si>
  <si>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</si>
  <si>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</si>
  <si>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</si>
  <si>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</si>
  <si>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</si>
  <si>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</si>
  <si>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</si>
  <si>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</si>
  <si>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</si>
  <si>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</si>
  <si>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</si>
  <si>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は、過去５年間は100％以上となっており、黒字経営を維持している。令和４年度は電気料金の高騰等による動力費の増加、令和５年度は人口減少の影響による下水道使用料の減収、労務単価の上昇による委託料や新規供用開始に伴う減価償却費の増加などにより令和３年度から低下した。
　③は、類似団体と比べ良好な値を示している。令和４年度は電気料金の高騰等や有価証券の購入、令和５年度は企業債の一括償還によりそれぞれ流動資産（現金預金）が減少し、指標が100％を下回っているものの、令和５年度については企業債の償還年次が進み、翌年度の償還額が減少したことにより流動負債（企業債）が減少したため、前年度からは上昇した。今後数年間、企業債償還額は減少傾向であり指標が上昇する要因になり得るが、建設改良事業の増減に伴い指標も変動するため、現金預金など流動資産と併せて注視する必要がある。
　④は、令和４年度に一般会計負担分の算出方法を見直したため大幅に低下したが、類似団体と比較すると依然として高水準となっている。しかし、今後は企業債の償還年次が進み、未償還残高は減少見込みであるため、指標の低下が見込まれる。
　⑤及び⑥は、類似団体と比較して普及率が低いことや、処理区域内の人口密度が低いことにより、汚水処理経費に対する下水道使用料収入が低くなっているため、⑤は継続して100％を下回り、⑥は類似団体と比較して高い値となっている。今後も下水道使用料の減収、維持管理費の増による汚水処理費の増加が見込まれるため、処理場等の施設規模の適正化や使用料体系の見直しを行う必要がある。
　⑦は、過去５年間類似団体と比較して上回っているが、今後の人口減少等の社会情勢の変化に対応して、施設規模の適正化を図る必要がある。
  ⑧は、過去５年間は年々向上しているものの、類似団体と比較すると大幅に下回っている。新規供用開始区域への積極的な臨戸訪問により早期の接続につなげ、水洗化の促進に取り組んでいく必要がある。</t>
    <rPh sb="4" eb="6">
      <t>カコ</t>
    </rPh>
    <rPh sb="7" eb="9">
      <t>ネンカン</t>
    </rPh>
    <rPh sb="14" eb="16">
      <t>イジョウ</t>
    </rPh>
    <rPh sb="23" eb="27">
      <t>クロジケイエイ</t>
    </rPh>
    <rPh sb="28" eb="30">
      <t>イジ</t>
    </rPh>
    <rPh sb="35" eb="37">
      <t>レイワ</t>
    </rPh>
    <rPh sb="38" eb="40">
      <t>ネンド</t>
    </rPh>
    <rPh sb="41" eb="45">
      <t>デンキリョウキン</t>
    </rPh>
    <rPh sb="46" eb="48">
      <t>コウトウ</t>
    </rPh>
    <rPh sb="48" eb="49">
      <t>トウ</t>
    </rPh>
    <rPh sb="52" eb="55">
      <t>ドウリョクヒ</t>
    </rPh>
    <rPh sb="56" eb="58">
      <t>ゾウカ</t>
    </rPh>
    <rPh sb="59" eb="61">
      <t>レイワ</t>
    </rPh>
    <rPh sb="62" eb="64">
      <t>ネンド</t>
    </rPh>
    <rPh sb="70" eb="72">
      <t>エイキョウ</t>
    </rPh>
    <rPh sb="75" eb="81">
      <t>ゲスイドウシヨウリョウ</t>
    </rPh>
    <rPh sb="82" eb="84">
      <t>ゲンシュウ</t>
    </rPh>
    <rPh sb="85" eb="89">
      <t>ロウムタンカ</t>
    </rPh>
    <rPh sb="90" eb="92">
      <t>ジョウショウ</t>
    </rPh>
    <rPh sb="95" eb="98">
      <t>イタクリョウ</t>
    </rPh>
    <rPh sb="99" eb="105">
      <t>シンキキョウヨウカイシ</t>
    </rPh>
    <rPh sb="106" eb="107">
      <t>トモナ</t>
    </rPh>
    <rPh sb="108" eb="113">
      <t>ゲンカショウキャクヒ</t>
    </rPh>
    <rPh sb="114" eb="116">
      <t>ゾウカ</t>
    </rPh>
    <rPh sb="121" eb="123">
      <t>レイワ</t>
    </rPh>
    <rPh sb="124" eb="126">
      <t>ネンド</t>
    </rPh>
    <rPh sb="128" eb="130">
      <t>テイカ</t>
    </rPh>
    <rPh sb="138" eb="142">
      <t>ルイジダンタイ</t>
    </rPh>
    <rPh sb="145" eb="147">
      <t>リョウコウ</t>
    </rPh>
    <rPh sb="148" eb="149">
      <t>アタイ</t>
    </rPh>
    <rPh sb="150" eb="151">
      <t>シメ</t>
    </rPh>
    <rPh sb="156" eb="158">
      <t>レイワ</t>
    </rPh>
    <rPh sb="159" eb="161">
      <t>ネンド</t>
    </rPh>
    <rPh sb="169" eb="170">
      <t>トウ</t>
    </rPh>
    <rPh sb="171" eb="175">
      <t>ユウカショウケン</t>
    </rPh>
    <rPh sb="176" eb="178">
      <t>コウニュウ</t>
    </rPh>
    <rPh sb="179" eb="181">
      <t>レイワ</t>
    </rPh>
    <rPh sb="182" eb="184">
      <t>ネンド</t>
    </rPh>
    <rPh sb="185" eb="188">
      <t>キギョウサイ</t>
    </rPh>
    <rPh sb="189" eb="193">
      <t>イッカツショウカン</t>
    </rPh>
    <rPh sb="200" eb="204">
      <t>リュウドウシサン</t>
    </rPh>
    <rPh sb="205" eb="209">
      <t>ゲンキンヨキン</t>
    </rPh>
    <rPh sb="211" eb="213">
      <t>ゲンショウ</t>
    </rPh>
    <rPh sb="215" eb="217">
      <t>シヒョウ</t>
    </rPh>
    <rPh sb="233" eb="235">
      <t>レイワ</t>
    </rPh>
    <rPh sb="236" eb="238">
      <t>ネンド</t>
    </rPh>
    <rPh sb="243" eb="246">
      <t>キギョウサイ</t>
    </rPh>
    <rPh sb="247" eb="251">
      <t>ショウカンネンジ</t>
    </rPh>
    <rPh sb="252" eb="253">
      <t>スス</t>
    </rPh>
    <rPh sb="255" eb="258">
      <t>ヨクネンド</t>
    </rPh>
    <rPh sb="272" eb="276">
      <t>リュウドウフサイ</t>
    </rPh>
    <rPh sb="277" eb="280">
      <t>キギョウサイ</t>
    </rPh>
    <rPh sb="282" eb="284">
      <t>ゲンショウ</t>
    </rPh>
    <rPh sb="289" eb="292">
      <t>ゼンネンド</t>
    </rPh>
    <rPh sb="295" eb="297">
      <t>ジョウショウ</t>
    </rPh>
    <rPh sb="300" eb="302">
      <t>コンゴ</t>
    </rPh>
    <rPh sb="302" eb="305">
      <t>スウネンカン</t>
    </rPh>
    <rPh sb="306" eb="309">
      <t>キギョウサイ</t>
    </rPh>
    <rPh sb="309" eb="312">
      <t>ショウカンガク</t>
    </rPh>
    <rPh sb="315" eb="317">
      <t>ケイコウ</t>
    </rPh>
    <rPh sb="320" eb="322">
      <t>シヒョウ</t>
    </rPh>
    <rPh sb="323" eb="325">
      <t>ジョウショウ</t>
    </rPh>
    <rPh sb="327" eb="329">
      <t>ヨウイン</t>
    </rPh>
    <rPh sb="332" eb="333">
      <t>ウ</t>
    </rPh>
    <rPh sb="336" eb="342">
      <t>ケンセツカイリョウジギョウ</t>
    </rPh>
    <rPh sb="343" eb="345">
      <t>ゾウゲン</t>
    </rPh>
    <rPh sb="346" eb="347">
      <t>トモナ</t>
    </rPh>
    <rPh sb="348" eb="350">
      <t>シヒョウ</t>
    </rPh>
    <rPh sb="351" eb="353">
      <t>ヘンドウ</t>
    </rPh>
    <rPh sb="358" eb="362">
      <t>ゲンキンヨキン</t>
    </rPh>
    <rPh sb="364" eb="368">
      <t>リュウドウシサン</t>
    </rPh>
    <rPh sb="369" eb="370">
      <t>アワ</t>
    </rPh>
    <rPh sb="372" eb="374">
      <t>チュウシ</t>
    </rPh>
    <rPh sb="376" eb="378">
      <t>ヒツヨウ</t>
    </rPh>
    <rPh sb="387" eb="389">
      <t>レイワ</t>
    </rPh>
    <rPh sb="390" eb="392">
      <t>ネンド</t>
    </rPh>
    <rPh sb="393" eb="397">
      <t>イッパンカイケイ</t>
    </rPh>
    <rPh sb="397" eb="400">
      <t>フタンブン</t>
    </rPh>
    <rPh sb="401" eb="405">
      <t>サンシュツホウホウ</t>
    </rPh>
    <rPh sb="406" eb="408">
      <t>ミナオ</t>
    </rPh>
    <rPh sb="412" eb="414">
      <t>オオハバ</t>
    </rPh>
    <rPh sb="415" eb="417">
      <t>テイカ</t>
    </rPh>
    <rPh sb="421" eb="425">
      <t>ルイジダンタイ</t>
    </rPh>
    <rPh sb="426" eb="428">
      <t>ヒカク</t>
    </rPh>
    <rPh sb="431" eb="433">
      <t>イゼン</t>
    </rPh>
    <rPh sb="436" eb="439">
      <t>コウスイジュン</t>
    </rPh>
    <rPh sb="450" eb="452">
      <t>コンゴ</t>
    </rPh>
    <rPh sb="453" eb="456">
      <t>キギョウサイ</t>
    </rPh>
    <rPh sb="457" eb="461">
      <t>ショウカンネンジ</t>
    </rPh>
    <rPh sb="462" eb="463">
      <t>スス</t>
    </rPh>
    <rPh sb="465" eb="468">
      <t>ミショウカン</t>
    </rPh>
    <rPh sb="471" eb="475">
      <t>ゲンショウミコ</t>
    </rPh>
    <rPh sb="482" eb="484">
      <t>シヒョウ</t>
    </rPh>
    <rPh sb="485" eb="487">
      <t>テイカ</t>
    </rPh>
    <rPh sb="497" eb="498">
      <t>オヨ</t>
    </rPh>
    <rPh sb="502" eb="506">
      <t>ルイジダンタイ</t>
    </rPh>
    <rPh sb="507" eb="509">
      <t>ヒカク</t>
    </rPh>
    <rPh sb="511" eb="514">
      <t>フキュウリツ</t>
    </rPh>
    <rPh sb="515" eb="516">
      <t>ヒク</t>
    </rPh>
    <rPh sb="521" eb="526">
      <t>ショリクイキナイ</t>
    </rPh>
    <rPh sb="527" eb="531">
      <t>ジンコウミツド</t>
    </rPh>
    <rPh sb="532" eb="533">
      <t>ヒク</t>
    </rPh>
    <rPh sb="540" eb="546">
      <t>オスイショリケイヒ</t>
    </rPh>
    <rPh sb="547" eb="548">
      <t>タイ</t>
    </rPh>
    <rPh sb="550" eb="558">
      <t>ゲスイドウシヨウリョウシュウニュウ</t>
    </rPh>
    <rPh sb="559" eb="560">
      <t>ヒク</t>
    </rPh>
    <rPh sb="571" eb="573">
      <t>ケイゾク</t>
    </rPh>
    <rPh sb="580" eb="582">
      <t>シタマワ</t>
    </rPh>
    <rPh sb="586" eb="590">
      <t>ルイジダンタイ</t>
    </rPh>
    <rPh sb="591" eb="593">
      <t>ヒカク</t>
    </rPh>
    <rPh sb="595" eb="596">
      <t>タカ</t>
    </rPh>
    <rPh sb="597" eb="598">
      <t>アタイ</t>
    </rPh>
    <rPh sb="605" eb="607">
      <t>コンゴ</t>
    </rPh>
    <rPh sb="608" eb="614">
      <t>ゲスイドウシヨウリョウ</t>
    </rPh>
    <rPh sb="615" eb="617">
      <t>ゲンシュウ</t>
    </rPh>
    <rPh sb="618" eb="623">
      <t>イジカンリヒ</t>
    </rPh>
    <rPh sb="624" eb="625">
      <t>ゾウ</t>
    </rPh>
    <rPh sb="628" eb="633">
      <t>オスイショリヒ</t>
    </rPh>
    <rPh sb="634" eb="636">
      <t>ゾウカ</t>
    </rPh>
    <rPh sb="637" eb="639">
      <t>ミコ</t>
    </rPh>
    <rPh sb="645" eb="648">
      <t>ショリジョウ</t>
    </rPh>
    <rPh sb="648" eb="649">
      <t>トウ</t>
    </rPh>
    <rPh sb="650" eb="652">
      <t>シセツ</t>
    </rPh>
    <rPh sb="652" eb="654">
      <t>キボ</t>
    </rPh>
    <rPh sb="655" eb="658">
      <t>テキセイカ</t>
    </rPh>
    <rPh sb="659" eb="664">
      <t>シヨウリョウタイケイ</t>
    </rPh>
    <rPh sb="665" eb="667">
      <t>ミナオ</t>
    </rPh>
    <rPh sb="669" eb="670">
      <t>オコナ</t>
    </rPh>
    <rPh sb="671" eb="673">
      <t>ヒツヨウ</t>
    </rPh>
    <rPh sb="682" eb="684">
      <t>カコ</t>
    </rPh>
    <rPh sb="685" eb="687">
      <t>ネンカン</t>
    </rPh>
    <rPh sb="687" eb="696">
      <t>ルイジダンタイ</t>
    </rPh>
    <rPh sb="696" eb="698">
      <t>ウワマワ</t>
    </rPh>
    <rPh sb="704" eb="706">
      <t>コンゴ</t>
    </rPh>
    <rPh sb="707" eb="711">
      <t>ジンコウゲンショウ</t>
    </rPh>
    <rPh sb="711" eb="712">
      <t>トウ</t>
    </rPh>
    <rPh sb="713" eb="717">
      <t>シャカイジョウセイ</t>
    </rPh>
    <rPh sb="718" eb="720">
      <t>ヘンカ</t>
    </rPh>
    <rPh sb="721" eb="723">
      <t>タイオウ</t>
    </rPh>
    <rPh sb="726" eb="730">
      <t>シセツキボ</t>
    </rPh>
    <rPh sb="731" eb="734">
      <t>テキセイカ</t>
    </rPh>
    <rPh sb="735" eb="736">
      <t>ハカ</t>
    </rPh>
    <rPh sb="737" eb="739">
      <t>ヒツヨウ</t>
    </rPh>
    <rPh sb="749" eb="751">
      <t>カコ</t>
    </rPh>
    <rPh sb="752" eb="754">
      <t>ネンカン</t>
    </rPh>
    <rPh sb="755" eb="759">
      <t>ネンネンコウジョウ</t>
    </rPh>
    <rPh sb="767" eb="771">
      <t>ルイジダンタイ</t>
    </rPh>
    <rPh sb="772" eb="774">
      <t>ヒカク</t>
    </rPh>
    <rPh sb="777" eb="779">
      <t>オオハバ</t>
    </rPh>
    <rPh sb="780" eb="782">
      <t>シタマワ</t>
    </rPh>
    <rPh sb="787" eb="795">
      <t>シンキキョウヨウカイシクイキ</t>
    </rPh>
    <rPh sb="797" eb="800">
      <t>セッキョクテキ</t>
    </rPh>
    <phoneticPr fontId="4"/>
  </si>
  <si>
    <t>　財務の健全性に係る指標は、継続して黒字経営を続けているため健全な経営であるといえるものの、人口減少等による下水道使用料収入の減や、物価高騰・労務単価の上昇による維持管理費の増、さらに今後発生が想定される南海トラフ地震等に備えるための耐震化に係る建設事業費の増が今後の懸念事項である。
　資産の健全性に係る指標はおおむね良好であるが、今後、昭和50年以降に下水道全体計画区域内を急速に整備した管・施設が老朽化していくことが見込まれ、その更新需要への対応が課題となる。
　今後は、これらの課題を踏まえつつ、令和５～16年度までの「静岡市上下水道事業経営戦略（下水道編）」に基づき、下水道管や下水道施設の老朽化・減災対策などを限られた財源で計画的に設備投資を行い、引き続き持続可能な事業運営に努めていく。
　また、適正な使用料体系については、有識者による外部の「知」を活用しながら投資・財政計画を見直し、その結果をもとに、「市民生活への影響」と「下水道事業への影響」を勘案した上で、適正な時期での使用料体系の見直しを引き続き検討していく。</t>
    <rPh sb="1" eb="3">
      <t>ザイム</t>
    </rPh>
    <rPh sb="4" eb="7">
      <t>ケンゼンセイ</t>
    </rPh>
    <rPh sb="8" eb="9">
      <t>カカ</t>
    </rPh>
    <rPh sb="10" eb="12">
      <t>シヒョウ</t>
    </rPh>
    <rPh sb="14" eb="16">
      <t>ケイゾク</t>
    </rPh>
    <rPh sb="18" eb="22">
      <t>クロジケイエイ</t>
    </rPh>
    <rPh sb="23" eb="24">
      <t>ツヅ</t>
    </rPh>
    <rPh sb="30" eb="32">
      <t>ケンゼン</t>
    </rPh>
    <rPh sb="33" eb="35">
      <t>ケイエイ</t>
    </rPh>
    <rPh sb="46" eb="51">
      <t>ジンコウゲンショウトウ</t>
    </rPh>
    <rPh sb="54" eb="62">
      <t>ゲスイドウシヨウリョウシュウニュウ</t>
    </rPh>
    <rPh sb="63" eb="64">
      <t>ゲン</t>
    </rPh>
    <rPh sb="66" eb="70">
      <t>ブッカコウトウ</t>
    </rPh>
    <rPh sb="71" eb="75">
      <t>ロウムタンカ</t>
    </rPh>
    <rPh sb="76" eb="78">
      <t>ジョウショウ</t>
    </rPh>
    <rPh sb="81" eb="86">
      <t>イジカンリヒ</t>
    </rPh>
    <rPh sb="87" eb="88">
      <t>ゾウ</t>
    </rPh>
    <rPh sb="92" eb="96">
      <t>コンゴハッセイ</t>
    </rPh>
    <rPh sb="97" eb="99">
      <t>ソウテイ</t>
    </rPh>
    <rPh sb="102" eb="104">
      <t>ナンカイ</t>
    </rPh>
    <rPh sb="107" eb="109">
      <t>ジシン</t>
    </rPh>
    <rPh sb="109" eb="110">
      <t>トウ</t>
    </rPh>
    <rPh sb="111" eb="112">
      <t>ソナ</t>
    </rPh>
    <rPh sb="117" eb="120">
      <t>タイシンカ</t>
    </rPh>
    <rPh sb="121" eb="122">
      <t>カカ</t>
    </rPh>
    <rPh sb="123" eb="125">
      <t>ケンセツ</t>
    </rPh>
    <rPh sb="125" eb="128">
      <t>ジギョウヒ</t>
    </rPh>
    <rPh sb="129" eb="130">
      <t>ゾウ</t>
    </rPh>
    <rPh sb="131" eb="133">
      <t>コンゴ</t>
    </rPh>
    <rPh sb="134" eb="136">
      <t>ケネン</t>
    </rPh>
    <rPh sb="136" eb="138">
      <t>ジコウ</t>
    </rPh>
    <rPh sb="144" eb="146">
      <t>シサン</t>
    </rPh>
    <rPh sb="147" eb="150">
      <t>ケンゼンセイ</t>
    </rPh>
    <rPh sb="151" eb="152">
      <t>カカ</t>
    </rPh>
    <rPh sb="153" eb="155">
      <t>シヒョウ</t>
    </rPh>
    <rPh sb="160" eb="162">
      <t>リョウコウ</t>
    </rPh>
    <rPh sb="167" eb="169">
      <t>コンゴ</t>
    </rPh>
    <rPh sb="170" eb="172">
      <t>ショウワ</t>
    </rPh>
    <rPh sb="174" eb="175">
      <t>ネン</t>
    </rPh>
    <rPh sb="175" eb="177">
      <t>イコウ</t>
    </rPh>
    <rPh sb="178" eb="188">
      <t>ゲスイドウゼンタイケイカククイキナイ</t>
    </rPh>
    <rPh sb="189" eb="191">
      <t>キュウソク</t>
    </rPh>
    <rPh sb="192" eb="194">
      <t>セイビ</t>
    </rPh>
    <rPh sb="196" eb="197">
      <t>カン</t>
    </rPh>
    <rPh sb="198" eb="200">
      <t>シセツ</t>
    </rPh>
    <rPh sb="201" eb="204">
      <t>ロウキュウカ</t>
    </rPh>
    <rPh sb="211" eb="213">
      <t>ミコ</t>
    </rPh>
    <rPh sb="218" eb="222">
      <t>コウシンジュヨウ</t>
    </rPh>
    <rPh sb="224" eb="226">
      <t>タイオウ</t>
    </rPh>
    <rPh sb="227" eb="229">
      <t>カダイ</t>
    </rPh>
    <rPh sb="235" eb="237">
      <t>コンゴ</t>
    </rPh>
    <rPh sb="243" eb="245">
      <t>カダイ</t>
    </rPh>
    <rPh sb="246" eb="247">
      <t>フ</t>
    </rPh>
    <rPh sb="252" eb="254">
      <t>レイワ</t>
    </rPh>
    <rPh sb="258" eb="259">
      <t>ネン</t>
    </rPh>
    <rPh sb="259" eb="260">
      <t>ド</t>
    </rPh>
    <rPh sb="264" eb="277">
      <t>シズオカシジョウゲスイドウジギョウケイエイセンリャク</t>
    </rPh>
    <rPh sb="278" eb="282">
      <t>ゲスイドウヘン</t>
    </rPh>
    <rPh sb="285" eb="286">
      <t>モト</t>
    </rPh>
    <rPh sb="294" eb="299">
      <t>ゲスイドウシセツ</t>
    </rPh>
    <rPh sb="300" eb="303">
      <t>ロウキュウカ</t>
    </rPh>
    <rPh sb="304" eb="308">
      <t>ゲンサイタイサク</t>
    </rPh>
    <rPh sb="311" eb="312">
      <t>カギ</t>
    </rPh>
    <rPh sb="315" eb="317">
      <t>ザイゲン</t>
    </rPh>
    <rPh sb="318" eb="321">
      <t>ケイカクテキ</t>
    </rPh>
    <rPh sb="322" eb="326">
      <t>セツビトウシ</t>
    </rPh>
    <rPh sb="327" eb="328">
      <t>オコナ</t>
    </rPh>
    <rPh sb="330" eb="331">
      <t>ヒ</t>
    </rPh>
    <rPh sb="332" eb="333">
      <t>ツヅ</t>
    </rPh>
    <rPh sb="334" eb="338">
      <t>ジゾクカノウ</t>
    </rPh>
    <rPh sb="339" eb="343">
      <t>ジギョウウンエイ</t>
    </rPh>
    <rPh sb="344" eb="345">
      <t>ツト</t>
    </rPh>
    <rPh sb="355" eb="357">
      <t>テキセイ</t>
    </rPh>
    <rPh sb="358" eb="363">
      <t>シヨウリョウタイケイ</t>
    </rPh>
    <rPh sb="402" eb="404">
      <t>ケッカ</t>
    </rPh>
    <rPh sb="410" eb="414">
      <t>シミンセイカツ</t>
    </rPh>
    <rPh sb="416" eb="418">
      <t>エイキョウ</t>
    </rPh>
    <rPh sb="421" eb="426">
      <t>ゲスイドウジギョウ</t>
    </rPh>
    <rPh sb="428" eb="430">
      <t>エイキョウ</t>
    </rPh>
    <rPh sb="432" eb="434">
      <t>カンアン</t>
    </rPh>
    <rPh sb="436" eb="437">
      <t>ウエ</t>
    </rPh>
    <rPh sb="439" eb="441">
      <t>テキセイ</t>
    </rPh>
    <rPh sb="442" eb="444">
      <t>ジキ</t>
    </rPh>
    <rPh sb="446" eb="449">
      <t>シヨウリョウ</t>
    </rPh>
    <rPh sb="449" eb="451">
      <t>タイケイ</t>
    </rPh>
    <rPh sb="452" eb="454">
      <t>ミナオ</t>
    </rPh>
    <rPh sb="456" eb="457">
      <t>ヒ</t>
    </rPh>
    <rPh sb="458" eb="459">
      <t>ツヅ</t>
    </rPh>
    <rPh sb="460" eb="462">
      <t>ケントウ</t>
    </rPh>
    <phoneticPr fontId="4"/>
  </si>
  <si>
    <t>　①は、類似団体と比較して低い値で推移しており、耐用年数を超えた管や施設等が少ないといえる反面、今後昭和50年代以降に急速に整備した有形固定資産が耐用年数を経過する見込みであり、当該値は上昇する見込みであるため、計画的な改築等を実施する必要がある。
　②及び③についても同様に、類似団体と比較して良好な値で推移している。これはテレビカメラ調査等による状態監視保全を前提とした再構築基本計画に基づき、管渠の改善を計画的に行っていることが要因として考えられる。
　しかし今後、昭和50年代以降に急速に整備した管渠の老朽化率の増大が懸念されるため、改築事業への投資額の適正化・平準化を行い、アセットマネジメント手法の考え方に基づき、計画的かつ効率的な更新を進めていく必要がある。</t>
    <rPh sb="4" eb="8">
      <t>ルイジダンタイ</t>
    </rPh>
    <rPh sb="9" eb="11">
      <t>ヒカク</t>
    </rPh>
    <rPh sb="13" eb="14">
      <t>ヒク</t>
    </rPh>
    <rPh sb="15" eb="16">
      <t>アタイ</t>
    </rPh>
    <rPh sb="17" eb="19">
      <t>スイイ</t>
    </rPh>
    <rPh sb="24" eb="28">
      <t>タイヨウネンスウ</t>
    </rPh>
    <rPh sb="29" eb="30">
      <t>コ</t>
    </rPh>
    <rPh sb="32" eb="33">
      <t>カン</t>
    </rPh>
    <rPh sb="34" eb="37">
      <t>シセツトウ</t>
    </rPh>
    <rPh sb="38" eb="39">
      <t>スク</t>
    </rPh>
    <rPh sb="45" eb="47">
      <t>ハンメン</t>
    </rPh>
    <rPh sb="48" eb="50">
      <t>コンゴ</t>
    </rPh>
    <rPh sb="50" eb="52">
      <t>ショウワ</t>
    </rPh>
    <rPh sb="54" eb="58">
      <t>ネンダイイコウ</t>
    </rPh>
    <rPh sb="59" eb="61">
      <t>キュウソク</t>
    </rPh>
    <rPh sb="62" eb="64">
      <t>セイビ</t>
    </rPh>
    <rPh sb="66" eb="68">
      <t>ユウケイ</t>
    </rPh>
    <rPh sb="68" eb="72">
      <t>コテイシサン</t>
    </rPh>
    <rPh sb="73" eb="77">
      <t>タイヨウネンスウ</t>
    </rPh>
    <rPh sb="78" eb="80">
      <t>ケイカ</t>
    </rPh>
    <rPh sb="82" eb="84">
      <t>ミコ</t>
    </rPh>
    <rPh sb="89" eb="92">
      <t>トウガイチ</t>
    </rPh>
    <rPh sb="93" eb="95">
      <t>ジョウショウ</t>
    </rPh>
    <rPh sb="97" eb="99">
      <t>ミコ</t>
    </rPh>
    <rPh sb="106" eb="109">
      <t>ケイカクテキ</t>
    </rPh>
    <rPh sb="110" eb="113">
      <t>カイチクトウ</t>
    </rPh>
    <rPh sb="114" eb="116">
      <t>ジッシ</t>
    </rPh>
    <rPh sb="118" eb="120">
      <t>ヒツヨウ</t>
    </rPh>
    <rPh sb="135" eb="137">
      <t>ドウヨウ</t>
    </rPh>
    <rPh sb="139" eb="143">
      <t>ルイジダンタイ</t>
    </rPh>
    <rPh sb="144" eb="146">
      <t>ヒカク</t>
    </rPh>
    <rPh sb="148" eb="150">
      <t>リョウコウ</t>
    </rPh>
    <rPh sb="151" eb="152">
      <t>アタイ</t>
    </rPh>
    <rPh sb="153" eb="155">
      <t>スイイ</t>
    </rPh>
    <rPh sb="169" eb="172">
      <t>チョウサトウ</t>
    </rPh>
    <rPh sb="175" eb="181">
      <t>ジョウタイカンシホゼン</t>
    </rPh>
    <rPh sb="182" eb="184">
      <t>ゼンテイ</t>
    </rPh>
    <rPh sb="187" eb="194">
      <t>サイコウチクキホンケイカク</t>
    </rPh>
    <rPh sb="195" eb="196">
      <t>モト</t>
    </rPh>
    <rPh sb="199" eb="201">
      <t>カンキョ</t>
    </rPh>
    <rPh sb="202" eb="204">
      <t>カイゼン</t>
    </rPh>
    <rPh sb="205" eb="208">
      <t>ケイカクテキ</t>
    </rPh>
    <rPh sb="209" eb="210">
      <t>オコナ</t>
    </rPh>
    <rPh sb="217" eb="219">
      <t>ヨウイン</t>
    </rPh>
    <rPh sb="222" eb="223">
      <t>カンガ</t>
    </rPh>
    <rPh sb="233" eb="235">
      <t>コンゴ</t>
    </rPh>
    <rPh sb="236" eb="238">
      <t>ショウワ</t>
    </rPh>
    <rPh sb="240" eb="244">
      <t>ネンダイイコウ</t>
    </rPh>
    <rPh sb="245" eb="247">
      <t>キュウソク</t>
    </rPh>
    <rPh sb="248" eb="250">
      <t>セイビ</t>
    </rPh>
    <rPh sb="252" eb="253">
      <t>カン</t>
    </rPh>
    <rPh sb="253" eb="254">
      <t>キョ</t>
    </rPh>
    <rPh sb="255" eb="259">
      <t>ロウキュウカリツ</t>
    </rPh>
    <rPh sb="260" eb="262">
      <t>ゾウダイ</t>
    </rPh>
    <rPh sb="263" eb="265">
      <t>ケネン</t>
    </rPh>
    <rPh sb="271" eb="275">
      <t>カイチクジギョウ</t>
    </rPh>
    <rPh sb="277" eb="280">
      <t>トウシガク</t>
    </rPh>
    <rPh sb="281" eb="284">
      <t>テキセイカ</t>
    </rPh>
    <rPh sb="285" eb="288">
      <t>ヘイジュンカ</t>
    </rPh>
    <rPh sb="289" eb="290">
      <t>オコナ</t>
    </rPh>
    <rPh sb="302" eb="304">
      <t>シュホウ</t>
    </rPh>
    <rPh sb="305" eb="306">
      <t>カンガ</t>
    </rPh>
    <rPh sb="307" eb="308">
      <t>カタ</t>
    </rPh>
    <rPh sb="309" eb="310">
      <t>モト</t>
    </rPh>
    <rPh sb="313" eb="316">
      <t>ケイカクテキ</t>
    </rPh>
    <rPh sb="318" eb="321">
      <t>コウリツテキ</t>
    </rPh>
    <rPh sb="322" eb="324">
      <t>コウシン</t>
    </rPh>
    <rPh sb="325" eb="326">
      <t>スス</t>
    </rPh>
    <rPh sb="330" eb="3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</si>
</sst>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0.6</c:v>
                </c:pt>
                <c:pt idx="1">
                  <c:v>0.5</c:v>
                </c:pt>
                <c:pt idx="2">
                  <c:v>0.43</c:v>
                </c:pt>
                <c:pt idx="3">
                  <c:v>0.43</c:v>
                </c:pt>
                <c:pt idx="4">
                  <c:v>0.57999999999999996</c:v>
                </c:pt>
              </c:numCache>
            </c:numRef>
          </c:val>
          <c:extLst>
            <c:ext xmlns:c16="http://schemas.microsoft.com/office/drawing/2014/chart" uri="{C3380CC4-5D6E-409C-BE32-E72D297353CC}">
              <c16:uniqueId val="{00000000-D7E4-40E6-AB28-4BA56C5193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D7E4-40E6-AB28-4BA56C5193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105.49</c:v>
                </c:pt>
                <c:pt idx="1">
                  <c:v>106.58</c:v>
                </c:pt>
                <c:pt idx="2">
                  <c:v>107.13</c:v>
                </c:pt>
                <c:pt idx="3">
                  <c:v>104.09</c:v>
                </c:pt>
                <c:pt idx="4">
                  <c:v>104.71</c:v>
                </c:pt>
              </c:numCache>
            </c:numRef>
          </c:val>
          <c:extLst>
            <c:ext xmlns:c16="http://schemas.microsoft.com/office/drawing/2014/chart" uri="{C3380CC4-5D6E-409C-BE32-E72D297353CC}">
              <c16:uniqueId val="{00000000-D71A-4155-8A5B-4286B43C5D2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D71A-4155-8A5B-4286B43C5D2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43.69</c:v>
                </c:pt>
                <c:pt idx="1">
                  <c:v>44.85</c:v>
                </c:pt>
                <c:pt idx="2">
                  <c:v>46.12</c:v>
                </c:pt>
                <c:pt idx="3">
                  <c:v>46.81</c:v>
                </c:pt>
                <c:pt idx="4">
                  <c:v>47.82</c:v>
                </c:pt>
              </c:numCache>
            </c:numRef>
          </c:val>
          <c:extLst>
            <c:ext xmlns:c16="http://schemas.microsoft.com/office/drawing/2014/chart" uri="{C3380CC4-5D6E-409C-BE32-E72D297353CC}">
              <c16:uniqueId val="{00000000-1939-4160-B500-595079C02B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1939-4160-B500-595079C02B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7.64</c:v>
                </c:pt>
                <c:pt idx="1">
                  <c:v>7.61</c:v>
                </c:pt>
                <c:pt idx="2">
                  <c:v>7.84</c:v>
                </c:pt>
                <c:pt idx="3">
                  <c:v>7.98</c:v>
                </c:pt>
                <c:pt idx="4">
                  <c:v>8.3000000000000007</c:v>
                </c:pt>
              </c:numCache>
            </c:numRef>
          </c:val>
          <c:extLst>
            <c:ext xmlns:c16="http://schemas.microsoft.com/office/drawing/2014/chart" uri="{C3380CC4-5D6E-409C-BE32-E72D297353CC}">
              <c16:uniqueId val="{00000000-09EE-4E45-B54E-CD29ADD40C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09EE-4E45-B54E-CD29ADD40C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D6-4C38-A58F-41B973623E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D6-4C38-A58F-41B973623E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108.67</c:v>
                </c:pt>
                <c:pt idx="1">
                  <c:v>113.35</c:v>
                </c:pt>
                <c:pt idx="2">
                  <c:v>105.47</c:v>
                </c:pt>
                <c:pt idx="3">
                  <c:v>93.59</c:v>
                </c:pt>
                <c:pt idx="4">
                  <c:v>94.34</c:v>
                </c:pt>
              </c:numCache>
            </c:numRef>
          </c:val>
          <c:extLst>
            <c:ext xmlns:c16="http://schemas.microsoft.com/office/drawing/2014/chart" uri="{C3380CC4-5D6E-409C-BE32-E72D297353CC}">
              <c16:uniqueId val="{00000000-7E97-4DB2-9163-256DD3B675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7E97-4DB2-9163-256DD3B675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1452.31</c:v>
                </c:pt>
                <c:pt idx="1">
                  <c:v>1437.27</c:v>
                </c:pt>
                <c:pt idx="2">
                  <c:v>1432.46</c:v>
                </c:pt>
                <c:pt idx="3">
                  <c:v>746.35</c:v>
                </c:pt>
                <c:pt idx="4">
                  <c:v>658.6</c:v>
                </c:pt>
              </c:numCache>
            </c:numRef>
          </c:val>
          <c:extLst>
            <c:ext xmlns:c16="http://schemas.microsoft.com/office/drawing/2014/chart" uri="{C3380CC4-5D6E-409C-BE32-E72D297353CC}">
              <c16:uniqueId val="{00000000-7953-470A-9D61-2251790016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7953-470A-9D61-2251790016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99.99</c:v>
                </c:pt>
                <c:pt idx="2">
                  <c:v>99.7</c:v>
                </c:pt>
                <c:pt idx="3">
                  <c:v>99.99</c:v>
                </c:pt>
                <c:pt idx="4">
                  <c:v>99.99</c:v>
                </c:pt>
              </c:numCache>
            </c:numRef>
          </c:val>
          <c:extLst>
            <c:ext xmlns:c16="http://schemas.microsoft.com/office/drawing/2014/chart" uri="{C3380CC4-5D6E-409C-BE32-E72D297353CC}">
              <c16:uniqueId val="{00000000-DA88-4075-8130-4B9A95586C2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DA88-4075-8130-4B9A95586C2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151.03</c:v>
                </c:pt>
                <c:pt idx="1">
                  <c:v>149.24</c:v>
                </c:pt>
                <c:pt idx="2">
                  <c:v>149.83000000000001</c:v>
                </c:pt>
                <c:pt idx="3">
                  <c:v>150.02000000000001</c:v>
                </c:pt>
                <c:pt idx="4">
                  <c:v>150.55000000000001</c:v>
                </c:pt>
              </c:numCache>
            </c:numRef>
          </c:val>
          <c:extLst>
            <c:ext xmlns:c16="http://schemas.microsoft.com/office/drawing/2014/chart" uri="{C3380CC4-5D6E-409C-BE32-E72D297353CC}">
              <c16:uniqueId val="{00000000-8CE4-4FC1-83A7-5ABDBCDF8B0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8CE4-4FC1-83A7-5ABDBCDF8B0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68.739999999999995</c:v>
                </c:pt>
                <c:pt idx="1">
                  <c:v>67.87</c:v>
                </c:pt>
                <c:pt idx="2">
                  <c:v>68.19</c:v>
                </c:pt>
                <c:pt idx="3">
                  <c:v>71.7</c:v>
                </c:pt>
                <c:pt idx="4">
                  <c:v>72.53</c:v>
                </c:pt>
              </c:numCache>
            </c:numRef>
          </c:val>
          <c:extLst>
            <c:ext xmlns:c16="http://schemas.microsoft.com/office/drawing/2014/chart" uri="{C3380CC4-5D6E-409C-BE32-E72D297353CC}">
              <c16:uniqueId val="{00000000-D683-439E-B011-3B2AA79698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D683-439E-B011-3B2AA79698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90.32</c:v>
                </c:pt>
                <c:pt idx="1">
                  <c:v>90.61</c:v>
                </c:pt>
                <c:pt idx="2">
                  <c:v>90.65</c:v>
                </c:pt>
                <c:pt idx="3">
                  <c:v>90.85</c:v>
                </c:pt>
                <c:pt idx="4">
                  <c:v>91.56</c:v>
                </c:pt>
              </c:numCache>
            </c:numRef>
          </c:val>
          <c:extLst>
            <c:ext xmlns:c16="http://schemas.microsoft.com/office/drawing/2014/chart" uri="{C3380CC4-5D6E-409C-BE32-E72D297353CC}">
              <c16:uniqueId val="{00000000-3A66-4EEE-87D6-0FC6E73C989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3A66-4EEE-87D6-0FC6E73C989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静岡県　静岡市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自治体職員</v>
      </c>
      <c r="AE8" s="40"/>
      <c r="AF8" s="40"/>
      <c r="AG8" s="40"/>
      <c r="AH8" s="40"/>
      <c r="AI8" s="40"/>
      <c r="AJ8" s="40"/>
      <c r="AK8" s="3"/>
      <c r="AL8" s="41">
        <f>データ!S6</f>
        <v>677736</v>
      </c>
      <c r="AM8" s="41"/>
      <c r="AN8" s="41"/>
      <c r="AO8" s="41"/>
      <c r="AP8" s="41"/>
      <c r="AQ8" s="41"/>
      <c r="AR8" s="41"/>
      <c r="AS8" s="41"/>
      <c r="AT8" s="34">
        <f>データ!T6</f>
        <v>1411.93</v>
      </c>
      <c r="AU8" s="34"/>
      <c r="AV8" s="34"/>
      <c r="AW8" s="34"/>
      <c r="AX8" s="34"/>
      <c r="AY8" s="34"/>
      <c r="AZ8" s="34"/>
      <c r="BA8" s="34"/>
      <c r="BB8" s="34">
        <f>データ!U6</f>
        <v>480.01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61.1</v>
      </c>
      <c r="J10" s="34"/>
      <c r="K10" s="34"/>
      <c r="L10" s="34"/>
      <c r="M10" s="34"/>
      <c r="N10" s="34"/>
      <c r="O10" s="34"/>
      <c r="P10" s="34">
        <f>データ!P6</f>
        <v>88.33</v>
      </c>
      <c r="Q10" s="34"/>
      <c r="R10" s="34"/>
      <c r="S10" s="34"/>
      <c r="T10" s="34"/>
      <c r="U10" s="34"/>
      <c r="V10" s="34"/>
      <c r="W10" s="34">
        <f>データ!Q6</f>
        <v>47.96</v>
      </c>
      <c r="X10" s="34"/>
      <c r="Y10" s="34"/>
      <c r="Z10" s="34"/>
      <c r="AA10" s="34"/>
      <c r="AB10" s="34"/>
      <c r="AC10" s="34"/>
      <c r="AD10" s="41">
        <f>データ!R6</f>
        <v>2777</v>
      </c>
      <c r="AE10" s="41"/>
      <c r="AF10" s="41"/>
      <c r="AG10" s="41"/>
      <c r="AH10" s="41"/>
      <c r="AI10" s="41"/>
      <c r="AJ10" s="41"/>
      <c r="AK10" s="2"/>
      <c r="AL10" s="41">
        <f>データ!V6</f>
        <v>596734</v>
      </c>
      <c r="AM10" s="41"/>
      <c r="AN10" s="41"/>
      <c r="AO10" s="41"/>
      <c r="AP10" s="41"/>
      <c r="AQ10" s="41"/>
      <c r="AR10" s="41"/>
      <c r="AS10" s="41"/>
      <c r="AT10" s="34">
        <f>データ!W6</f>
        <v>90.3</v>
      </c>
      <c r="AU10" s="34"/>
      <c r="AV10" s="34"/>
      <c r="AW10" s="34"/>
      <c r="AX10" s="34"/>
      <c r="AY10" s="34"/>
      <c r="AZ10" s="34"/>
      <c r="BA10" s="34"/>
      <c r="BB10" s="34">
        <f>データ!X6</f>
        <v>6608.35</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114</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113</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6YQeG1M4sV2vnGHcGGvPKT/xpc6i3m3n5rDgrJplX8ZcWXx/qTo8mk0m2Uw5Worpggv/LEVOUJY5EjhHQnEQA==" saltValue="t/Tk3YuBNncughNRHPCC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221007</v>
      </c>
      <c r="D6" s="19">
        <f t="shared" si="3"/>
        <v>46</v>
      </c>
      <c r="E6" s="19">
        <f t="shared" si="3"/>
        <v>17</v>
      </c>
      <c r="F6" s="19">
        <f t="shared" si="3"/>
        <v>1</v>
      </c>
      <c r="G6" s="19">
        <f t="shared" si="3"/>
        <v>0</v>
      </c>
      <c r="H6" s="19" t="str">
        <f t="shared" si="3"/>
        <v>静岡県　静岡市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61.1</v>
      </c>
      <c r="P6" s="20">
        <f t="shared" si="3"/>
        <v>88.33</v>
      </c>
      <c r="Q6" s="20">
        <f t="shared" si="3"/>
        <v>47.96</v>
      </c>
      <c r="R6" s="20">
        <f t="shared" si="3"/>
        <v>2777</v>
      </c>
      <c r="S6" s="20">
        <f t="shared" si="3"/>
        <v>677736</v>
      </c>
      <c r="T6" s="20">
        <f t="shared" si="3"/>
        <v>1411.93</v>
      </c>
      <c r="U6" s="20">
        <f t="shared" si="3"/>
        <v>480.01</v>
      </c>
      <c r="V6" s="20">
        <f t="shared" si="3"/>
        <v>596734</v>
      </c>
      <c r="W6" s="20">
        <f t="shared" si="3"/>
        <v>90.3</v>
      </c>
      <c r="X6" s="20">
        <f t="shared" si="3"/>
        <v>6608.35</v>
      </c>
      <c r="Y6" s="21">
        <f>IF(Y7="",NA(),Y7)</f>
        <v>105.49</v>
      </c>
      <c r="Z6" s="21">
        <f t="shared" ref="Z6:AH6" si="4">IF(Z7="",NA(),Z7)</f>
        <v>106.58</v>
      </c>
      <c r="AA6" s="21">
        <f t="shared" si="4"/>
        <v>107.13</v>
      </c>
      <c r="AB6" s="21">
        <f t="shared" si="4"/>
        <v>104.09</v>
      </c>
      <c r="AC6" s="21">
        <f t="shared" si="4"/>
        <v>104.71</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108.67</v>
      </c>
      <c r="AV6" s="21">
        <f t="shared" ref="AV6:BD6" si="6">IF(AV7="",NA(),AV7)</f>
        <v>113.35</v>
      </c>
      <c r="AW6" s="21">
        <f t="shared" si="6"/>
        <v>105.47</v>
      </c>
      <c r="AX6" s="21">
        <f t="shared" si="6"/>
        <v>93.59</v>
      </c>
      <c r="AY6" s="21">
        <f t="shared" si="6"/>
        <v>94.34</v>
      </c>
      <c r="AZ6" s="21">
        <f t="shared" si="6"/>
        <v>72.92</v>
      </c>
      <c r="BA6" s="21">
        <f t="shared" si="6"/>
        <v>71.39</v>
      </c>
      <c r="BB6" s="21">
        <f t="shared" si="6"/>
        <v>74.09</v>
      </c>
      <c r="BC6" s="21">
        <f t="shared" si="6"/>
        <v>71.900000000000006</v>
      </c>
      <c r="BD6" s="21">
        <f t="shared" si="6"/>
        <v>73.75</v>
      </c>
      <c r="BE6" s="20" t="str">
        <f>IF(BE7="","",IF(BE7="-","【-】","【"&amp;SUBSTITUTE(TEXT(BE7,"#,##0.00"),"-","△")&amp;"】"))</f>
        <v>【78.43】</v>
      </c>
      <c r="BF6" s="21">
        <f>IF(BF7="",NA(),BF7)</f>
        <v>1452.31</v>
      </c>
      <c r="BG6" s="21">
        <f t="shared" ref="BG6:BO6" si="7">IF(BG7="",NA(),BG7)</f>
        <v>1437.27</v>
      </c>
      <c r="BH6" s="21">
        <f t="shared" si="7"/>
        <v>1432.46</v>
      </c>
      <c r="BI6" s="21">
        <f t="shared" si="7"/>
        <v>746.35</v>
      </c>
      <c r="BJ6" s="21">
        <f t="shared" si="7"/>
        <v>658.6</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100</v>
      </c>
      <c r="BR6" s="21">
        <f t="shared" ref="BR6:BZ6" si="8">IF(BR7="",NA(),BR7)</f>
        <v>99.99</v>
      </c>
      <c r="BS6" s="21">
        <f t="shared" si="8"/>
        <v>99.7</v>
      </c>
      <c r="BT6" s="21">
        <f t="shared" si="8"/>
        <v>99.99</v>
      </c>
      <c r="BU6" s="21">
        <f t="shared" si="8"/>
        <v>99.99</v>
      </c>
      <c r="BV6" s="21">
        <f t="shared" si="8"/>
        <v>110.92</v>
      </c>
      <c r="BW6" s="21">
        <f t="shared" si="8"/>
        <v>105.67</v>
      </c>
      <c r="BX6" s="21">
        <f t="shared" si="8"/>
        <v>105.37</v>
      </c>
      <c r="BY6" s="21">
        <f t="shared" si="8"/>
        <v>99.93</v>
      </c>
      <c r="BZ6" s="21">
        <f t="shared" si="8"/>
        <v>100.14</v>
      </c>
      <c r="CA6" s="20" t="str">
        <f>IF(CA7="","",IF(CA7="-","【-】","【"&amp;SUBSTITUTE(TEXT(CA7,"#,##0.00"),"-","△")&amp;"】"))</f>
        <v>【97.81】</v>
      </c>
      <c r="CB6" s="21">
        <f>IF(CB7="",NA(),CB7)</f>
        <v>151.03</v>
      </c>
      <c r="CC6" s="21">
        <f t="shared" ref="CC6:CK6" si="9">IF(CC7="",NA(),CC7)</f>
        <v>149.24</v>
      </c>
      <c r="CD6" s="21">
        <f t="shared" si="9"/>
        <v>149.83000000000001</v>
      </c>
      <c r="CE6" s="21">
        <f t="shared" si="9"/>
        <v>150.02000000000001</v>
      </c>
      <c r="CF6" s="21">
        <f t="shared" si="9"/>
        <v>150.55000000000001</v>
      </c>
      <c r="CG6" s="21">
        <f t="shared" si="9"/>
        <v>119.33</v>
      </c>
      <c r="CH6" s="21">
        <f t="shared" si="9"/>
        <v>118.72</v>
      </c>
      <c r="CI6" s="21">
        <f t="shared" si="9"/>
        <v>120.5</v>
      </c>
      <c r="CJ6" s="21">
        <f t="shared" si="9"/>
        <v>127.3</v>
      </c>
      <c r="CK6" s="21">
        <f t="shared" si="9"/>
        <v>126.99</v>
      </c>
      <c r="CL6" s="20" t="str">
        <f>IF(CL7="","",IF(CL7="-","【-】","【"&amp;SUBSTITUTE(TEXT(CL7,"#,##0.00"),"-","△")&amp;"】"))</f>
        <v>【138.75】</v>
      </c>
      <c r="CM6" s="21">
        <f>IF(CM7="",NA(),CM7)</f>
        <v>68.739999999999995</v>
      </c>
      <c r="CN6" s="21">
        <f t="shared" ref="CN6:CV6" si="10">IF(CN7="",NA(),CN7)</f>
        <v>67.87</v>
      </c>
      <c r="CO6" s="21">
        <f t="shared" si="10"/>
        <v>68.19</v>
      </c>
      <c r="CP6" s="21">
        <f t="shared" si="10"/>
        <v>71.7</v>
      </c>
      <c r="CQ6" s="21">
        <f t="shared" si="10"/>
        <v>72.53</v>
      </c>
      <c r="CR6" s="21">
        <f t="shared" si="10"/>
        <v>58.09</v>
      </c>
      <c r="CS6" s="21">
        <f t="shared" si="10"/>
        <v>58.16</v>
      </c>
      <c r="CT6" s="21">
        <f t="shared" si="10"/>
        <v>58.91</v>
      </c>
      <c r="CU6" s="21">
        <f t="shared" si="10"/>
        <v>58.31</v>
      </c>
      <c r="CV6" s="21">
        <f t="shared" si="10"/>
        <v>57.8</v>
      </c>
      <c r="CW6" s="20" t="str">
        <f>IF(CW7="","",IF(CW7="-","【-】","【"&amp;SUBSTITUTE(TEXT(CW7,"#,##0.00"),"-","△")&amp;"】"))</f>
        <v>【58.94】</v>
      </c>
      <c r="CX6" s="21">
        <f>IF(CX7="",NA(),CX7)</f>
        <v>90.32</v>
      </c>
      <c r="CY6" s="21">
        <f t="shared" ref="CY6:DG6" si="11">IF(CY7="",NA(),CY7)</f>
        <v>90.61</v>
      </c>
      <c r="CZ6" s="21">
        <f t="shared" si="11"/>
        <v>90.65</v>
      </c>
      <c r="DA6" s="21">
        <f t="shared" si="11"/>
        <v>90.85</v>
      </c>
      <c r="DB6" s="21">
        <f t="shared" si="11"/>
        <v>91.56</v>
      </c>
      <c r="DC6" s="21">
        <f t="shared" si="11"/>
        <v>99.01</v>
      </c>
      <c r="DD6" s="21">
        <f t="shared" si="11"/>
        <v>99.1</v>
      </c>
      <c r="DE6" s="21">
        <f t="shared" si="11"/>
        <v>99.16</v>
      </c>
      <c r="DF6" s="21">
        <f t="shared" si="11"/>
        <v>99.21</v>
      </c>
      <c r="DG6" s="21">
        <f t="shared" si="11"/>
        <v>99.25</v>
      </c>
      <c r="DH6" s="20" t="str">
        <f>IF(DH7="","",IF(DH7="-","【-】","【"&amp;SUBSTITUTE(TEXT(DH7,"#,##0.00"),"-","△")&amp;"】"))</f>
        <v>【95.91】</v>
      </c>
      <c r="DI6" s="21">
        <f>IF(DI7="",NA(),DI7)</f>
        <v>43.69</v>
      </c>
      <c r="DJ6" s="21">
        <f t="shared" ref="DJ6:DR6" si="12">IF(DJ7="",NA(),DJ7)</f>
        <v>44.85</v>
      </c>
      <c r="DK6" s="21">
        <f t="shared" si="12"/>
        <v>46.12</v>
      </c>
      <c r="DL6" s="21">
        <f t="shared" si="12"/>
        <v>46.81</v>
      </c>
      <c r="DM6" s="21">
        <f t="shared" si="12"/>
        <v>47.82</v>
      </c>
      <c r="DN6" s="21">
        <f t="shared" si="12"/>
        <v>48.25</v>
      </c>
      <c r="DO6" s="21">
        <f t="shared" si="12"/>
        <v>49.35</v>
      </c>
      <c r="DP6" s="21">
        <f t="shared" si="12"/>
        <v>50.38</v>
      </c>
      <c r="DQ6" s="21">
        <f t="shared" si="12"/>
        <v>51.54</v>
      </c>
      <c r="DR6" s="21">
        <f t="shared" si="12"/>
        <v>52.5</v>
      </c>
      <c r="DS6" s="20" t="str">
        <f>IF(DS7="","",IF(DS7="-","【-】","【"&amp;SUBSTITUTE(TEXT(DS7,"#,##0.00"),"-","△")&amp;"】"))</f>
        <v>【41.09】</v>
      </c>
      <c r="DT6" s="21">
        <f>IF(DT7="",NA(),DT7)</f>
        <v>7.64</v>
      </c>
      <c r="DU6" s="21">
        <f t="shared" ref="DU6:EC6" si="13">IF(DU7="",NA(),DU7)</f>
        <v>7.61</v>
      </c>
      <c r="DV6" s="21">
        <f t="shared" si="13"/>
        <v>7.84</v>
      </c>
      <c r="DW6" s="21">
        <f t="shared" si="13"/>
        <v>7.98</v>
      </c>
      <c r="DX6" s="21">
        <f t="shared" si="13"/>
        <v>8.3000000000000007</v>
      </c>
      <c r="DY6" s="21">
        <f t="shared" si="13"/>
        <v>10.76</v>
      </c>
      <c r="DZ6" s="21">
        <f t="shared" si="13"/>
        <v>12.06</v>
      </c>
      <c r="EA6" s="21">
        <f t="shared" si="13"/>
        <v>13.41</v>
      </c>
      <c r="EB6" s="21">
        <f t="shared" si="13"/>
        <v>15.06</v>
      </c>
      <c r="EC6" s="21">
        <f t="shared" si="13"/>
        <v>16.87</v>
      </c>
      <c r="ED6" s="20" t="str">
        <f>IF(ED7="","",IF(ED7="-","【-】","【"&amp;SUBSTITUTE(TEXT(ED7,"#,##0.00"),"-","△")&amp;"】"))</f>
        <v>【8.68】</v>
      </c>
      <c r="EE6" s="21">
        <f>IF(EE7="",NA(),EE7)</f>
        <v>0.6</v>
      </c>
      <c r="EF6" s="21">
        <f t="shared" ref="EF6:EN6" si="14">IF(EF7="",NA(),EF7)</f>
        <v>0.5</v>
      </c>
      <c r="EG6" s="21">
        <f t="shared" si="14"/>
        <v>0.43</v>
      </c>
      <c r="EH6" s="21">
        <f t="shared" si="14"/>
        <v>0.43</v>
      </c>
      <c r="EI6" s="21">
        <f t="shared" si="14"/>
        <v>0.57999999999999996</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221007</v>
      </c>
      <c r="D7" s="23">
        <v>46</v>
      </c>
      <c r="E7" s="23">
        <v>17</v>
      </c>
      <c r="F7" s="23">
        <v>1</v>
      </c>
      <c r="G7" s="23">
        <v>0</v>
      </c>
      <c r="H7" s="23" t="s">
        <v>95</v>
      </c>
      <c r="I7" s="23" t="s">
        <v>96</v>
      </c>
      <c r="J7" s="23" t="s">
        <v>97</v>
      </c>
      <c r="K7" s="23" t="s">
        <v>98</v>
      </c>
      <c r="L7" s="23" t="s">
        <v>99</v>
      </c>
      <c r="M7" s="23" t="s">
        <v>100</v>
      </c>
      <c r="N7" s="24" t="s">
        <v>101</v>
      </c>
      <c r="O7" s="24">
        <v>61.1</v>
      </c>
      <c r="P7" s="24">
        <v>88.33</v>
      </c>
      <c r="Q7" s="24">
        <v>47.96</v>
      </c>
      <c r="R7" s="24">
        <v>2777</v>
      </c>
      <c r="S7" s="24">
        <v>677736</v>
      </c>
      <c r="T7" s="24">
        <v>1411.93</v>
      </c>
      <c r="U7" s="24">
        <v>480.01</v>
      </c>
      <c r="V7" s="24">
        <v>596734</v>
      </c>
      <c r="W7" s="24">
        <v>90.3</v>
      </c>
      <c r="X7" s="24">
        <v>6608.35</v>
      </c>
      <c r="Y7" s="24">
        <v>105.49</v>
      </c>
      <c r="Z7" s="24">
        <v>106.58</v>
      </c>
      <c r="AA7" s="24">
        <v>107.13</v>
      </c>
      <c r="AB7" s="24">
        <v>104.09</v>
      </c>
      <c r="AC7" s="24">
        <v>104.71</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108.67</v>
      </c>
      <c r="AV7" s="24">
        <v>113.35</v>
      </c>
      <c r="AW7" s="24">
        <v>105.47</v>
      </c>
      <c r="AX7" s="24">
        <v>93.59</v>
      </c>
      <c r="AY7" s="24">
        <v>94.34</v>
      </c>
      <c r="AZ7" s="24">
        <v>72.92</v>
      </c>
      <c r="BA7" s="24">
        <v>71.39</v>
      </c>
      <c r="BB7" s="24">
        <v>74.09</v>
      </c>
      <c r="BC7" s="24">
        <v>71.900000000000006</v>
      </c>
      <c r="BD7" s="24">
        <v>73.75</v>
      </c>
      <c r="BE7" s="24">
        <v>78.430000000000007</v>
      </c>
      <c r="BF7" s="24">
        <v>1452.31</v>
      </c>
      <c r="BG7" s="24">
        <v>1437.27</v>
      </c>
      <c r="BH7" s="24">
        <v>1432.46</v>
      </c>
      <c r="BI7" s="24">
        <v>746.35</v>
      </c>
      <c r="BJ7" s="24">
        <v>658.6</v>
      </c>
      <c r="BK7" s="24">
        <v>531.38</v>
      </c>
      <c r="BL7" s="24">
        <v>551.04</v>
      </c>
      <c r="BM7" s="24">
        <v>523.58000000000004</v>
      </c>
      <c r="BN7" s="24">
        <v>508.99</v>
      </c>
      <c r="BO7" s="24">
        <v>497.17</v>
      </c>
      <c r="BP7" s="24">
        <v>630.82000000000005</v>
      </c>
      <c r="BQ7" s="24">
        <v>100</v>
      </c>
      <c r="BR7" s="24">
        <v>99.99</v>
      </c>
      <c r="BS7" s="24">
        <v>99.7</v>
      </c>
      <c r="BT7" s="24">
        <v>99.99</v>
      </c>
      <c r="BU7" s="24">
        <v>99.99</v>
      </c>
      <c r="BV7" s="24">
        <v>110.92</v>
      </c>
      <c r="BW7" s="24">
        <v>105.67</v>
      </c>
      <c r="BX7" s="24">
        <v>105.37</v>
      </c>
      <c r="BY7" s="24">
        <v>99.93</v>
      </c>
      <c r="BZ7" s="24">
        <v>100.14</v>
      </c>
      <c r="CA7" s="24">
        <v>97.81</v>
      </c>
      <c r="CB7" s="24">
        <v>151.03</v>
      </c>
      <c r="CC7" s="24">
        <v>149.24</v>
      </c>
      <c r="CD7" s="24">
        <v>149.83000000000001</v>
      </c>
      <c r="CE7" s="24">
        <v>150.02000000000001</v>
      </c>
      <c r="CF7" s="24">
        <v>150.55000000000001</v>
      </c>
      <c r="CG7" s="24">
        <v>119.33</v>
      </c>
      <c r="CH7" s="24">
        <v>118.72</v>
      </c>
      <c r="CI7" s="24">
        <v>120.5</v>
      </c>
      <c r="CJ7" s="24">
        <v>127.3</v>
      </c>
      <c r="CK7" s="24">
        <v>126.99</v>
      </c>
      <c r="CL7" s="24">
        <v>138.75</v>
      </c>
      <c r="CM7" s="24">
        <v>68.739999999999995</v>
      </c>
      <c r="CN7" s="24">
        <v>67.87</v>
      </c>
      <c r="CO7" s="24">
        <v>68.19</v>
      </c>
      <c r="CP7" s="24">
        <v>71.7</v>
      </c>
      <c r="CQ7" s="24">
        <v>72.53</v>
      </c>
      <c r="CR7" s="24">
        <v>58.09</v>
      </c>
      <c r="CS7" s="24">
        <v>58.16</v>
      </c>
      <c r="CT7" s="24">
        <v>58.91</v>
      </c>
      <c r="CU7" s="24">
        <v>58.31</v>
      </c>
      <c r="CV7" s="24">
        <v>57.8</v>
      </c>
      <c r="CW7" s="24">
        <v>58.94</v>
      </c>
      <c r="CX7" s="24">
        <v>90.32</v>
      </c>
      <c r="CY7" s="24">
        <v>90.61</v>
      </c>
      <c r="CZ7" s="24">
        <v>90.65</v>
      </c>
      <c r="DA7" s="24">
        <v>90.85</v>
      </c>
      <c r="DB7" s="24">
        <v>91.56</v>
      </c>
      <c r="DC7" s="24">
        <v>99.01</v>
      </c>
      <c r="DD7" s="24">
        <v>99.1</v>
      </c>
      <c r="DE7" s="24">
        <v>99.16</v>
      </c>
      <c r="DF7" s="24">
        <v>99.21</v>
      </c>
      <c r="DG7" s="24">
        <v>99.25</v>
      </c>
      <c r="DH7" s="24">
        <v>95.91</v>
      </c>
      <c r="DI7" s="24">
        <v>43.69</v>
      </c>
      <c r="DJ7" s="24">
        <v>44.85</v>
      </c>
      <c r="DK7" s="24">
        <v>46.12</v>
      </c>
      <c r="DL7" s="24">
        <v>46.81</v>
      </c>
      <c r="DM7" s="24">
        <v>47.82</v>
      </c>
      <c r="DN7" s="24">
        <v>48.25</v>
      </c>
      <c r="DO7" s="24">
        <v>49.35</v>
      </c>
      <c r="DP7" s="24">
        <v>50.38</v>
      </c>
      <c r="DQ7" s="24">
        <v>51.54</v>
      </c>
      <c r="DR7" s="24">
        <v>52.5</v>
      </c>
      <c r="DS7" s="24">
        <v>41.09</v>
      </c>
      <c r="DT7" s="24">
        <v>7.64</v>
      </c>
      <c r="DU7" s="24">
        <v>7.61</v>
      </c>
      <c r="DV7" s="24">
        <v>7.84</v>
      </c>
      <c r="DW7" s="24">
        <v>7.98</v>
      </c>
      <c r="DX7" s="24">
        <v>8.3000000000000007</v>
      </c>
      <c r="DY7" s="24">
        <v>10.76</v>
      </c>
      <c r="DZ7" s="24">
        <v>12.06</v>
      </c>
      <c r="EA7" s="24">
        <v>13.41</v>
      </c>
      <c r="EB7" s="24">
        <v>15.06</v>
      </c>
      <c r="EC7" s="24">
        <v>16.87</v>
      </c>
      <c r="ED7" s="24">
        <v>8.68</v>
      </c>
      <c r="EE7" s="24">
        <v>0.6</v>
      </c>
      <c r="EF7" s="24">
        <v>0.5</v>
      </c>
      <c r="EG7" s="24">
        <v>0.43</v>
      </c>
      <c r="EH7" s="24">
        <v>0.43</v>
      </c>
      <c r="EI7" s="24">
        <v>0.57999999999999996</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EAD6BB3-B1D0-4FF6-8669-1BE6E4312AAA}"/>
</file>

<file path=customXml/itemProps2.xml><?xml version="1.0" encoding="utf-8"?>
<ds:datastoreItem xmlns:ds="http://schemas.openxmlformats.org/officeDocument/2006/customXml" ds:itemID="{3F0B263C-ADAC-43EC-ABDF-9622EE64CC84}"/>
</file>

<file path=customXml/itemProps3.xml><?xml version="1.0" encoding="utf-8"?>
<ds:datastoreItem xmlns:ds="http://schemas.openxmlformats.org/officeDocument/2006/customXml" ds:itemID="{7E3CF424-55EB-4E4E-94F2-7A875E24B9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2025-02-15T04:15:02Z</dcterms:created>
  <dcterms:modified xsi:type="dcterms:W3CDTF">2025-02-15T04:15:16Z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