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2260EBACBA2259C405E023D4D91C14AF54654B66" xr6:coauthVersionLast="47" xr6:coauthVersionMax="47" xr10:uidLastSave="{E804918D-3AAE-4AF5-95A7-C7A542624B10}"/>
  <workbookProtection workbookAlgorithmName="SHA-512" workbookHashValue="GXggpnB/4nu6Ijj9K8L1pWIfkWFj1ha7Ds0DAptsuy4Iuv4V7QH7bAKykHqDXEwa5Np5WDkmS+luI3c+0Zc2oQ==" workbookSaltValue="RPwEQpVgMYw+Fuz+veKss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R6" i="5"/>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W10" i="4"/>
  <c r="I10" i="4"/>
  <c r="B10" i="4"/>
  <c r="AT8" i="4"/>
  <c r="AL8" i="4"/>
  <c r="AD8" i="4"/>
  <c r="W8"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<sst xmlns="http://schemas.openxmlformats.org/spreadsheetml/2006/main" count="228" uniqueCount="112">
  <si>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</si>
  <si>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</si>
  <si>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</si>
  <si>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</si>
  <si>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</si>
  <si>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</si>
  <si>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</si>
  <si>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</si>
  <si>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</si>
  <si>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</si>
  <si>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</si>
  <si>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</si>
  <si>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</si>
  <si>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</si>
  <si>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</si>
  <si>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</si>
  <si>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</si>
  <si>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</si>
  <si>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</si>
  <si>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</si>
  <si>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</si>
  <si>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</si>
  <si>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</si>
  <si>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</si>
  <si>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</si>
  <si>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</si>
  <si>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</si>
  <si>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</si>
  <si>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</si>
  <si>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</si>
  <si>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</si>
  <si>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</si>
  <si>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</si>
  <si>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</si>
  <si>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</si>
  <si>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</si>
  <si>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</si>
  <si>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</si>
  <si>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</si>
  <si>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</si>
  <si>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</si>
  <si>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</si>
  <si>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</si>
  <si>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</si>
  <si>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</si>
  <si>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</si>
  <si>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</si>
  <si>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</si>
  <si>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</si>
  <si>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</si>
  <si>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</si>
  <si>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</si>
  <si>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</si>
  <si>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</si>
  <si>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</si>
  <si>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</si>
  <si>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</si>
  <si>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</si>
  <si>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</si>
  <si>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</si>
  <si>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</si>
  <si>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</si>
  <si>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</si>
  <si>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</si>
  <si>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</si>
  <si>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</si>
  <si>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</si>
  <si>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</si>
  <si>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</si>
  <si>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</si>
  <si>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</si>
  <si>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</si>
  <si>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</si>
  <si>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</si>
  <si>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</si>
  <si>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</si>
  <si>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</si>
  <si>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</si>
  <si>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</si>
  <si>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</si>
  <si>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</si>
  <si>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</si>
  <si>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</si>
  <si>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</si>
  <si>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</si>
  <si>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</si>
  <si>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</si>
  <si>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</si>
  <si>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</si>
  <si>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</si>
  <si>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</si>
  <si>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</si>
  <si>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</si>
  <si>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</si>
  <si>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</si>
  <si>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</si>
  <si>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</si>
  <si>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</si>
  <si>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</si>
  <si>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</si>
  <si>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</si>
  <si>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</si>
  <si>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</si>
  <si>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</si>
  <si>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</si>
  <si>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</si>
  <si>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</si>
  <si>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</si>
  <si>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</si>
  <si>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b/>
        <sz val="11"/>
        <color theme="1"/>
        <rFont val="ＭＳ ゴシック"/>
        <family val="3"/>
        <charset val="128"/>
      </rPr>
      <t>①経常収支比率　②累積欠損金比率</t>
    </r>
    <r>
      <rPr>
        <sz val="11"/>
        <color theme="1"/>
        <rFont val="ＭＳ ゴシック"/>
        <family val="3"/>
        <charset val="128"/>
      </rPr>
      <t xml:space="preserve">
　給水収益が減少するとともに、老朽管等の更新により生じた連結する給水管等の付け替えによる修繕費の増加などに伴い、経常収支比率は令和4年度に続き100％を下回り、2年連続の純損失を計上した。なお、純損失については利益剰余金で補填しており、累積欠損金は発生していない。
</t>
    </r>
    <r>
      <rPr>
        <b/>
        <sz val="11"/>
        <color theme="1"/>
        <rFont val="ＭＳ ゴシック"/>
        <family val="3"/>
        <charset val="128"/>
      </rPr>
      <t>③流動比率</t>
    </r>
    <r>
      <rPr>
        <sz val="11"/>
        <color theme="1"/>
        <rFont val="ＭＳ ゴシック"/>
        <family val="3"/>
        <charset val="128"/>
      </rPr>
      <t xml:space="preserve">
　100％を大きく上回っているとともに、平均値に対しても大きく上回ってことから短期的な債務に対する支払能力は十分に有している。しかし、経常収支比率の低下に伴い、現金等の流動資産は減少傾向にある。
</t>
    </r>
    <r>
      <rPr>
        <b/>
        <sz val="11"/>
        <color theme="1"/>
        <rFont val="ＭＳ ゴシック"/>
        <family val="3"/>
        <charset val="128"/>
      </rPr>
      <t>④企業債残高対給水収益比率</t>
    </r>
    <r>
      <rPr>
        <sz val="11"/>
        <color theme="1"/>
        <rFont val="ＭＳ ゴシック"/>
        <family val="3"/>
        <charset val="128"/>
      </rPr>
      <t xml:space="preserve">
　給水収益が減少しているが、借入の抑制により企業債残高は減少しているため、横ばいで推移している。
</t>
    </r>
    <r>
      <rPr>
        <b/>
        <sz val="11"/>
        <color theme="1"/>
        <rFont val="ＭＳ ゴシック"/>
        <family val="3"/>
        <charset val="128"/>
      </rPr>
      <t>⑤料金回収率　⑥給水原価</t>
    </r>
    <r>
      <rPr>
        <sz val="11"/>
        <color theme="1"/>
        <rFont val="ＭＳ ゴシック"/>
        <family val="3"/>
        <charset val="128"/>
      </rPr>
      <t xml:space="preserve">
　給水原価は、修繕費の増加などにより増加傾向にあるが、平均値に対して大きく下回る水準を維持している。一方、給水収益の減少から料金回収率は減少が続いている。
</t>
    </r>
    <r>
      <rPr>
        <b/>
        <sz val="11"/>
        <color theme="1"/>
        <rFont val="ＭＳ ゴシック"/>
        <family val="3"/>
        <charset val="128"/>
      </rPr>
      <t>⑦施設利用率</t>
    </r>
    <r>
      <rPr>
        <sz val="11"/>
        <color theme="1"/>
        <rFont val="ＭＳ ゴシック"/>
        <family val="3"/>
        <charset val="128"/>
      </rPr>
      <t xml:space="preserve">
　人口減少等により配水量は減少傾向にあるが、前年度と同率であるとともに、平均値を上回る水準を維持している。
</t>
    </r>
    <r>
      <rPr>
        <b/>
        <sz val="11"/>
        <color theme="1"/>
        <rFont val="ＭＳ ゴシック"/>
        <family val="3"/>
        <charset val="128"/>
      </rPr>
      <t>⑧有収率</t>
    </r>
    <r>
      <rPr>
        <sz val="11"/>
        <color theme="1"/>
        <rFont val="ＭＳ ゴシック"/>
        <family val="3"/>
        <charset val="128"/>
      </rPr>
      <t xml:space="preserve">
　管路の老朽化等に伴い、有収率は減少傾向が続いており、平均値に対しても下回っている。</t>
    </r>
    <rPh sb="23" eb="25">
      <t>ゲンショウ</t>
    </rPh>
    <rPh sb="32" eb="36">
      <t>ロウキュウカントウ</t>
    </rPh>
    <rPh sb="37" eb="39">
      <t>コウシン</t>
    </rPh>
    <rPh sb="42" eb="43">
      <t>ショウ</t>
    </rPh>
    <rPh sb="45" eb="47">
      <t>レンケツ</t>
    </rPh>
    <rPh sb="49" eb="53">
      <t>キュウスイカントウ</t>
    </rPh>
    <rPh sb="54" eb="55">
      <t>ツ</t>
    </rPh>
    <rPh sb="56" eb="57">
      <t>カ</t>
    </rPh>
    <rPh sb="61" eb="64">
      <t>シュウゼンヒ</t>
    </rPh>
    <rPh sb="65" eb="67">
      <t>ゾウカ</t>
    </rPh>
    <rPh sb="70" eb="71">
      <t>トモナ</t>
    </rPh>
    <rPh sb="80" eb="82">
      <t>レイワ</t>
    </rPh>
    <rPh sb="83" eb="85">
      <t>ネンド</t>
    </rPh>
    <rPh sb="86" eb="87">
      <t>ツヅ</t>
    </rPh>
    <rPh sb="98" eb="101">
      <t>ネンレンゾク</t>
    </rPh>
    <rPh sb="176" eb="179">
      <t>ヘイキンチ</t>
    </rPh>
    <rPh sb="180" eb="181">
      <t>タイ</t>
    </rPh>
    <rPh sb="184" eb="185">
      <t>オオ</t>
    </rPh>
    <rPh sb="187" eb="189">
      <t>ウワマワ</t>
    </rPh>
    <rPh sb="223" eb="227">
      <t>ケイジョウシュウシ</t>
    </rPh>
    <rPh sb="227" eb="229">
      <t>ヒリツ</t>
    </rPh>
    <rPh sb="230" eb="232">
      <t>テイカ</t>
    </rPh>
    <rPh sb="233" eb="234">
      <t>トモナ</t>
    </rPh>
    <rPh sb="282" eb="284">
      <t>カリイレ</t>
    </rPh>
    <rPh sb="285" eb="287">
      <t>ヨクセイ</t>
    </rPh>
    <rPh sb="290" eb="293">
      <t>キギョウサイ</t>
    </rPh>
    <rPh sb="293" eb="295">
      <t>ザンダカ</t>
    </rPh>
    <rPh sb="296" eb="298">
      <t>ゲンショウ</t>
    </rPh>
    <rPh sb="337" eb="340">
      <t>シュウゼンヒ</t>
    </rPh>
    <rPh sb="341" eb="343">
      <t>ゾウカ</t>
    </rPh>
    <rPh sb="350" eb="352">
      <t>ケイコウ</t>
    </rPh>
    <rPh sb="361" eb="362">
      <t>タイ</t>
    </rPh>
    <rPh sb="364" eb="365">
      <t>オオ</t>
    </rPh>
    <rPh sb="373" eb="375">
      <t>イジ</t>
    </rPh>
    <rPh sb="383" eb="385">
      <t>キュウスイ</t>
    </rPh>
    <rPh sb="385" eb="387">
      <t>シュウエキ</t>
    </rPh>
    <rPh sb="388" eb="390">
      <t>ゲンショウ</t>
    </rPh>
    <rPh sb="398" eb="400">
      <t>ゲンショウ</t>
    </rPh>
    <rPh sb="401" eb="402">
      <t>ツヅ</t>
    </rPh>
    <rPh sb="416" eb="420">
      <t>ジンコウゲンショウ</t>
    </rPh>
    <rPh sb="420" eb="421">
      <t>トウ</t>
    </rPh>
    <rPh sb="428" eb="432">
      <t>ゲンショウケイコウ</t>
    </rPh>
    <rPh sb="437" eb="440">
      <t>ゼンネンド</t>
    </rPh>
    <rPh sb="441" eb="443">
      <t>ドウリツ</t>
    </rPh>
    <rPh sb="455" eb="457">
      <t>ウワマワ</t>
    </rPh>
    <rPh sb="458" eb="460">
      <t>スイジュン</t>
    </rPh>
    <rPh sb="461" eb="463">
      <t>イジ</t>
    </rPh>
    <rPh sb="475" eb="477">
      <t>カンロ</t>
    </rPh>
    <rPh sb="478" eb="482">
      <t>ロウキュウカトウ</t>
    </rPh>
    <rPh sb="483" eb="484">
      <t>トモナ</t>
    </rPh>
    <rPh sb="486" eb="489">
      <t>ユウシュウリツ</t>
    </rPh>
    <rPh sb="492" eb="494">
      <t>ケイコウ</t>
    </rPh>
    <rPh sb="495" eb="496">
      <t>ツヅ</t>
    </rPh>
    <rPh sb="505" eb="506">
      <t>タイ</t>
    </rPh>
    <rPh sb="509" eb="511">
      <t>シタマワ</t>
    </rPh>
    <phoneticPr fontId="4"/>
  </si>
  <si>
    <r>
      <rPr>
        <b/>
        <sz val="11"/>
        <color theme="1"/>
        <rFont val="ＭＳ ゴシック"/>
        <family val="3"/>
        <charset val="128"/>
      </rPr>
      <t>①有形固定資産減価償却率　②管路経年化率</t>
    </r>
    <r>
      <rPr>
        <sz val="11"/>
        <color theme="1"/>
        <rFont val="ＭＳ ゴシック"/>
        <family val="3"/>
        <charset val="128"/>
      </rPr>
      <t xml:space="preserve">
　本市においては、実耐用年数に応じた管路更新等を行っていることにより除却時期が法定耐用年数経過後となるため、当該指標は上昇傾向を示すが、類似団体平均値近傍を推移しており、今後も実耐用年数に応じた計画的な更新を行い、資産の健全性を保っていく。
</t>
    </r>
    <r>
      <rPr>
        <b/>
        <sz val="11"/>
        <color theme="1"/>
        <rFont val="ＭＳ ゴシック"/>
        <family val="3"/>
        <charset val="128"/>
      </rPr>
      <t>③管路更新率</t>
    </r>
    <r>
      <rPr>
        <sz val="11"/>
        <color theme="1"/>
        <rFont val="ＭＳ ゴシック"/>
        <family val="3"/>
        <charset val="128"/>
      </rPr>
      <t xml:space="preserve">
　本市においては、事故時に被害リスクの高い基幹管路の更新を優先的に進めていることから、類似団体を下回る水準で推移している。今後は上下水道耐震化計画に基づく事業を含め、耐震化や老朽化対策の事業費を増加させる予定であり、進捗が見込まれる。</t>
    </r>
    <rPh sb="36" eb="37">
      <t>オウ</t>
    </rPh>
    <rPh sb="43" eb="44">
      <t>トウ</t>
    </rPh>
    <rPh sb="45" eb="46">
      <t>オコナ</t>
    </rPh>
    <rPh sb="55" eb="59">
      <t>ジョキャクジキ</t>
    </rPh>
    <rPh sb="60" eb="66">
      <t>ホウテイタイヨウネンスウ</t>
    </rPh>
    <rPh sb="66" eb="69">
      <t>ケイカゴ</t>
    </rPh>
    <rPh sb="75" eb="77">
      <t>トウガイ</t>
    </rPh>
    <rPh sb="77" eb="79">
      <t>シヒョウ</t>
    </rPh>
    <rPh sb="85" eb="86">
      <t>シメ</t>
    </rPh>
    <rPh sb="89" eb="93">
      <t>ルイジダンタイ</t>
    </rPh>
    <rPh sb="93" eb="96">
      <t>ヘイキンチ</t>
    </rPh>
    <rPh sb="96" eb="98">
      <t>キンボウ</t>
    </rPh>
    <rPh sb="99" eb="101">
      <t>スイイ</t>
    </rPh>
    <rPh sb="106" eb="108">
      <t>コンゴ</t>
    </rPh>
    <rPh sb="109" eb="114">
      <t>ジツタイヨウネンスウ</t>
    </rPh>
    <rPh sb="115" eb="116">
      <t>オウ</t>
    </rPh>
    <rPh sb="118" eb="121">
      <t>ケイカクテキ</t>
    </rPh>
    <rPh sb="122" eb="124">
      <t>コウシン</t>
    </rPh>
    <rPh sb="125" eb="126">
      <t>オコナ</t>
    </rPh>
    <rPh sb="128" eb="130">
      <t>シサン</t>
    </rPh>
    <rPh sb="131" eb="134">
      <t>ケンゼンセイ</t>
    </rPh>
    <rPh sb="135" eb="136">
      <t>タモ</t>
    </rPh>
    <rPh sb="158" eb="161">
      <t>ジコジ</t>
    </rPh>
    <rPh sb="162" eb="164">
      <t>ヒガイ</t>
    </rPh>
    <rPh sb="168" eb="169">
      <t>タカ</t>
    </rPh>
    <rPh sb="197" eb="199">
      <t>シタマワ</t>
    </rPh>
    <rPh sb="210" eb="212">
      <t>コンゴ</t>
    </rPh>
    <rPh sb="213" eb="217">
      <t>ジョウゲスイドウ</t>
    </rPh>
    <rPh sb="217" eb="220">
      <t>タイシンカ</t>
    </rPh>
    <rPh sb="220" eb="222">
      <t>ケイカク</t>
    </rPh>
    <rPh sb="223" eb="224">
      <t>モト</t>
    </rPh>
    <rPh sb="236" eb="241">
      <t>ロウキュウカタイサク</t>
    </rPh>
    <rPh sb="242" eb="245">
      <t>ジギョウヒ</t>
    </rPh>
    <rPh sb="246" eb="248">
      <t>ゾウカ</t>
    </rPh>
    <rPh sb="251" eb="253">
      <t>ヨテイ</t>
    </rPh>
    <rPh sb="257" eb="259">
      <t>シンチョク</t>
    </rPh>
    <rPh sb="260" eb="262">
      <t>ミコ</t>
    </rPh>
    <phoneticPr fontId="4"/>
  </si>
  <si>
    <t>　前年度に引き続き2年連続で純損失を計上し、資金不足が見込まれる中、令和7年10月の料金改定により、最低限度の資金確保と耐震化に必要な事業費の財源確保を行う。料金改定後も厳しい経営状況が見込まれることから、令和6年度に改定する経営戦略に基づき経営改善等を図る。
　また、施設の老朽化に対しては、令和7年度から5年間は直近の実績の1.2倍の事業費を計上し、計画的な耐震化及び老朽化対策を実施することにより、継続した安心・安全なサービスの提供を図っていく。</t>
    <rPh sb="1" eb="2">
      <t>マエ</t>
    </rPh>
    <rPh sb="2" eb="4">
      <t>ネンド</t>
    </rPh>
    <rPh sb="5" eb="6">
      <t>ヒ</t>
    </rPh>
    <rPh sb="7" eb="8">
      <t>ツヅ</t>
    </rPh>
    <rPh sb="10" eb="11">
      <t>ネン</t>
    </rPh>
    <rPh sb="11" eb="13">
      <t>レンゾク</t>
    </rPh>
    <rPh sb="14" eb="17">
      <t>ジュンソンシツ</t>
    </rPh>
    <rPh sb="18" eb="20">
      <t>ケイジョウ</t>
    </rPh>
    <rPh sb="22" eb="26">
      <t>シキンフソク</t>
    </rPh>
    <rPh sb="27" eb="29">
      <t>ミコ</t>
    </rPh>
    <rPh sb="32" eb="33">
      <t>ナカ</t>
    </rPh>
    <rPh sb="34" eb="36">
      <t>レイワ</t>
    </rPh>
    <rPh sb="37" eb="38">
      <t>ネン</t>
    </rPh>
    <rPh sb="40" eb="41">
      <t>ガツ</t>
    </rPh>
    <rPh sb="42" eb="46">
      <t>リョウキンカイテイ</t>
    </rPh>
    <rPh sb="50" eb="54">
      <t>サイテイゲンド</t>
    </rPh>
    <rPh sb="55" eb="59">
      <t>シキンカクホ</t>
    </rPh>
    <rPh sb="60" eb="63">
      <t>タイシンカ</t>
    </rPh>
    <rPh sb="64" eb="66">
      <t>ヒツヨウ</t>
    </rPh>
    <rPh sb="67" eb="70">
      <t>ジギョウヒ</t>
    </rPh>
    <rPh sb="71" eb="75">
      <t>ザイゲンカクホ</t>
    </rPh>
    <rPh sb="76" eb="77">
      <t>オコナ</t>
    </rPh>
    <rPh sb="79" eb="83">
      <t>リョウキンカイテイ</t>
    </rPh>
    <rPh sb="85" eb="86">
      <t>キビ</t>
    </rPh>
    <rPh sb="88" eb="92">
      <t>ケイエイジョウキョウ</t>
    </rPh>
    <rPh sb="93" eb="95">
      <t>ミコ</t>
    </rPh>
    <rPh sb="103" eb="105">
      <t>レイワ</t>
    </rPh>
    <rPh sb="106" eb="108">
      <t>ネンド</t>
    </rPh>
    <rPh sb="109" eb="111">
      <t>カイテイ</t>
    </rPh>
    <rPh sb="113" eb="117">
      <t>ケイエイセンリャク</t>
    </rPh>
    <rPh sb="118" eb="119">
      <t>モト</t>
    </rPh>
    <rPh sb="121" eb="125">
      <t>ケイエイカイゼン</t>
    </rPh>
    <rPh sb="125" eb="126">
      <t>ナド</t>
    </rPh>
    <rPh sb="127" eb="128">
      <t>ハカ</t>
    </rPh>
    <rPh sb="142" eb="143">
      <t>タイ</t>
    </rPh>
    <rPh sb="147" eb="149">
      <t>レイワ</t>
    </rPh>
    <rPh sb="150" eb="152">
      <t>ネンド</t>
    </rPh>
    <rPh sb="155" eb="157">
      <t>ネンカン</t>
    </rPh>
    <rPh sb="158" eb="160">
      <t>チョッキン</t>
    </rPh>
    <rPh sb="161" eb="163">
      <t>ジッセキ</t>
    </rPh>
    <rPh sb="167" eb="168">
      <t>バイ</t>
    </rPh>
    <rPh sb="169" eb="172">
      <t>ジギョウヒ</t>
    </rPh>
    <rPh sb="173" eb="175">
      <t>ケイジョウ</t>
    </rPh>
    <rPh sb="177" eb="180">
      <t>ケイカクテキ</t>
    </rPh>
    <rPh sb="181" eb="184">
      <t>タイシンカ</t>
    </rPh>
    <rPh sb="184" eb="185">
      <t>オヨ</t>
    </rPh>
    <rPh sb="186" eb="191">
      <t>ロウキュウカタイサク</t>
    </rPh>
    <rPh sb="192" eb="194">
      <t>ジッシ</t>
    </rPh>
    <rPh sb="202" eb="204">
      <t>ケイゾク</t>
    </rPh>
    <rPh sb="206" eb="208">
      <t>アンシン</t>
    </rPh>
    <rPh sb="209" eb="211">
      <t>アンゼン</t>
    </rPh>
    <rPh sb="217" eb="219">
      <t>テイキョウ</t>
    </rPh>
    <rPh sb="220" eb="22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</si>
</sst>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0.55000000000000004</c:v>
                </c:pt>
                <c:pt idx="1">
                  <c:v>0.47</c:v>
                </c:pt>
                <c:pt idx="2">
                  <c:v>0.49</c:v>
                </c:pt>
                <c:pt idx="3">
                  <c:v>0.56000000000000005</c:v>
                </c:pt>
                <c:pt idx="4">
                  <c:v>0.55000000000000004</c:v>
                </c:pt>
              </c:numCache>
            </c:numRef>
          </c:val>
          <c:extLst>
            <c:ext xmlns:c16="http://schemas.microsoft.com/office/drawing/2014/chart" uri="{C3380CC4-5D6E-409C-BE32-E72D297353CC}">
              <c16:uniqueId val="{00000000-E929-4F1E-A4D7-A0C5AED469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E929-4F1E-A4D7-A0C5AED469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63.42</c:v>
                </c:pt>
                <c:pt idx="1">
                  <c:v>64.27</c:v>
                </c:pt>
                <c:pt idx="2">
                  <c:v>63.59</c:v>
                </c:pt>
                <c:pt idx="3">
                  <c:v>62.61</c:v>
                </c:pt>
                <c:pt idx="4">
                  <c:v>62.61</c:v>
                </c:pt>
              </c:numCache>
            </c:numRef>
          </c:val>
          <c:extLst>
            <c:ext xmlns:c16="http://schemas.microsoft.com/office/drawing/2014/chart" uri="{C3380CC4-5D6E-409C-BE32-E72D297353CC}">
              <c16:uniqueId val="{00000000-2F63-41EB-89E2-395F60B614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2F63-41EB-89E2-395F60B614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90.46</c:v>
                </c:pt>
                <c:pt idx="1">
                  <c:v>91.03</c:v>
                </c:pt>
                <c:pt idx="2">
                  <c:v>91.13</c:v>
                </c:pt>
                <c:pt idx="3">
                  <c:v>90.89</c:v>
                </c:pt>
                <c:pt idx="4">
                  <c:v>90.66</c:v>
                </c:pt>
              </c:numCache>
            </c:numRef>
          </c:val>
          <c:extLst>
            <c:ext xmlns:c16="http://schemas.microsoft.com/office/drawing/2014/chart" uri="{C3380CC4-5D6E-409C-BE32-E72D297353CC}">
              <c16:uniqueId val="{00000000-1CF9-402D-90EF-1C0C8E1813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1CF9-402D-90EF-1C0C8E1813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103.79</c:v>
                </c:pt>
                <c:pt idx="1">
                  <c:v>103.58</c:v>
                </c:pt>
                <c:pt idx="2">
                  <c:v>102.1</c:v>
                </c:pt>
                <c:pt idx="3">
                  <c:v>98.41</c:v>
                </c:pt>
                <c:pt idx="4">
                  <c:v>97.69</c:v>
                </c:pt>
              </c:numCache>
            </c:numRef>
          </c:val>
          <c:extLst>
            <c:ext xmlns:c16="http://schemas.microsoft.com/office/drawing/2014/chart" uri="{C3380CC4-5D6E-409C-BE32-E72D297353CC}">
              <c16:uniqueId val="{00000000-78D9-4BE2-A9ED-F4E375679D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78D9-4BE2-A9ED-F4E375679D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49.82</c:v>
                </c:pt>
                <c:pt idx="1">
                  <c:v>50.63</c:v>
                </c:pt>
                <c:pt idx="2">
                  <c:v>51.41</c:v>
                </c:pt>
                <c:pt idx="3">
                  <c:v>52.12</c:v>
                </c:pt>
                <c:pt idx="4">
                  <c:v>52.61</c:v>
                </c:pt>
              </c:numCache>
            </c:numRef>
          </c:val>
          <c:extLst>
            <c:ext xmlns:c16="http://schemas.microsoft.com/office/drawing/2014/chart" uri="{C3380CC4-5D6E-409C-BE32-E72D297353CC}">
              <c16:uniqueId val="{00000000-F93B-45CD-9A5C-5A50950A80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F93B-45CD-9A5C-5A50950A80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25.49</c:v>
                </c:pt>
                <c:pt idx="1">
                  <c:v>26.64</c:v>
                </c:pt>
                <c:pt idx="2">
                  <c:v>27.77</c:v>
                </c:pt>
                <c:pt idx="3">
                  <c:v>28.06</c:v>
                </c:pt>
                <c:pt idx="4">
                  <c:v>28.65</c:v>
                </c:pt>
              </c:numCache>
            </c:numRef>
          </c:val>
          <c:extLst>
            <c:ext xmlns:c16="http://schemas.microsoft.com/office/drawing/2014/chart" uri="{C3380CC4-5D6E-409C-BE32-E72D297353CC}">
              <c16:uniqueId val="{00000000-586B-4B48-8A8A-0A66B217E5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586B-4B48-8A8A-0A66B217E5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34-409F-9807-0666314F49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34-409F-9807-0666314F49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272.11</c:v>
                </c:pt>
                <c:pt idx="1">
                  <c:v>261.5</c:v>
                </c:pt>
                <c:pt idx="2">
                  <c:v>255.28</c:v>
                </c:pt>
                <c:pt idx="3">
                  <c:v>223.27</c:v>
                </c:pt>
                <c:pt idx="4">
                  <c:v>194.13</c:v>
                </c:pt>
              </c:numCache>
            </c:numRef>
          </c:val>
          <c:extLst>
            <c:ext xmlns:c16="http://schemas.microsoft.com/office/drawing/2014/chart" uri="{C3380CC4-5D6E-409C-BE32-E72D297353CC}">
              <c16:uniqueId val="{00000000-9A4A-4085-A3A5-0F4A8802E3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9A4A-4085-A3A5-0F4A8802E3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245.32</c:v>
                </c:pt>
                <c:pt idx="1">
                  <c:v>243.37</c:v>
                </c:pt>
                <c:pt idx="2">
                  <c:v>242.44</c:v>
                </c:pt>
                <c:pt idx="3">
                  <c:v>243.57</c:v>
                </c:pt>
                <c:pt idx="4">
                  <c:v>243.91</c:v>
                </c:pt>
              </c:numCache>
            </c:numRef>
          </c:val>
          <c:extLst>
            <c:ext xmlns:c16="http://schemas.microsoft.com/office/drawing/2014/chart" uri="{C3380CC4-5D6E-409C-BE32-E72D297353CC}">
              <c16:uniqueId val="{00000000-A8C8-4F68-AFD0-45D11DD9C3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A8C8-4F68-AFD0-45D11DD9C3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99.78</c:v>
                </c:pt>
                <c:pt idx="1">
                  <c:v>99.11</c:v>
                </c:pt>
                <c:pt idx="2">
                  <c:v>97.83</c:v>
                </c:pt>
                <c:pt idx="3">
                  <c:v>92.32</c:v>
                </c:pt>
                <c:pt idx="4">
                  <c:v>91.73</c:v>
                </c:pt>
              </c:numCache>
            </c:numRef>
          </c:val>
          <c:extLst>
            <c:ext xmlns:c16="http://schemas.microsoft.com/office/drawing/2014/chart" uri="{C3380CC4-5D6E-409C-BE32-E72D297353CC}">
              <c16:uniqueId val="{00000000-1497-4606-94F5-91BD0322F4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1497-4606-94F5-91BD0322F4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126.14</c:v>
                </c:pt>
                <c:pt idx="1">
                  <c:v>125.36</c:v>
                </c:pt>
                <c:pt idx="2">
                  <c:v>127.26</c:v>
                </c:pt>
                <c:pt idx="3">
                  <c:v>135.1</c:v>
                </c:pt>
                <c:pt idx="4">
                  <c:v>136.44999999999999</c:v>
                </c:pt>
              </c:numCache>
            </c:numRef>
          </c:val>
          <c:extLst>
            <c:ext xmlns:c16="http://schemas.microsoft.com/office/drawing/2014/chart" uri="{C3380CC4-5D6E-409C-BE32-E72D297353CC}">
              <c16:uniqueId val="{00000000-EF0F-44F8-BC4A-58DC5BD3A2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EF0F-44F8-BC4A-58DC5BD3A2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静岡県　浜松市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政令市等</v>
      </c>
      <c r="X8" s="77"/>
      <c r="Y8" s="77"/>
      <c r="Z8" s="77"/>
      <c r="AA8" s="77"/>
      <c r="AB8" s="77"/>
      <c r="AC8" s="77"/>
      <c r="AD8" s="77" t="str">
        <f>データ!$M$6</f>
        <v>自治体職員</v>
      </c>
      <c r="AE8" s="77"/>
      <c r="AF8" s="77"/>
      <c r="AG8" s="77"/>
      <c r="AH8" s="77"/>
      <c r="AI8" s="77"/>
      <c r="AJ8" s="77"/>
      <c r="AK8" s="2"/>
      <c r="AL8" s="68">
        <f>データ!$R$6</f>
        <v>788985</v>
      </c>
      <c r="AM8" s="68"/>
      <c r="AN8" s="68"/>
      <c r="AO8" s="68"/>
      <c r="AP8" s="68"/>
      <c r="AQ8" s="68"/>
      <c r="AR8" s="68"/>
      <c r="AS8" s="68"/>
      <c r="AT8" s="36">
        <f>データ!$S$6</f>
        <v>1558.11</v>
      </c>
      <c r="AU8" s="37"/>
      <c r="AV8" s="37"/>
      <c r="AW8" s="37"/>
      <c r="AX8" s="37"/>
      <c r="AY8" s="37"/>
      <c r="AZ8" s="37"/>
      <c r="BA8" s="37"/>
      <c r="BB8" s="57">
        <f>データ!$T$6</f>
        <v>506.37</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76.23</v>
      </c>
      <c r="J10" s="37"/>
      <c r="K10" s="37"/>
      <c r="L10" s="37"/>
      <c r="M10" s="37"/>
      <c r="N10" s="37"/>
      <c r="O10" s="67"/>
      <c r="P10" s="57">
        <f>データ!$P$6</f>
        <v>96.98</v>
      </c>
      <c r="Q10" s="57"/>
      <c r="R10" s="57"/>
      <c r="S10" s="57"/>
      <c r="T10" s="57"/>
      <c r="U10" s="57"/>
      <c r="V10" s="57"/>
      <c r="W10" s="68">
        <f>データ!$Q$6</f>
        <v>2156</v>
      </c>
      <c r="X10" s="68"/>
      <c r="Y10" s="68"/>
      <c r="Z10" s="68"/>
      <c r="AA10" s="68"/>
      <c r="AB10" s="68"/>
      <c r="AC10" s="68"/>
      <c r="AD10" s="2"/>
      <c r="AE10" s="2"/>
      <c r="AF10" s="2"/>
      <c r="AG10" s="2"/>
      <c r="AH10" s="2"/>
      <c r="AI10" s="2"/>
      <c r="AJ10" s="2"/>
      <c r="AK10" s="2"/>
      <c r="AL10" s="68">
        <f>データ!$U$6</f>
        <v>762997</v>
      </c>
      <c r="AM10" s="68"/>
      <c r="AN10" s="68"/>
      <c r="AO10" s="68"/>
      <c r="AP10" s="68"/>
      <c r="AQ10" s="68"/>
      <c r="AR10" s="68"/>
      <c r="AS10" s="68"/>
      <c r="AT10" s="36">
        <f>データ!$V$6</f>
        <v>462.52</v>
      </c>
      <c r="AU10" s="37"/>
      <c r="AV10" s="37"/>
      <c r="AW10" s="37"/>
      <c r="AX10" s="37"/>
      <c r="AY10" s="37"/>
      <c r="AZ10" s="37"/>
      <c r="BA10" s="37"/>
      <c r="BB10" s="57">
        <f>データ!$W$6</f>
        <v>1649.65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111</v>
      </c>
      <c r="BM66" s="52"/>
      <c r="BN66" s="52"/>
      <c r="BO66" s="52"/>
      <c r="BP66" s="52"/>
      <c r="BQ66" s="52"/>
      <c r="BR66" s="52"/>
      <c r="BS66" s="52"/>
      <c r="BT66" s="52"/>
      <c r="BU66" s="52"/>
      <c r="BV66" s="52"/>
      <c r="BW66" s="52"/>
      <c r="BX66" s="52"/>
      <c r="BY66" s="52"/>
      <c r="BZ66" s="5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8IAuCc0CESpoOkrpt02AAUI8tuzYY1gIgz22AFxGaYo4Jr2cIhLpzCs5RNlIxYDF4UwPqzW4mUw9k35ft4QCA==" saltValue="H7NqscX/fe3ogzO0Yaf9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221309</v>
      </c>
      <c r="D6" s="20">
        <f t="shared" si="3"/>
        <v>46</v>
      </c>
      <c r="E6" s="20">
        <f t="shared" si="3"/>
        <v>1</v>
      </c>
      <c r="F6" s="20">
        <f t="shared" si="3"/>
        <v>0</v>
      </c>
      <c r="G6" s="20">
        <f t="shared" si="3"/>
        <v>1</v>
      </c>
      <c r="H6" s="20" t="str">
        <f t="shared" si="3"/>
        <v>静岡県　浜松市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76.23</v>
      </c>
      <c r="P6" s="21">
        <f t="shared" si="3"/>
        <v>96.98</v>
      </c>
      <c r="Q6" s="21">
        <f t="shared" si="3"/>
        <v>2156</v>
      </c>
      <c r="R6" s="21">
        <f t="shared" si="3"/>
        <v>788985</v>
      </c>
      <c r="S6" s="21">
        <f t="shared" si="3"/>
        <v>1558.11</v>
      </c>
      <c r="T6" s="21">
        <f t="shared" si="3"/>
        <v>506.37</v>
      </c>
      <c r="U6" s="21">
        <f t="shared" si="3"/>
        <v>762997</v>
      </c>
      <c r="V6" s="21">
        <f t="shared" si="3"/>
        <v>462.52</v>
      </c>
      <c r="W6" s="21">
        <f t="shared" si="3"/>
        <v>1649.65</v>
      </c>
      <c r="X6" s="22">
        <f>IF(X7="",NA(),X7)</f>
        <v>103.79</v>
      </c>
      <c r="Y6" s="22">
        <f t="shared" ref="Y6:AG6" si="4">IF(Y7="",NA(),Y7)</f>
        <v>103.58</v>
      </c>
      <c r="Z6" s="22">
        <f t="shared" si="4"/>
        <v>102.1</v>
      </c>
      <c r="AA6" s="22">
        <f t="shared" si="4"/>
        <v>98.41</v>
      </c>
      <c r="AB6" s="22">
        <f t="shared" si="4"/>
        <v>97.69</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272.11</v>
      </c>
      <c r="AU6" s="22">
        <f t="shared" ref="AU6:BC6" si="6">IF(AU7="",NA(),AU7)</f>
        <v>261.5</v>
      </c>
      <c r="AV6" s="22">
        <f t="shared" si="6"/>
        <v>255.28</v>
      </c>
      <c r="AW6" s="22">
        <f t="shared" si="6"/>
        <v>223.27</v>
      </c>
      <c r="AX6" s="22">
        <f t="shared" si="6"/>
        <v>194.13</v>
      </c>
      <c r="AY6" s="22">
        <f t="shared" si="6"/>
        <v>172.47</v>
      </c>
      <c r="AZ6" s="22">
        <f t="shared" si="6"/>
        <v>170.76</v>
      </c>
      <c r="BA6" s="22">
        <f t="shared" si="6"/>
        <v>169.11</v>
      </c>
      <c r="BB6" s="22">
        <f t="shared" si="6"/>
        <v>157.01</v>
      </c>
      <c r="BC6" s="22">
        <f t="shared" si="6"/>
        <v>147.65</v>
      </c>
      <c r="BD6" s="21" t="str">
        <f>IF(BD7="","",IF(BD7="-","【-】","【"&amp;SUBSTITUTE(TEXT(BD7,"#,##0.00"),"-","△")&amp;"】"))</f>
        <v>【243.36】</v>
      </c>
      <c r="BE6" s="22">
        <f>IF(BE7="",NA(),BE7)</f>
        <v>245.32</v>
      </c>
      <c r="BF6" s="22">
        <f t="shared" ref="BF6:BN6" si="7">IF(BF7="",NA(),BF7)</f>
        <v>243.37</v>
      </c>
      <c r="BG6" s="22">
        <f t="shared" si="7"/>
        <v>242.44</v>
      </c>
      <c r="BH6" s="22">
        <f t="shared" si="7"/>
        <v>243.57</v>
      </c>
      <c r="BI6" s="22">
        <f t="shared" si="7"/>
        <v>243.91</v>
      </c>
      <c r="BJ6" s="22">
        <f t="shared" si="7"/>
        <v>193.57</v>
      </c>
      <c r="BK6" s="22">
        <f t="shared" si="7"/>
        <v>200.12</v>
      </c>
      <c r="BL6" s="22">
        <f t="shared" si="7"/>
        <v>194.42</v>
      </c>
      <c r="BM6" s="22">
        <f t="shared" si="7"/>
        <v>195.5</v>
      </c>
      <c r="BN6" s="22">
        <f t="shared" si="7"/>
        <v>195.64</v>
      </c>
      <c r="BO6" s="21" t="str">
        <f>IF(BO7="","",IF(BO7="-","【-】","【"&amp;SUBSTITUTE(TEXT(BO7,"#,##0.00"),"-","△")&amp;"】"))</f>
        <v>【265.93】</v>
      </c>
      <c r="BP6" s="22">
        <f>IF(BP7="",NA(),BP7)</f>
        <v>99.78</v>
      </c>
      <c r="BQ6" s="22">
        <f t="shared" ref="BQ6:BY6" si="8">IF(BQ7="",NA(),BQ7)</f>
        <v>99.11</v>
      </c>
      <c r="BR6" s="22">
        <f t="shared" si="8"/>
        <v>97.83</v>
      </c>
      <c r="BS6" s="22">
        <f t="shared" si="8"/>
        <v>92.32</v>
      </c>
      <c r="BT6" s="22">
        <f t="shared" si="8"/>
        <v>91.73</v>
      </c>
      <c r="BU6" s="22">
        <f t="shared" si="8"/>
        <v>102.26</v>
      </c>
      <c r="BV6" s="22">
        <f t="shared" si="8"/>
        <v>98.26</v>
      </c>
      <c r="BW6" s="22">
        <f t="shared" si="8"/>
        <v>100.4</v>
      </c>
      <c r="BX6" s="22">
        <f t="shared" si="8"/>
        <v>96.51</v>
      </c>
      <c r="BY6" s="22">
        <f t="shared" si="8"/>
        <v>95.29</v>
      </c>
      <c r="BZ6" s="21" t="str">
        <f>IF(BZ7="","",IF(BZ7="-","【-】","【"&amp;SUBSTITUTE(TEXT(BZ7,"#,##0.00"),"-","△")&amp;"】"))</f>
        <v>【97.82】</v>
      </c>
      <c r="CA6" s="22">
        <f>IF(CA7="",NA(),CA7)</f>
        <v>126.14</v>
      </c>
      <c r="CB6" s="22">
        <f t="shared" ref="CB6:CJ6" si="9">IF(CB7="",NA(),CB7)</f>
        <v>125.36</v>
      </c>
      <c r="CC6" s="22">
        <f t="shared" si="9"/>
        <v>127.26</v>
      </c>
      <c r="CD6" s="22">
        <f t="shared" si="9"/>
        <v>135.1</v>
      </c>
      <c r="CE6" s="22">
        <f t="shared" si="9"/>
        <v>136.44999999999999</v>
      </c>
      <c r="CF6" s="22">
        <f t="shared" si="9"/>
        <v>174.34</v>
      </c>
      <c r="CG6" s="22">
        <f t="shared" si="9"/>
        <v>172.33</v>
      </c>
      <c r="CH6" s="22">
        <f t="shared" si="9"/>
        <v>172.8</v>
      </c>
      <c r="CI6" s="22">
        <f t="shared" si="9"/>
        <v>180.94</v>
      </c>
      <c r="CJ6" s="22">
        <f t="shared" si="9"/>
        <v>186.56</v>
      </c>
      <c r="CK6" s="21" t="str">
        <f>IF(CK7="","",IF(CK7="-","【-】","【"&amp;SUBSTITUTE(TEXT(CK7,"#,##0.00"),"-","△")&amp;"】"))</f>
        <v>【177.56】</v>
      </c>
      <c r="CL6" s="22">
        <f>IF(CL7="",NA(),CL7)</f>
        <v>63.42</v>
      </c>
      <c r="CM6" s="22">
        <f t="shared" ref="CM6:CU6" si="10">IF(CM7="",NA(),CM7)</f>
        <v>64.27</v>
      </c>
      <c r="CN6" s="22">
        <f t="shared" si="10"/>
        <v>63.59</v>
      </c>
      <c r="CO6" s="22">
        <f t="shared" si="10"/>
        <v>62.61</v>
      </c>
      <c r="CP6" s="22">
        <f t="shared" si="10"/>
        <v>62.61</v>
      </c>
      <c r="CQ6" s="22">
        <f t="shared" si="10"/>
        <v>59.12</v>
      </c>
      <c r="CR6" s="22">
        <f t="shared" si="10"/>
        <v>59.37</v>
      </c>
      <c r="CS6" s="22">
        <f t="shared" si="10"/>
        <v>58.84</v>
      </c>
      <c r="CT6" s="22">
        <f t="shared" si="10"/>
        <v>58.91</v>
      </c>
      <c r="CU6" s="22">
        <f t="shared" si="10"/>
        <v>58.89</v>
      </c>
      <c r="CV6" s="21" t="str">
        <f>IF(CV7="","",IF(CV7="-","【-】","【"&amp;SUBSTITUTE(TEXT(CV7,"#,##0.00"),"-","△")&amp;"】"))</f>
        <v>【59.81】</v>
      </c>
      <c r="CW6" s="22">
        <f>IF(CW7="",NA(),CW7)</f>
        <v>90.46</v>
      </c>
      <c r="CX6" s="22">
        <f t="shared" ref="CX6:DF6" si="11">IF(CX7="",NA(),CX7)</f>
        <v>91.03</v>
      </c>
      <c r="CY6" s="22">
        <f t="shared" si="11"/>
        <v>91.13</v>
      </c>
      <c r="CZ6" s="22">
        <f t="shared" si="11"/>
        <v>90.89</v>
      </c>
      <c r="DA6" s="22">
        <f t="shared" si="11"/>
        <v>90.66</v>
      </c>
      <c r="DB6" s="22">
        <f t="shared" si="11"/>
        <v>93.64</v>
      </c>
      <c r="DC6" s="22">
        <f t="shared" si="11"/>
        <v>93.68</v>
      </c>
      <c r="DD6" s="22">
        <f t="shared" si="11"/>
        <v>94.13</v>
      </c>
      <c r="DE6" s="22">
        <f t="shared" si="11"/>
        <v>93.84</v>
      </c>
      <c r="DF6" s="22">
        <f t="shared" si="11"/>
        <v>93.56</v>
      </c>
      <c r="DG6" s="21" t="str">
        <f>IF(DG7="","",IF(DG7="-","【-】","【"&amp;SUBSTITUTE(TEXT(DG7,"#,##0.00"),"-","△")&amp;"】"))</f>
        <v>【89.42】</v>
      </c>
      <c r="DH6" s="22">
        <f>IF(DH7="",NA(),DH7)</f>
        <v>49.82</v>
      </c>
      <c r="DI6" s="22">
        <f t="shared" ref="DI6:DQ6" si="12">IF(DI7="",NA(),DI7)</f>
        <v>50.63</v>
      </c>
      <c r="DJ6" s="22">
        <f t="shared" si="12"/>
        <v>51.41</v>
      </c>
      <c r="DK6" s="22">
        <f t="shared" si="12"/>
        <v>52.12</v>
      </c>
      <c r="DL6" s="22">
        <f t="shared" si="12"/>
        <v>52.61</v>
      </c>
      <c r="DM6" s="22">
        <f t="shared" si="12"/>
        <v>49.78</v>
      </c>
      <c r="DN6" s="22">
        <f t="shared" si="12"/>
        <v>50.32</v>
      </c>
      <c r="DO6" s="22">
        <f t="shared" si="12"/>
        <v>50.93</v>
      </c>
      <c r="DP6" s="22">
        <f t="shared" si="12"/>
        <v>51.24</v>
      </c>
      <c r="DQ6" s="22">
        <f t="shared" si="12"/>
        <v>51.59</v>
      </c>
      <c r="DR6" s="21" t="str">
        <f>IF(DR7="","",IF(DR7="-","【-】","【"&amp;SUBSTITUTE(TEXT(DR7,"#,##0.00"),"-","△")&amp;"】"))</f>
        <v>【52.02】</v>
      </c>
      <c r="DS6" s="22">
        <f>IF(DS7="",NA(),DS7)</f>
        <v>25.49</v>
      </c>
      <c r="DT6" s="22">
        <f t="shared" ref="DT6:EB6" si="13">IF(DT7="",NA(),DT7)</f>
        <v>26.64</v>
      </c>
      <c r="DU6" s="22">
        <f t="shared" si="13"/>
        <v>27.77</v>
      </c>
      <c r="DV6" s="22">
        <f t="shared" si="13"/>
        <v>28.06</v>
      </c>
      <c r="DW6" s="22">
        <f t="shared" si="13"/>
        <v>28.65</v>
      </c>
      <c r="DX6" s="22">
        <f t="shared" si="13"/>
        <v>22.79</v>
      </c>
      <c r="DY6" s="22">
        <f t="shared" si="13"/>
        <v>24.26</v>
      </c>
      <c r="DZ6" s="22">
        <f t="shared" si="13"/>
        <v>25.55</v>
      </c>
      <c r="EA6" s="22">
        <f t="shared" si="13"/>
        <v>26.73</v>
      </c>
      <c r="EB6" s="22">
        <f t="shared" si="13"/>
        <v>28.09</v>
      </c>
      <c r="EC6" s="21" t="str">
        <f>IF(EC7="","",IF(EC7="-","【-】","【"&amp;SUBSTITUTE(TEXT(EC7,"#,##0.00"),"-","△")&amp;"】"))</f>
        <v>【25.37】</v>
      </c>
      <c r="ED6" s="22">
        <f>IF(ED7="",NA(),ED7)</f>
        <v>0.55000000000000004</v>
      </c>
      <c r="EE6" s="22">
        <f t="shared" ref="EE6:EM6" si="14">IF(EE7="",NA(),EE7)</f>
        <v>0.47</v>
      </c>
      <c r="EF6" s="22">
        <f t="shared" si="14"/>
        <v>0.49</v>
      </c>
      <c r="EG6" s="22">
        <f t="shared" si="14"/>
        <v>0.56000000000000005</v>
      </c>
      <c r="EH6" s="22">
        <f t="shared" si="14"/>
        <v>0.55000000000000004</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221309</v>
      </c>
      <c r="D7" s="24">
        <v>46</v>
      </c>
      <c r="E7" s="24">
        <v>1</v>
      </c>
      <c r="F7" s="24">
        <v>0</v>
      </c>
      <c r="G7" s="24">
        <v>1</v>
      </c>
      <c r="H7" s="24" t="s">
        <v>93</v>
      </c>
      <c r="I7" s="24" t="s">
        <v>94</v>
      </c>
      <c r="J7" s="24" t="s">
        <v>95</v>
      </c>
      <c r="K7" s="24" t="s">
        <v>96</v>
      </c>
      <c r="L7" s="24" t="s">
        <v>97</v>
      </c>
      <c r="M7" s="24" t="s">
        <v>98</v>
      </c>
      <c r="N7" s="25" t="s">
        <v>99</v>
      </c>
      <c r="O7" s="25">
        <v>76.23</v>
      </c>
      <c r="P7" s="25">
        <v>96.98</v>
      </c>
      <c r="Q7" s="25">
        <v>2156</v>
      </c>
      <c r="R7" s="25">
        <v>788985</v>
      </c>
      <c r="S7" s="25">
        <v>1558.11</v>
      </c>
      <c r="T7" s="25">
        <v>506.37</v>
      </c>
      <c r="U7" s="25">
        <v>762997</v>
      </c>
      <c r="V7" s="25">
        <v>462.52</v>
      </c>
      <c r="W7" s="25">
        <v>1649.65</v>
      </c>
      <c r="X7" s="25">
        <v>103.79</v>
      </c>
      <c r="Y7" s="25">
        <v>103.58</v>
      </c>
      <c r="Z7" s="25">
        <v>102.1</v>
      </c>
      <c r="AA7" s="25">
        <v>98.41</v>
      </c>
      <c r="AB7" s="25">
        <v>97.69</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272.11</v>
      </c>
      <c r="AU7" s="25">
        <v>261.5</v>
      </c>
      <c r="AV7" s="25">
        <v>255.28</v>
      </c>
      <c r="AW7" s="25">
        <v>223.27</v>
      </c>
      <c r="AX7" s="25">
        <v>194.13</v>
      </c>
      <c r="AY7" s="25">
        <v>172.47</v>
      </c>
      <c r="AZ7" s="25">
        <v>170.76</v>
      </c>
      <c r="BA7" s="25">
        <v>169.11</v>
      </c>
      <c r="BB7" s="25">
        <v>157.01</v>
      </c>
      <c r="BC7" s="25">
        <v>147.65</v>
      </c>
      <c r="BD7" s="25">
        <v>243.36</v>
      </c>
      <c r="BE7" s="25">
        <v>245.32</v>
      </c>
      <c r="BF7" s="25">
        <v>243.37</v>
      </c>
      <c r="BG7" s="25">
        <v>242.44</v>
      </c>
      <c r="BH7" s="25">
        <v>243.57</v>
      </c>
      <c r="BI7" s="25">
        <v>243.91</v>
      </c>
      <c r="BJ7" s="25">
        <v>193.57</v>
      </c>
      <c r="BK7" s="25">
        <v>200.12</v>
      </c>
      <c r="BL7" s="25">
        <v>194.42</v>
      </c>
      <c r="BM7" s="25">
        <v>195.5</v>
      </c>
      <c r="BN7" s="25">
        <v>195.64</v>
      </c>
      <c r="BO7" s="25">
        <v>265.93</v>
      </c>
      <c r="BP7" s="25">
        <v>99.78</v>
      </c>
      <c r="BQ7" s="25">
        <v>99.11</v>
      </c>
      <c r="BR7" s="25">
        <v>97.83</v>
      </c>
      <c r="BS7" s="25">
        <v>92.32</v>
      </c>
      <c r="BT7" s="25">
        <v>91.73</v>
      </c>
      <c r="BU7" s="25">
        <v>102.26</v>
      </c>
      <c r="BV7" s="25">
        <v>98.26</v>
      </c>
      <c r="BW7" s="25">
        <v>100.4</v>
      </c>
      <c r="BX7" s="25">
        <v>96.51</v>
      </c>
      <c r="BY7" s="25">
        <v>95.29</v>
      </c>
      <c r="BZ7" s="25">
        <v>97.82</v>
      </c>
      <c r="CA7" s="25">
        <v>126.14</v>
      </c>
      <c r="CB7" s="25">
        <v>125.36</v>
      </c>
      <c r="CC7" s="25">
        <v>127.26</v>
      </c>
      <c r="CD7" s="25">
        <v>135.1</v>
      </c>
      <c r="CE7" s="25">
        <v>136.44999999999999</v>
      </c>
      <c r="CF7" s="25">
        <v>174.34</v>
      </c>
      <c r="CG7" s="25">
        <v>172.33</v>
      </c>
      <c r="CH7" s="25">
        <v>172.8</v>
      </c>
      <c r="CI7" s="25">
        <v>180.94</v>
      </c>
      <c r="CJ7" s="25">
        <v>186.56</v>
      </c>
      <c r="CK7" s="25">
        <v>177.56</v>
      </c>
      <c r="CL7" s="25">
        <v>63.42</v>
      </c>
      <c r="CM7" s="25">
        <v>64.27</v>
      </c>
      <c r="CN7" s="25">
        <v>63.59</v>
      </c>
      <c r="CO7" s="25">
        <v>62.61</v>
      </c>
      <c r="CP7" s="25">
        <v>62.61</v>
      </c>
      <c r="CQ7" s="25">
        <v>59.12</v>
      </c>
      <c r="CR7" s="25">
        <v>59.37</v>
      </c>
      <c r="CS7" s="25">
        <v>58.84</v>
      </c>
      <c r="CT7" s="25">
        <v>58.91</v>
      </c>
      <c r="CU7" s="25">
        <v>58.89</v>
      </c>
      <c r="CV7" s="25">
        <v>59.81</v>
      </c>
      <c r="CW7" s="25">
        <v>90.46</v>
      </c>
      <c r="CX7" s="25">
        <v>91.03</v>
      </c>
      <c r="CY7" s="25">
        <v>91.13</v>
      </c>
      <c r="CZ7" s="25">
        <v>90.89</v>
      </c>
      <c r="DA7" s="25">
        <v>90.66</v>
      </c>
      <c r="DB7" s="25">
        <v>93.64</v>
      </c>
      <c r="DC7" s="25">
        <v>93.68</v>
      </c>
      <c r="DD7" s="25">
        <v>94.13</v>
      </c>
      <c r="DE7" s="25">
        <v>93.84</v>
      </c>
      <c r="DF7" s="25">
        <v>93.56</v>
      </c>
      <c r="DG7" s="25">
        <v>89.42</v>
      </c>
      <c r="DH7" s="25">
        <v>49.82</v>
      </c>
      <c r="DI7" s="25">
        <v>50.63</v>
      </c>
      <c r="DJ7" s="25">
        <v>51.41</v>
      </c>
      <c r="DK7" s="25">
        <v>52.12</v>
      </c>
      <c r="DL7" s="25">
        <v>52.61</v>
      </c>
      <c r="DM7" s="25">
        <v>49.78</v>
      </c>
      <c r="DN7" s="25">
        <v>50.32</v>
      </c>
      <c r="DO7" s="25">
        <v>50.93</v>
      </c>
      <c r="DP7" s="25">
        <v>51.24</v>
      </c>
      <c r="DQ7" s="25">
        <v>51.59</v>
      </c>
      <c r="DR7" s="25">
        <v>52.02</v>
      </c>
      <c r="DS7" s="25">
        <v>25.49</v>
      </c>
      <c r="DT7" s="25">
        <v>26.64</v>
      </c>
      <c r="DU7" s="25">
        <v>27.77</v>
      </c>
      <c r="DV7" s="25">
        <v>28.06</v>
      </c>
      <c r="DW7" s="25">
        <v>28.65</v>
      </c>
      <c r="DX7" s="25">
        <v>22.79</v>
      </c>
      <c r="DY7" s="25">
        <v>24.26</v>
      </c>
      <c r="DZ7" s="25">
        <v>25.55</v>
      </c>
      <c r="EA7" s="25">
        <v>26.73</v>
      </c>
      <c r="EB7" s="25">
        <v>28.09</v>
      </c>
      <c r="EC7" s="25">
        <v>25.37</v>
      </c>
      <c r="ED7" s="25">
        <v>0.55000000000000004</v>
      </c>
      <c r="EE7" s="25">
        <v>0.47</v>
      </c>
      <c r="EF7" s="25">
        <v>0.49</v>
      </c>
      <c r="EG7" s="25">
        <v>0.56000000000000005</v>
      </c>
      <c r="EH7" s="25">
        <v>0.55000000000000004</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A0008F22-6FB6-4D6F-918A-A89CC0DA9A11}"/>
</file>

<file path=customXml/itemProps2.xml><?xml version="1.0" encoding="utf-8"?>
<ds:datastoreItem xmlns:ds="http://schemas.openxmlformats.org/officeDocument/2006/customXml" ds:itemID="{AC68C4DB-E470-41CF-8118-B25D0709BE98}"/>
</file>

<file path=customXml/itemProps3.xml><?xml version="1.0" encoding="utf-8"?>
<ds:datastoreItem xmlns:ds="http://schemas.openxmlformats.org/officeDocument/2006/customXml" ds:itemID="{687DDECB-249C-4F04-8970-8981BEDA0A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2025-02-07T12:09:34Z</dcterms:created>
  <dcterms:modified xsi:type="dcterms:W3CDTF">2025-02-07T12:10:05Z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