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1366996732FA45F8A797C8FB6E71F0A0FDB41ECF" xr6:coauthVersionLast="47" xr6:coauthVersionMax="47" xr10:uidLastSave="{66F15702-1DC2-4541-BEB9-67D3096AF69C}"/>
  <workbookProtection workbookAlgorithmName="SHA-512" workbookHashValue="u8tkos6J/zWPhZyqWllPyt50n/zL7oGE9E++IjEibjHMYdLGUW6Ivefy7xL1jBBHF+OShqu8c7S/WgVMi/mmDg==" workbookSaltValue="4VqblNhE7ONhgvI7DIYdN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JC31" i="4" s="1"/>
  <c r="DI7" i="5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MA52" i="4" s="1"/>
  <c r="BT7" i="5"/>
  <c r="LH52" i="4" s="1"/>
  <c r="BS7" i="5"/>
  <c r="KO52" i="4" s="1"/>
  <c r="BR7" i="5"/>
  <c r="BQ7" i="5"/>
  <c r="JC52" i="4" s="1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EL32" i="4" s="1"/>
  <c r="AN7" i="5"/>
  <c r="HJ31" i="4" s="1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HX8" i="4" s="1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FX53" i="4"/>
  <c r="CS53" i="4"/>
  <c r="BZ53" i="4"/>
  <c r="U53" i="4"/>
  <c r="JV52" i="4"/>
  <c r="HJ52" i="4"/>
  <c r="GQ52" i="4"/>
  <c r="FX52" i="4"/>
  <c r="FE52" i="4"/>
  <c r="EL52" i="4"/>
  <c r="BZ52" i="4"/>
  <c r="BG52" i="4"/>
  <c r="LH32" i="4"/>
  <c r="KO32" i="4"/>
  <c r="HJ32" i="4"/>
  <c r="CS32" i="4"/>
  <c r="AN32" i="4"/>
  <c r="U32" i="4"/>
  <c r="MA31" i="4"/>
  <c r="LH31" i="4"/>
  <c r="KO31" i="4"/>
  <c r="GQ31" i="4"/>
  <c r="EL31" i="4"/>
  <c r="AN31" i="4"/>
  <c r="JQ10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GL76" i="4" l="1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</calcChain>
</file>

<file path=xl/sharedStrings.xml><?xml version="1.0" encoding="utf-8"?>
<sst xmlns="http://schemas.openxmlformats.org/spreadsheetml/2006/main" count="278" uniqueCount="130">
  <si>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</si>
  <si>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</si>
  <si>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</si>
  <si>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</si>
  <si>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</si>
  <si>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</si>
  <si>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</si>
  <si>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</si>
  <si>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</si>
  <si>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</si>
  <si>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</si>
  <si>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</si>
  <si>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</si>
  <si>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</si>
  <si>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</si>
  <si>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</si>
  <si>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</si>
  <si>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</si>
  <si>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</si>
  <si>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</si>
  <si>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</si>
  <si>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</si>
  <si>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</si>
  <si>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</si>
  <si>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</si>
  <si>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</si>
  <si>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</si>
  <si>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</si>
  <si>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</si>
  <si>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</si>
  <si>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</si>
  <si>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</si>
  <si>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</si>
  <si>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</si>
  <si>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</si>
  <si>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</si>
  <si>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</si>
  <si>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</si>
  <si>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</si>
  <si>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</si>
  <si>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</si>
  <si>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</si>
  <si>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</si>
  <si>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</si>
  <si>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</si>
  <si>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</si>
  <si>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</si>
  <si>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</si>
  <si>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</si>
  <si>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</si>
  <si>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</si>
  <si>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</si>
  <si>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</si>
  <si>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</si>
  <si>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</si>
  <si>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</si>
  <si>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</si>
  <si>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</si>
  <si>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</si>
  <si>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</si>
  <si>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</si>
  <si>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</si>
  <si>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</si>
  <si>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</si>
  <si>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</si>
  <si>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</si>
  <si>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</si>
  <si>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</si>
  <si>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</si>
  <si>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</si>
  <si>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</si>
  <si>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</si>
  <si>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</si>
  <si>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</si>
  <si>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</si>
  <si>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</si>
  <si>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</si>
  <si>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</si>
  <si>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</si>
  <si>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</si>
  <si>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</si>
  <si>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</si>
  <si>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</si>
  <si>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</si>
  <si>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</si>
  <si>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</si>
  <si>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</si>
  <si>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</si>
  <si>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</si>
  <si>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</si>
  <si>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</si>
  <si>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</si>
  <si>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</si>
  <si>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</si>
  <si>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</si>
  <si>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</si>
  <si>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</si>
  <si>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</si>
  <si>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</si>
  <si>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</si>
  <si>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</si>
  <si>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</si>
  <si>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</si>
  <si>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</si>
  <si>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</si>
  <si>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</si>
  <si>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</si>
  <si>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</si>
  <si>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</si>
  <si>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</si>
  <si>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</si>
  <si>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</si>
  <si>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</si>
  <si>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</si>
  <si>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</si>
  <si>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</si>
  <si>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</si>
  <si>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</si>
  <si>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</si>
  <si>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</si>
  <si>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</si>
  <si>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</si>
  <si>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</si>
  <si>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</si>
  <si>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</si>
  <si>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</si>
  <si>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本駐車場は、河川上の平面駐車場であるため、⑦敷地の地価はない。また、⑩企業債もない。</t>
    <phoneticPr fontId="5"/>
  </si>
  <si>
    <t>　令和５年３月３１日をもって、供用を廃止した。</t>
    <phoneticPr fontId="5"/>
  </si>
  <si>
    <t>　令和５年３月３１日をもって、供用を廃止し、次年度以降で施設の解体を実施する予定である。</t>
    <rPh sb="22" eb="27">
      <t>ジネンドイコウ</t>
    </rPh>
    <rPh sb="28" eb="30">
      <t>シセツ</t>
    </rPh>
    <rPh sb="31" eb="33">
      <t>カイタイ</t>
    </rPh>
    <rPh sb="34" eb="36">
      <t>ジッシ</t>
    </rPh>
    <rPh sb="38" eb="40">
      <t>ヨテイ</t>
    </rPh>
    <phoneticPr fontId="5"/>
  </si>
  <si>
    <t>　令和５年３月３１日をもって、供用を廃止したため、令和5年度の収入はない。</t>
    <rPh sb="1" eb="3">
      <t>レイワ</t>
    </rPh>
    <rPh sb="4" eb="5">
      <t>ネン</t>
    </rPh>
    <rPh sb="6" eb="7">
      <t>ガツ</t>
    </rPh>
    <rPh sb="9" eb="10">
      <t>ニチ</t>
    </rPh>
    <rPh sb="15" eb="17">
      <t>キョウヨウ</t>
    </rPh>
    <rPh sb="18" eb="20">
      <t>ハイシ</t>
    </rPh>
    <rPh sb="25" eb="27">
      <t>レイワ</t>
    </rPh>
    <rPh sb="28" eb="30">
      <t>ネンド</t>
    </rPh>
    <rPh sb="31" eb="33">
      <t>シュウニュウ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</si>
</sst>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335.4</c:v>
                </c:pt>
                <c:pt idx="1">
                  <c:v>25.9</c:v>
                </c:pt>
                <c:pt idx="2">
                  <c:v>489.5</c:v>
                </c:pt>
                <c:pt idx="3">
                  <c:v>586.9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8E1-82C4-30925189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9-48E1-82C4-30925189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B-403E-8FEB-A6F109C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B-403E-8FEB-A6F109CE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D5-4B12-BE73-186F0980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5-4B12-BE73-186F0980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2C1-4788-9983-2324F990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1-4788-9983-2324F990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0E3-B0E7-4807F89A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F-40E3-B0E7-4807F89AF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A-47EB-8A22-8CD06951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A-47EB-8A22-8CD06951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157.30000000000001</c:v>
                </c:pt>
                <c:pt idx="1">
                  <c:v>117.1</c:v>
                </c:pt>
                <c:pt idx="2">
                  <c:v>124.4</c:v>
                </c:pt>
                <c:pt idx="3">
                  <c:v>137.80000000000001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82A-BD3A-50326F20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2-482A-BD3A-50326F20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235.4</c:v>
                </c:pt>
                <c:pt idx="1">
                  <c:v>-74.099999999999994</c:v>
                </c:pt>
                <c:pt idx="2">
                  <c:v>389.5</c:v>
                </c:pt>
                <c:pt idx="3">
                  <c:v>486.9</c:v>
                </c:pt>
                <c:pt idx="4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274-B6B2-E46C294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5-4274-B6B2-E46C294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16983</c:v>
                </c:pt>
                <c:pt idx="1">
                  <c:v>-5106</c:v>
                </c:pt>
                <c:pt idx="2">
                  <c:v>15395</c:v>
                </c:pt>
                <c:pt idx="3">
                  <c:v>18689</c:v>
                </c:pt>
                <c:pt idx="4">
                  <c:v>-8564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1-4ADC-B2EF-995758D8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ADC-B2EF-995758D8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3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静岡県浜松市　新川南駐車場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2060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82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335.4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25.9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489.5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586.9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157.30000000000001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117.1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124.4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137.80000000000001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235.4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-74.099999999999994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389.5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486.9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16983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-5106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15395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18689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-8564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53C/c8v74LiZHDaxze/8fZX4NflWMZAnM1T+7xY0MxCXIZaW9YWkxUDKDJSi+Gi03RbTScpEc5fPsEw89Jeonw==" saltValue="APmVzEl8jzbspzcEqsMSF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99</v>
      </c>
      <c r="AM5" s="47" t="s">
        <v>100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102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102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103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104</v>
      </c>
      <c r="B6" s="48">
        <f>B8</f>
        <v>2023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静岡県浜松市</v>
      </c>
      <c r="I6" s="48" t="str">
        <f t="shared" si="1"/>
        <v>新川南駐車場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53</v>
      </c>
      <c r="S6" s="50" t="str">
        <f t="shared" si="1"/>
        <v>駅</v>
      </c>
      <c r="T6" s="50" t="str">
        <f t="shared" si="1"/>
        <v>有</v>
      </c>
      <c r="U6" s="51">
        <f t="shared" si="1"/>
        <v>2060</v>
      </c>
      <c r="V6" s="51">
        <f t="shared" si="1"/>
        <v>82</v>
      </c>
      <c r="W6" s="51">
        <f t="shared" si="1"/>
        <v>0</v>
      </c>
      <c r="X6" s="50" t="str">
        <f t="shared" si="1"/>
        <v>利用料金制</v>
      </c>
      <c r="Y6" s="52">
        <f>IF(Y8="-",NA(),Y8)</f>
        <v>335.4</v>
      </c>
      <c r="Z6" s="52">
        <f t="shared" ref="Z6:AH6" si="2">IF(Z8="-",NA(),Z8)</f>
        <v>25.9</v>
      </c>
      <c r="AA6" s="52">
        <f t="shared" si="2"/>
        <v>489.5</v>
      </c>
      <c r="AB6" s="52">
        <f t="shared" si="2"/>
        <v>586.9</v>
      </c>
      <c r="AC6" s="52">
        <f t="shared" si="2"/>
        <v>0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235.4</v>
      </c>
      <c r="BG6" s="52">
        <f t="shared" ref="BG6:BO6" si="5">IF(BG8="-",NA(),BG8)</f>
        <v>-74.099999999999994</v>
      </c>
      <c r="BH6" s="52">
        <f t="shared" si="5"/>
        <v>389.5</v>
      </c>
      <c r="BI6" s="52">
        <f t="shared" si="5"/>
        <v>486.9</v>
      </c>
      <c r="BJ6" s="52">
        <f t="shared" si="5"/>
        <v>-100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16983</v>
      </c>
      <c r="BR6" s="53">
        <f t="shared" ref="BR6:BZ6" si="6">IF(BR8="-",NA(),BR8)</f>
        <v>-5106</v>
      </c>
      <c r="BS6" s="53">
        <f t="shared" si="6"/>
        <v>15395</v>
      </c>
      <c r="BT6" s="53">
        <f t="shared" si="6"/>
        <v>18689</v>
      </c>
      <c r="BU6" s="53">
        <f t="shared" si="6"/>
        <v>-8564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157.30000000000001</v>
      </c>
      <c r="DL6" s="52">
        <f t="shared" ref="DL6:DT6" si="9">IF(DL8="-",NA(),DL8)</f>
        <v>117.1</v>
      </c>
      <c r="DM6" s="52">
        <f t="shared" si="9"/>
        <v>124.4</v>
      </c>
      <c r="DN6" s="52">
        <f t="shared" si="9"/>
        <v>137.80000000000001</v>
      </c>
      <c r="DO6" s="52">
        <f t="shared" si="9"/>
        <v>0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106</v>
      </c>
      <c r="B7" s="48">
        <f t="shared" ref="B7:X7" si="10">B8</f>
        <v>2023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静岡県　浜松市</v>
      </c>
      <c r="I7" s="48" t="str">
        <f t="shared" si="10"/>
        <v>新川南駐車場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53</v>
      </c>
      <c r="S7" s="50" t="str">
        <f t="shared" si="10"/>
        <v>駅</v>
      </c>
      <c r="T7" s="50" t="str">
        <f t="shared" si="10"/>
        <v>有</v>
      </c>
      <c r="U7" s="51">
        <f t="shared" si="10"/>
        <v>2060</v>
      </c>
      <c r="V7" s="51">
        <f t="shared" si="10"/>
        <v>82</v>
      </c>
      <c r="W7" s="51">
        <f t="shared" si="10"/>
        <v>0</v>
      </c>
      <c r="X7" s="50" t="str">
        <f t="shared" si="10"/>
        <v>利用料金制</v>
      </c>
      <c r="Y7" s="52">
        <f>Y8</f>
        <v>335.4</v>
      </c>
      <c r="Z7" s="52">
        <f t="shared" ref="Z7:AH7" si="11">Z8</f>
        <v>25.9</v>
      </c>
      <c r="AA7" s="52">
        <f t="shared" si="11"/>
        <v>489.5</v>
      </c>
      <c r="AB7" s="52">
        <f t="shared" si="11"/>
        <v>586.9</v>
      </c>
      <c r="AC7" s="52">
        <f t="shared" si="11"/>
        <v>0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235.4</v>
      </c>
      <c r="BG7" s="52">
        <f t="shared" ref="BG7:BO7" si="14">BG8</f>
        <v>-74.099999999999994</v>
      </c>
      <c r="BH7" s="52">
        <f t="shared" si="14"/>
        <v>389.5</v>
      </c>
      <c r="BI7" s="52">
        <f t="shared" si="14"/>
        <v>486.9</v>
      </c>
      <c r="BJ7" s="52">
        <f t="shared" si="14"/>
        <v>-100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16983</v>
      </c>
      <c r="BR7" s="53">
        <f t="shared" ref="BR7:BZ7" si="15">BR8</f>
        <v>-5106</v>
      </c>
      <c r="BS7" s="53">
        <f t="shared" si="15"/>
        <v>15395</v>
      </c>
      <c r="BT7" s="53">
        <f t="shared" si="15"/>
        <v>18689</v>
      </c>
      <c r="BU7" s="53">
        <f t="shared" si="15"/>
        <v>-8564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157.30000000000001</v>
      </c>
      <c r="DL7" s="52">
        <f t="shared" ref="DL7:DT7" si="17">DL8</f>
        <v>117.1</v>
      </c>
      <c r="DM7" s="52">
        <f t="shared" si="17"/>
        <v>124.4</v>
      </c>
      <c r="DN7" s="52">
        <f t="shared" si="17"/>
        <v>137.80000000000001</v>
      </c>
      <c r="DO7" s="52">
        <f t="shared" si="17"/>
        <v>0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221309</v>
      </c>
      <c r="D8" s="55">
        <v>47</v>
      </c>
      <c r="E8" s="55">
        <v>14</v>
      </c>
      <c r="F8" s="55">
        <v>0</v>
      </c>
      <c r="G8" s="55">
        <v>3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53</v>
      </c>
      <c r="S8" s="57" t="s">
        <v>118</v>
      </c>
      <c r="T8" s="57" t="s">
        <v>119</v>
      </c>
      <c r="U8" s="58">
        <v>2060</v>
      </c>
      <c r="V8" s="58">
        <v>82</v>
      </c>
      <c r="W8" s="58">
        <v>0</v>
      </c>
      <c r="X8" s="57" t="s">
        <v>120</v>
      </c>
      <c r="Y8" s="59">
        <v>335.4</v>
      </c>
      <c r="Z8" s="59">
        <v>25.9</v>
      </c>
      <c r="AA8" s="59">
        <v>489.5</v>
      </c>
      <c r="AB8" s="59">
        <v>586.9</v>
      </c>
      <c r="AC8" s="59">
        <v>0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235.4</v>
      </c>
      <c r="BG8" s="59">
        <v>-74.099999999999994</v>
      </c>
      <c r="BH8" s="59">
        <v>389.5</v>
      </c>
      <c r="BI8" s="59">
        <v>486.9</v>
      </c>
      <c r="BJ8" s="59">
        <v>-100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16983</v>
      </c>
      <c r="BR8" s="60">
        <v>-5106</v>
      </c>
      <c r="BS8" s="60">
        <v>15395</v>
      </c>
      <c r="BT8" s="61">
        <v>18689</v>
      </c>
      <c r="BU8" s="61">
        <v>-8564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157.30000000000001</v>
      </c>
      <c r="DL8" s="59">
        <v>117.1</v>
      </c>
      <c r="DM8" s="59">
        <v>124.4</v>
      </c>
      <c r="DN8" s="59">
        <v>137.80000000000001</v>
      </c>
      <c r="DO8" s="59">
        <v>0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9FF820BF-B460-4D96-8264-F3E107408AB4}"/>
</file>

<file path=customXml/itemProps2.xml><?xml version="1.0" encoding="utf-8"?>
<ds:datastoreItem xmlns:ds="http://schemas.openxmlformats.org/officeDocument/2006/customXml" ds:itemID="{115B4EA9-C4C4-4222-A869-24383DC303A4}"/>
</file>

<file path=customXml/itemProps3.xml><?xml version="1.0" encoding="utf-8"?>
<ds:datastoreItem xmlns:ds="http://schemas.openxmlformats.org/officeDocument/2006/customXml" ds:itemID="{F47532EE-C989-46B9-9086-F97F73EE4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2025-02-19T04:12:23Z</dcterms:created>
  <dcterms:modified xsi:type="dcterms:W3CDTF">2025-02-19T04:12:50Z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