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7.xml" ContentType="application/vnd.openxmlformats-officedocument.drawingml.chartshapes+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4.xml" ContentType="application/vnd.openxmlformats-officedocument.drawingml.chartshapes+xml"/>
  <Override PartName="/xl/drawings/drawing9.xml" ContentType="application/vnd.openxmlformats-officedocument.drawingml.chartshapes+xml"/>
  <Override PartName="/xl/drawings/drawing8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3" documentId="11_BBD07BEAEDDC117FB27DFD15B15ED68669787B00" xr6:coauthVersionLast="47" xr6:coauthVersionMax="47" xr10:uidLastSave="{4DF1A314-46CE-4824-8752-892FDF179912}"/>
  <workbookProtection workbookAlgorithmName="SHA-512" workbookHashValue="mhtdh0nM+ip+9BE7Hl4oxvhoWo52HEDHHWxRqHlWorGh3H+16rQ5+FRT8ltCgzZcZFTHWlkI192PCuGufjhG9Q==" workbookSaltValue="nvYMkEQ748o0bHIUo1P6eA==" workbookSpinCount="100000" lockStructure="1"/>
  <bookViews>
    <workbookView xWindow="-110" yWindow="-110" windowWidth="19420" windowHeight="1150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MI78" i="4" s="1"/>
  <c r="DH7" i="5"/>
  <c r="LT78" i="4" s="1"/>
  <c r="DG7" i="5"/>
  <c r="DF7" i="5"/>
  <c r="DE7" i="5"/>
  <c r="DD7" i="5"/>
  <c r="MI77" i="4" s="1"/>
  <c r="DC7" i="5"/>
  <c r="DB7" i="5"/>
  <c r="DA7" i="5"/>
  <c r="CZ7" i="5"/>
  <c r="KA77" i="4" s="1"/>
  <c r="CN7" i="5"/>
  <c r="CV76" i="4" s="1"/>
  <c r="CM7" i="5"/>
  <c r="CV67" i="4" s="1"/>
  <c r="BZ7" i="5"/>
  <c r="MA53" i="4" s="1"/>
  <c r="BY7" i="5"/>
  <c r="LH53" i="4" s="1"/>
  <c r="BX7" i="5"/>
  <c r="BW7" i="5"/>
  <c r="BV7" i="5"/>
  <c r="JC53" i="4" s="1"/>
  <c r="BU7" i="5"/>
  <c r="MA52" i="4" s="1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FX52" i="4" s="1"/>
  <c r="BG7" i="5"/>
  <c r="BF7" i="5"/>
  <c r="BD7" i="5"/>
  <c r="BC7" i="5"/>
  <c r="BB7" i="5"/>
  <c r="BA7" i="5"/>
  <c r="AN53" i="4" s="1"/>
  <c r="AZ7" i="5"/>
  <c r="U53" i="4" s="1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EL32" i="4" s="1"/>
  <c r="AN7" i="5"/>
  <c r="AM7" i="5"/>
  <c r="AL7" i="5"/>
  <c r="FX31" i="4" s="1"/>
  <c r="AK7" i="5"/>
  <c r="AJ7" i="5"/>
  <c r="AH7" i="5"/>
  <c r="AG7" i="5"/>
  <c r="BZ32" i="4" s="1"/>
  <c r="AF7" i="5"/>
  <c r="AE7" i="5"/>
  <c r="AD7" i="5"/>
  <c r="AC7" i="5"/>
  <c r="AB7" i="5"/>
  <c r="AA7" i="5"/>
  <c r="BG31" i="4" s="1"/>
  <c r="Z7" i="5"/>
  <c r="AN31" i="4" s="1"/>
  <c r="Y7" i="5"/>
  <c r="U31" i="4" s="1"/>
  <c r="X7" i="5"/>
  <c r="W7" i="5"/>
  <c r="V7" i="5"/>
  <c r="HX10" i="4" s="1"/>
  <c r="U7" i="5"/>
  <c r="LJ8" i="4" s="1"/>
  <c r="T7" i="5"/>
  <c r="S7" i="5"/>
  <c r="R7" i="5"/>
  <c r="Q7" i="5"/>
  <c r="P7" i="5"/>
  <c r="O7" i="5"/>
  <c r="B10" i="4" s="1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KO53" i="4"/>
  <c r="JV53" i="4"/>
  <c r="HJ53" i="4"/>
  <c r="GQ53" i="4"/>
  <c r="FX53" i="4"/>
  <c r="EL53" i="4"/>
  <c r="CS53" i="4"/>
  <c r="BZ53" i="4"/>
  <c r="BG53" i="4"/>
  <c r="LH52" i="4"/>
  <c r="KO52" i="4"/>
  <c r="JV52" i="4"/>
  <c r="JC52" i="4"/>
  <c r="HJ52" i="4"/>
  <c r="GQ52" i="4"/>
  <c r="FE52" i="4"/>
  <c r="EL52" i="4"/>
  <c r="BZ52" i="4"/>
  <c r="BG52" i="4"/>
  <c r="MA32" i="4"/>
  <c r="LH32" i="4"/>
  <c r="KO32" i="4"/>
  <c r="JC32" i="4"/>
  <c r="HJ32" i="4"/>
  <c r="GQ32" i="4"/>
  <c r="CS32" i="4"/>
  <c r="BG32" i="4"/>
  <c r="AN32" i="4"/>
  <c r="U32" i="4"/>
  <c r="MA31" i="4"/>
  <c r="LH31" i="4"/>
  <c r="KO31" i="4"/>
  <c r="JV31" i="4"/>
  <c r="JC31" i="4"/>
  <c r="HJ31" i="4"/>
  <c r="GQ31" i="4"/>
  <c r="FE31" i="4"/>
  <c r="EL31" i="4"/>
  <c r="CS31" i="4"/>
  <c r="BZ31" i="4"/>
  <c r="LJ10" i="4"/>
  <c r="JQ10" i="4"/>
  <c r="DU10" i="4"/>
  <c r="CF10" i="4"/>
  <c r="JQ8" i="4"/>
  <c r="HX8" i="4"/>
  <c r="CF8" i="4"/>
  <c r="AQ8" i="4"/>
  <c r="LT76" i="4" l="1"/>
  <c r="GQ51" i="4"/>
  <c r="LH30" i="4"/>
  <c r="IE76" i="4"/>
  <c r="BZ51" i="4"/>
  <c r="GQ30" i="4"/>
  <c r="BZ30" i="4"/>
  <c r="BK76" i="4"/>
  <c r="LH51" i="4"/>
  <c r="B11" i="5"/>
  <c r="F11" i="5"/>
  <c r="C11" i="5"/>
  <c r="D11" i="5"/>
  <c r="IT76" i="4" l="1"/>
  <c r="CS51" i="4"/>
  <c r="HJ30" i="4"/>
  <c r="CS30" i="4"/>
  <c r="BZ76" i="4"/>
  <c r="MA51" i="4"/>
  <c r="MI76" i="4"/>
  <c r="HJ51" i="4"/>
  <c r="MA30" i="4"/>
  <c r="AV76" i="4"/>
  <c r="KO51" i="4"/>
  <c r="LE76" i="4"/>
  <c r="FX51" i="4"/>
  <c r="KO30" i="4"/>
  <c r="HP76" i="4"/>
  <c r="BG51" i="4"/>
  <c r="FX30" i="4"/>
  <c r="BG30" i="4"/>
  <c r="AN30" i="4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</calcChain>
</file>

<file path=xl/sharedStrings.xml><?xml version="1.0" encoding="utf-8"?>
<sst xmlns="http://schemas.openxmlformats.org/spreadsheetml/2006/main" count="278" uniqueCount="139">
  <si>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</si>
  <si>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</si>
  <si>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</si>
  <si>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</si>
  <si>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</si>
  <si>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</si>
  <si>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</si>
  <si>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</si>
  <si>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</si>
  <si>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</si>
  <si>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</si>
  <si>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</si>
  <si>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</si>
  <si>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</si>
  <si>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</si>
  <si>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</si>
  <si>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</si>
  <si>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</si>
  <si>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</si>
  <si>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</si>
  <si>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</si>
  <si>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</si>
  <si>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</si>
  <si>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</si>
  <si>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</si>
  <si>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</si>
  <si>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</si>
  <si>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</si>
  <si>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</si>
  <si>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</si>
  <si>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</si>
  <si>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</si>
  <si>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</si>
  <si>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</si>
  <si>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</si>
  <si>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</si>
  <si>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</si>
  <si>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</si>
  <si>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</si>
  <si>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</si>
  <si>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</si>
  <si>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</si>
  <si>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</si>
  <si>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</si>
  <si>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</si>
  <si>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</si>
  <si>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</si>
  <si>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</si>
  <si>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</si>
  <si>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</si>
  <si>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</si>
  <si>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</si>
  <si>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</si>
  <si>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</si>
  <si>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</si>
  <si>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</si>
  <si>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</si>
  <si>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</si>
  <si>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</si>
  <si>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</si>
  <si>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</si>
  <si>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</si>
  <si>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</si>
  <si>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</si>
  <si>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</si>
  <si>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</si>
  <si>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</si>
  <si>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</si>
  <si>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</si>
  <si>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</si>
  <si>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</si>
  <si>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</si>
  <si>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</si>
  <si>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</si>
  <si>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</si>
  <si>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</si>
  <si>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</si>
  <si>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</si>
  <si>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</si>
  <si>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</si>
  <si>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</si>
  <si>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</si>
  <si>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</si>
  <si>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</si>
  <si>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</si>
  <si>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</si>
  <si>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</si>
  <si>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</si>
  <si>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</si>
  <si>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</si>
  <si>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</si>
  <si>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</si>
  <si>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</si>
  <si>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</si>
  <si>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</si>
  <si>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</si>
  <si>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</si>
  <si>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</si>
  <si>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</si>
  <si>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</si>
  <si>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</si>
  <si>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</si>
  <si>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</si>
  <si>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当該値(N)</t>
    <phoneticPr fontId="5"/>
  </si>
  <si>
    <t>当該値(N-1)</t>
    <phoneticPr fontId="5"/>
  </si>
  <si>
    <t>当該値(N)</t>
    <phoneticPr fontId="5"/>
  </si>
  <si>
    <t>当該値(N-3)</t>
    <phoneticPr fontId="5"/>
  </si>
  <si>
    <t>当該値(N-1)</t>
    <phoneticPr fontId="5"/>
  </si>
  <si>
    <t>当該値(N-2)</t>
    <phoneticPr fontId="5"/>
  </si>
  <si>
    <t>当該値(N-3)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</si>
  <si>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</si>
  <si>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</si>
  <si>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</si>
  <si>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</si>
  <si>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</si>
  <si>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</si>
  <si>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</si>
  <si>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</si>
  <si>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駅南地下駐車場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</si>
  <si>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</si>
  <si>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</si>
  <si>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</si>
  <si>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</si>
  <si>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</si>
  <si>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</si>
  <si>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 届出駐車場</t>
  </si>
  <si>
    <t>地下式</t>
  </si>
  <si>
    <t>駅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</si>
  <si>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</si>
  <si>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</si>
  <si>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</si>
  <si>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</si>
  <si>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</si>
  <si>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</si>
  <si>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</si>
  <si>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本駐車場は収容台数333台の機械式・自走式併用の地下駐車場である。他会計補助金を要しておらず独立採算制を保っており、各指標からも概ね順調に運営されているものと考える。</t>
    <phoneticPr fontId="5"/>
  </si>
  <si>
    <t>　本駐車場はＪＲ浜松駅に隣接する本市の一等地に位置しており、別用途に活用している地上部を含めた⑦敷地の地価は高い。
　平成26年度に実施した改良工事に伴う企業債を償還中であるが、事業規模と比較し小さいため、指標への影響は少ないもの。</t>
    <phoneticPr fontId="5"/>
  </si>
  <si>
    <t>　平成27年より、ＪＲ浜松駅南口の渋滞緩和、円滑な交通環境の確保のため入場後20分以内に出場する車両の駐車料金を無料とする措置を開始した。20分以内の利用は利用全体の3割程度を占めており、その他の利用も比較的短時間が多い。
　令和５年度は前年と同程度で、コロナ禍前の水準近くまで戻ってきている。</t>
    <rPh sb="119" eb="121">
      <t>ゼンネン</t>
    </rPh>
    <rPh sb="122" eb="125">
      <t>ドウテイド</t>
    </rPh>
    <phoneticPr fontId="5"/>
  </si>
  <si>
    <t>　現状経営状況は良好であり、ＪＲ浜松駅南口の混雑解消という公益性も高い駐車場である。
　一方、建設から25年以上経過しており、機械式駐車場の老朽化なども進展し、設備の更新や大規模改修などの大規模な投資が見込まれる。
　利用状況は堅調に推移しており、修繕費用を考慮しても収益で賄える見込みであるため、公の駐車場として継続して安定した経営を実施していく。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</si>
</sst>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233.2</c:v>
                </c:pt>
                <c:pt idx="1">
                  <c:v>168</c:v>
                </c:pt>
                <c:pt idx="2">
                  <c:v>193.4</c:v>
                </c:pt>
                <c:pt idx="3">
                  <c:v>175.8</c:v>
                </c:pt>
                <c:pt idx="4">
                  <c:v>195.6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B-4A7C-899B-C8D000DA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121.8</c:v>
                </c:pt>
                <c:pt idx="1">
                  <c:v>111.3</c:v>
                </c:pt>
                <c:pt idx="2">
                  <c:v>158.80000000000001</c:v>
                </c:pt>
                <c:pt idx="3">
                  <c:v>120.9</c:v>
                </c:pt>
                <c:pt idx="4">
                  <c:v>123.1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B-4A7C-899B-C8D000DA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30.2</c:v>
                </c:pt>
                <c:pt idx="1">
                  <c:v>32.799999999999997</c:v>
                </c:pt>
                <c:pt idx="2">
                  <c:v>23.2</c:v>
                </c:pt>
                <c:pt idx="3">
                  <c:v>15.6</c:v>
                </c:pt>
                <c:pt idx="4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3-4BC6-AA7B-74DD0611F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163.69999999999999</c:v>
                </c:pt>
                <c:pt idx="1">
                  <c:v>88</c:v>
                </c:pt>
                <c:pt idx="2">
                  <c:v>77.3</c:v>
                </c:pt>
                <c:pt idx="3">
                  <c:v>51.8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3-4BC6-AA7B-74DD0611F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F30-44E5-8945-E2A0B76D7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0-44E5-8945-E2A0B76D7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E17-4E60-8A90-7730E34FB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7-4E60-8A90-7730E34FB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0-4DD8-B0CD-600936375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6.5</c:v>
                </c:pt>
                <c:pt idx="1">
                  <c:v>10.1</c:v>
                </c:pt>
                <c:pt idx="2">
                  <c:v>8.6</c:v>
                </c:pt>
                <c:pt idx="3">
                  <c:v>7.6</c:v>
                </c:pt>
                <c:pt idx="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0-4DD8-B0CD-600936375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C-4417-9544-94E95127D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54</c:v>
                </c:pt>
                <c:pt idx="1">
                  <c:v>654</c:v>
                </c:pt>
                <c:pt idx="2">
                  <c:v>2466</c:v>
                </c:pt>
                <c:pt idx="3">
                  <c:v>58</c:v>
                </c:pt>
                <c:pt idx="4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C-4417-9544-94E95127D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327.9</c:v>
                </c:pt>
                <c:pt idx="1">
                  <c:v>268.2</c:v>
                </c:pt>
                <c:pt idx="2">
                  <c:v>297</c:v>
                </c:pt>
                <c:pt idx="3">
                  <c:v>318.60000000000002</c:v>
                </c:pt>
                <c:pt idx="4">
                  <c:v>319.5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A-4DD6-8AFF-BFCBC2D29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184.2</c:v>
                </c:pt>
                <c:pt idx="1">
                  <c:v>153.80000000000001</c:v>
                </c:pt>
                <c:pt idx="2">
                  <c:v>163.5</c:v>
                </c:pt>
                <c:pt idx="3">
                  <c:v>178.3</c:v>
                </c:pt>
                <c:pt idx="4">
                  <c:v>181.9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A-4DD6-8AFF-BFCBC2D29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167</c:v>
                </c:pt>
                <c:pt idx="1">
                  <c:v>90.5</c:v>
                </c:pt>
                <c:pt idx="2">
                  <c:v>119.7</c:v>
                </c:pt>
                <c:pt idx="3">
                  <c:v>94.7</c:v>
                </c:pt>
                <c:pt idx="4">
                  <c:v>118.3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B-4825-A412-074269F74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2.2000000000000002</c:v>
                </c:pt>
                <c:pt idx="1">
                  <c:v>-81</c:v>
                </c:pt>
                <c:pt idx="2">
                  <c:v>-25.1</c:v>
                </c:pt>
                <c:pt idx="3">
                  <c:v>-18</c:v>
                </c:pt>
                <c:pt idx="4">
                  <c:v>-20.7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B-4825-A412-074269F74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111280</c:v>
                </c:pt>
                <c:pt idx="1">
                  <c:v>64918</c:v>
                </c:pt>
                <c:pt idx="2">
                  <c:v>84363</c:v>
                </c:pt>
                <c:pt idx="3">
                  <c:v>84152</c:v>
                </c:pt>
                <c:pt idx="4">
                  <c:v>96715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7-4737-A483-B479B8DA8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16100</c:v>
                </c:pt>
                <c:pt idx="1">
                  <c:v>4836</c:v>
                </c:pt>
                <c:pt idx="2">
                  <c:v>37213</c:v>
                </c:pt>
                <c:pt idx="3">
                  <c:v>17293</c:v>
                </c:pt>
                <c:pt idx="4">
                  <c:v>15316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7-4737-A483-B479B8DA8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>
      <selection activeCell="ND66" sqref="ND66:NR82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静岡県浜松市　駅南地下駐車場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有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10273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125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30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333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450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135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233.2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168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193.4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175.8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195.6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327.9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268.2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297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318.60000000000002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319.5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121.8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111.3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158.80000000000001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120.9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123.1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6.5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10.1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8.6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7.6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6.6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184.2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153.80000000000001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163.5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178.3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181.9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136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137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167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90.5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119.7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94.7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118.3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111280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64918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84363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84152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96715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54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654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2466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58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49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2.2000000000000002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-81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-25.1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-18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-20.7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16100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4836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37213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17293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15316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1431373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95000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30.2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32.799999999999997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23.2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15.6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10.1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163.69999999999999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88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77.3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51.8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45.3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jLPQOiOQ7nbrWHYRflWpGKBve2VO+WiFOgjgp8oHKgC9Cuupdk2I7O4bL9kTPbO9gp4f2Lk/kk607P56y6pJpA==" saltValue="rQrNu/50+m+aUDrVtJP7z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101</v>
      </c>
      <c r="AK5" s="47" t="s">
        <v>91</v>
      </c>
      <c r="AL5" s="47" t="s">
        <v>102</v>
      </c>
      <c r="AM5" s="47" t="s">
        <v>93</v>
      </c>
      <c r="AN5" s="47" t="s">
        <v>103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91</v>
      </c>
      <c r="AW5" s="47" t="s">
        <v>92</v>
      </c>
      <c r="AX5" s="47" t="s">
        <v>93</v>
      </c>
      <c r="AY5" s="47" t="s">
        <v>94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91</v>
      </c>
      <c r="BH5" s="47" t="s">
        <v>92</v>
      </c>
      <c r="BI5" s="47" t="s">
        <v>104</v>
      </c>
      <c r="BJ5" s="47" t="s">
        <v>94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90</v>
      </c>
      <c r="BR5" s="47" t="s">
        <v>91</v>
      </c>
      <c r="BS5" s="47" t="s">
        <v>92</v>
      </c>
      <c r="BT5" s="47" t="s">
        <v>93</v>
      </c>
      <c r="BU5" s="47" t="s">
        <v>105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90</v>
      </c>
      <c r="CC5" s="47" t="s">
        <v>106</v>
      </c>
      <c r="CD5" s="47" t="s">
        <v>92</v>
      </c>
      <c r="CE5" s="47" t="s">
        <v>107</v>
      </c>
      <c r="CF5" s="47" t="s">
        <v>94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90</v>
      </c>
      <c r="CP5" s="47" t="s">
        <v>91</v>
      </c>
      <c r="CQ5" s="47" t="s">
        <v>92</v>
      </c>
      <c r="CR5" s="47" t="s">
        <v>93</v>
      </c>
      <c r="CS5" s="47" t="s">
        <v>94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101</v>
      </c>
      <c r="DA5" s="47" t="s">
        <v>91</v>
      </c>
      <c r="DB5" s="47" t="s">
        <v>108</v>
      </c>
      <c r="DC5" s="47" t="s">
        <v>93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90</v>
      </c>
      <c r="DL5" s="47" t="s">
        <v>109</v>
      </c>
      <c r="DM5" s="47" t="s">
        <v>110</v>
      </c>
      <c r="DN5" s="47" t="s">
        <v>93</v>
      </c>
      <c r="DO5" s="47" t="s">
        <v>111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2">
      <c r="A6" s="37" t="s">
        <v>112</v>
      </c>
      <c r="B6" s="48">
        <f>B8</f>
        <v>2023</v>
      </c>
      <c r="C6" s="48">
        <f t="shared" ref="C6:X6" si="1">C8</f>
        <v>221309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静岡県浜松市</v>
      </c>
      <c r="I6" s="48" t="str">
        <f t="shared" si="1"/>
        <v>駅南地下駐車場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届出駐車場</v>
      </c>
      <c r="Q6" s="50" t="str">
        <f t="shared" si="1"/>
        <v>地下式</v>
      </c>
      <c r="R6" s="51">
        <f t="shared" si="1"/>
        <v>30</v>
      </c>
      <c r="S6" s="50" t="str">
        <f t="shared" si="1"/>
        <v>駅</v>
      </c>
      <c r="T6" s="50" t="str">
        <f t="shared" si="1"/>
        <v>有</v>
      </c>
      <c r="U6" s="51">
        <f t="shared" si="1"/>
        <v>10273</v>
      </c>
      <c r="V6" s="51">
        <f t="shared" si="1"/>
        <v>333</v>
      </c>
      <c r="W6" s="51">
        <f t="shared" si="1"/>
        <v>450</v>
      </c>
      <c r="X6" s="50" t="str">
        <f t="shared" si="1"/>
        <v>利用料金制</v>
      </c>
      <c r="Y6" s="52">
        <f>IF(Y8="-",NA(),Y8)</f>
        <v>233.2</v>
      </c>
      <c r="Z6" s="52">
        <f t="shared" ref="Z6:AH6" si="2">IF(Z8="-",NA(),Z8)</f>
        <v>168</v>
      </c>
      <c r="AA6" s="52">
        <f t="shared" si="2"/>
        <v>193.4</v>
      </c>
      <c r="AB6" s="52">
        <f t="shared" si="2"/>
        <v>175.8</v>
      </c>
      <c r="AC6" s="52">
        <f t="shared" si="2"/>
        <v>195.6</v>
      </c>
      <c r="AD6" s="52">
        <f t="shared" si="2"/>
        <v>121.8</v>
      </c>
      <c r="AE6" s="52">
        <f t="shared" si="2"/>
        <v>111.3</v>
      </c>
      <c r="AF6" s="52">
        <f t="shared" si="2"/>
        <v>158.80000000000001</v>
      </c>
      <c r="AG6" s="52">
        <f t="shared" si="2"/>
        <v>120.9</v>
      </c>
      <c r="AH6" s="52">
        <f t="shared" si="2"/>
        <v>123.1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6.5</v>
      </c>
      <c r="AP6" s="52">
        <f t="shared" si="3"/>
        <v>10.1</v>
      </c>
      <c r="AQ6" s="52">
        <f t="shared" si="3"/>
        <v>8.6</v>
      </c>
      <c r="AR6" s="52">
        <f t="shared" si="3"/>
        <v>7.6</v>
      </c>
      <c r="AS6" s="52">
        <f t="shared" si="3"/>
        <v>6.6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54</v>
      </c>
      <c r="BA6" s="53">
        <f t="shared" si="4"/>
        <v>654</v>
      </c>
      <c r="BB6" s="53">
        <f t="shared" si="4"/>
        <v>2466</v>
      </c>
      <c r="BC6" s="53">
        <f t="shared" si="4"/>
        <v>58</v>
      </c>
      <c r="BD6" s="53">
        <f t="shared" si="4"/>
        <v>49</v>
      </c>
      <c r="BE6" s="51" t="str">
        <f>IF(BE8="-","",IF(BE8="-","【-】","【"&amp;SUBSTITUTE(TEXT(BE8,"#,##0"),"-","△")&amp;"】"))</f>
        <v>【127】</v>
      </c>
      <c r="BF6" s="52">
        <f>IF(BF8="-",NA(),BF8)</f>
        <v>167</v>
      </c>
      <c r="BG6" s="52">
        <f t="shared" ref="BG6:BO6" si="5">IF(BG8="-",NA(),BG8)</f>
        <v>90.5</v>
      </c>
      <c r="BH6" s="52">
        <f t="shared" si="5"/>
        <v>119.7</v>
      </c>
      <c r="BI6" s="52">
        <f t="shared" si="5"/>
        <v>94.7</v>
      </c>
      <c r="BJ6" s="52">
        <f t="shared" si="5"/>
        <v>118.3</v>
      </c>
      <c r="BK6" s="52">
        <f t="shared" si="5"/>
        <v>2.2000000000000002</v>
      </c>
      <c r="BL6" s="52">
        <f t="shared" si="5"/>
        <v>-81</v>
      </c>
      <c r="BM6" s="52">
        <f t="shared" si="5"/>
        <v>-25.1</v>
      </c>
      <c r="BN6" s="52">
        <f t="shared" si="5"/>
        <v>-18</v>
      </c>
      <c r="BO6" s="52">
        <f t="shared" si="5"/>
        <v>-20.7</v>
      </c>
      <c r="BP6" s="49" t="str">
        <f>IF(BP8="-","",IF(BP8="-","【-】","【"&amp;SUBSTITUTE(TEXT(BP8,"#,##0.0"),"-","△")&amp;"】"))</f>
        <v>【△55.6】</v>
      </c>
      <c r="BQ6" s="53">
        <f>IF(BQ8="-",NA(),BQ8)</f>
        <v>111280</v>
      </c>
      <c r="BR6" s="53">
        <f t="shared" ref="BR6:BZ6" si="6">IF(BR8="-",NA(),BR8)</f>
        <v>64918</v>
      </c>
      <c r="BS6" s="53">
        <f t="shared" si="6"/>
        <v>84363</v>
      </c>
      <c r="BT6" s="53">
        <f t="shared" si="6"/>
        <v>84152</v>
      </c>
      <c r="BU6" s="53">
        <f t="shared" si="6"/>
        <v>96715</v>
      </c>
      <c r="BV6" s="53">
        <f t="shared" si="6"/>
        <v>16100</v>
      </c>
      <c r="BW6" s="53">
        <f t="shared" si="6"/>
        <v>4836</v>
      </c>
      <c r="BX6" s="53">
        <f t="shared" si="6"/>
        <v>37213</v>
      </c>
      <c r="BY6" s="53">
        <f t="shared" si="6"/>
        <v>17293</v>
      </c>
      <c r="BZ6" s="53">
        <f t="shared" si="6"/>
        <v>15316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113</v>
      </c>
      <c r="CM6" s="51">
        <f t="shared" ref="CM6:CN6" si="7">CM8</f>
        <v>1431373</v>
      </c>
      <c r="CN6" s="51">
        <f t="shared" si="7"/>
        <v>95000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114</v>
      </c>
      <c r="CZ6" s="52">
        <f>IF(CZ8="-",NA(),CZ8)</f>
        <v>30.2</v>
      </c>
      <c r="DA6" s="52">
        <f t="shared" ref="DA6:DI6" si="8">IF(DA8="-",NA(),DA8)</f>
        <v>32.799999999999997</v>
      </c>
      <c r="DB6" s="52">
        <f t="shared" si="8"/>
        <v>23.2</v>
      </c>
      <c r="DC6" s="52">
        <f t="shared" si="8"/>
        <v>15.6</v>
      </c>
      <c r="DD6" s="52">
        <f t="shared" si="8"/>
        <v>10.1</v>
      </c>
      <c r="DE6" s="52">
        <f t="shared" si="8"/>
        <v>163.69999999999999</v>
      </c>
      <c r="DF6" s="52">
        <f t="shared" si="8"/>
        <v>88</v>
      </c>
      <c r="DG6" s="52">
        <f t="shared" si="8"/>
        <v>77.3</v>
      </c>
      <c r="DH6" s="52">
        <f t="shared" si="8"/>
        <v>51.8</v>
      </c>
      <c r="DI6" s="52">
        <f t="shared" si="8"/>
        <v>45.3</v>
      </c>
      <c r="DJ6" s="49" t="str">
        <f>IF(DJ8="-","",IF(DJ8="-","【-】","【"&amp;SUBSTITUTE(TEXT(DJ8,"#,##0.0"),"-","△")&amp;"】"))</f>
        <v>【79.0】</v>
      </c>
      <c r="DK6" s="52">
        <f>IF(DK8="-",NA(),DK8)</f>
        <v>327.9</v>
      </c>
      <c r="DL6" s="52">
        <f t="shared" ref="DL6:DT6" si="9">IF(DL8="-",NA(),DL8)</f>
        <v>268.2</v>
      </c>
      <c r="DM6" s="52">
        <f t="shared" si="9"/>
        <v>297</v>
      </c>
      <c r="DN6" s="52">
        <f t="shared" si="9"/>
        <v>318.60000000000002</v>
      </c>
      <c r="DO6" s="52">
        <f t="shared" si="9"/>
        <v>319.5</v>
      </c>
      <c r="DP6" s="52">
        <f t="shared" si="9"/>
        <v>184.2</v>
      </c>
      <c r="DQ6" s="52">
        <f t="shared" si="9"/>
        <v>153.80000000000001</v>
      </c>
      <c r="DR6" s="52">
        <f t="shared" si="9"/>
        <v>163.5</v>
      </c>
      <c r="DS6" s="52">
        <f t="shared" si="9"/>
        <v>178.3</v>
      </c>
      <c r="DT6" s="52">
        <f t="shared" si="9"/>
        <v>181.9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115</v>
      </c>
      <c r="B7" s="48">
        <f t="shared" ref="B7:X7" si="10">B8</f>
        <v>2023</v>
      </c>
      <c r="C7" s="48">
        <f t="shared" si="10"/>
        <v>221309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静岡県　浜松市</v>
      </c>
      <c r="I7" s="48" t="str">
        <f t="shared" si="10"/>
        <v>駅南地下駐車場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届出駐車場</v>
      </c>
      <c r="Q7" s="50" t="str">
        <f t="shared" si="10"/>
        <v>地下式</v>
      </c>
      <c r="R7" s="51">
        <f t="shared" si="10"/>
        <v>30</v>
      </c>
      <c r="S7" s="50" t="str">
        <f t="shared" si="10"/>
        <v>駅</v>
      </c>
      <c r="T7" s="50" t="str">
        <f t="shared" si="10"/>
        <v>有</v>
      </c>
      <c r="U7" s="51">
        <f t="shared" si="10"/>
        <v>10273</v>
      </c>
      <c r="V7" s="51">
        <f t="shared" si="10"/>
        <v>333</v>
      </c>
      <c r="W7" s="51">
        <f t="shared" si="10"/>
        <v>450</v>
      </c>
      <c r="X7" s="50" t="str">
        <f t="shared" si="10"/>
        <v>利用料金制</v>
      </c>
      <c r="Y7" s="52">
        <f>Y8</f>
        <v>233.2</v>
      </c>
      <c r="Z7" s="52">
        <f t="shared" ref="Z7:AH7" si="11">Z8</f>
        <v>168</v>
      </c>
      <c r="AA7" s="52">
        <f t="shared" si="11"/>
        <v>193.4</v>
      </c>
      <c r="AB7" s="52">
        <f t="shared" si="11"/>
        <v>175.8</v>
      </c>
      <c r="AC7" s="52">
        <f t="shared" si="11"/>
        <v>195.6</v>
      </c>
      <c r="AD7" s="52">
        <f t="shared" si="11"/>
        <v>121.8</v>
      </c>
      <c r="AE7" s="52">
        <f t="shared" si="11"/>
        <v>111.3</v>
      </c>
      <c r="AF7" s="52">
        <f t="shared" si="11"/>
        <v>158.80000000000001</v>
      </c>
      <c r="AG7" s="52">
        <f t="shared" si="11"/>
        <v>120.9</v>
      </c>
      <c r="AH7" s="52">
        <f t="shared" si="11"/>
        <v>123.1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6.5</v>
      </c>
      <c r="AP7" s="52">
        <f t="shared" si="12"/>
        <v>10.1</v>
      </c>
      <c r="AQ7" s="52">
        <f t="shared" si="12"/>
        <v>8.6</v>
      </c>
      <c r="AR7" s="52">
        <f t="shared" si="12"/>
        <v>7.6</v>
      </c>
      <c r="AS7" s="52">
        <f t="shared" si="12"/>
        <v>6.6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54</v>
      </c>
      <c r="BA7" s="53">
        <f t="shared" si="13"/>
        <v>654</v>
      </c>
      <c r="BB7" s="53">
        <f t="shared" si="13"/>
        <v>2466</v>
      </c>
      <c r="BC7" s="53">
        <f t="shared" si="13"/>
        <v>58</v>
      </c>
      <c r="BD7" s="53">
        <f t="shared" si="13"/>
        <v>49</v>
      </c>
      <c r="BE7" s="51"/>
      <c r="BF7" s="52">
        <f>BF8</f>
        <v>167</v>
      </c>
      <c r="BG7" s="52">
        <f t="shared" ref="BG7:BO7" si="14">BG8</f>
        <v>90.5</v>
      </c>
      <c r="BH7" s="52">
        <f t="shared" si="14"/>
        <v>119.7</v>
      </c>
      <c r="BI7" s="52">
        <f t="shared" si="14"/>
        <v>94.7</v>
      </c>
      <c r="BJ7" s="52">
        <f t="shared" si="14"/>
        <v>118.3</v>
      </c>
      <c r="BK7" s="52">
        <f t="shared" si="14"/>
        <v>2.2000000000000002</v>
      </c>
      <c r="BL7" s="52">
        <f t="shared" si="14"/>
        <v>-81</v>
      </c>
      <c r="BM7" s="52">
        <f t="shared" si="14"/>
        <v>-25.1</v>
      </c>
      <c r="BN7" s="52">
        <f t="shared" si="14"/>
        <v>-18</v>
      </c>
      <c r="BO7" s="52">
        <f t="shared" si="14"/>
        <v>-20.7</v>
      </c>
      <c r="BP7" s="49"/>
      <c r="BQ7" s="53">
        <f>BQ8</f>
        <v>111280</v>
      </c>
      <c r="BR7" s="53">
        <f t="shared" ref="BR7:BZ7" si="15">BR8</f>
        <v>64918</v>
      </c>
      <c r="BS7" s="53">
        <f t="shared" si="15"/>
        <v>84363</v>
      </c>
      <c r="BT7" s="53">
        <f t="shared" si="15"/>
        <v>84152</v>
      </c>
      <c r="BU7" s="53">
        <f t="shared" si="15"/>
        <v>96715</v>
      </c>
      <c r="BV7" s="53">
        <f t="shared" si="15"/>
        <v>16100</v>
      </c>
      <c r="BW7" s="53">
        <f t="shared" si="15"/>
        <v>4836</v>
      </c>
      <c r="BX7" s="53">
        <f t="shared" si="15"/>
        <v>37213</v>
      </c>
      <c r="BY7" s="53">
        <f t="shared" si="15"/>
        <v>17293</v>
      </c>
      <c r="BZ7" s="53">
        <f t="shared" si="15"/>
        <v>15316</v>
      </c>
      <c r="CA7" s="51"/>
      <c r="CB7" s="52" t="s">
        <v>116</v>
      </c>
      <c r="CC7" s="52" t="s">
        <v>116</v>
      </c>
      <c r="CD7" s="52" t="s">
        <v>116</v>
      </c>
      <c r="CE7" s="52" t="s">
        <v>116</v>
      </c>
      <c r="CF7" s="52" t="s">
        <v>116</v>
      </c>
      <c r="CG7" s="52" t="s">
        <v>116</v>
      </c>
      <c r="CH7" s="52" t="s">
        <v>116</v>
      </c>
      <c r="CI7" s="52" t="s">
        <v>116</v>
      </c>
      <c r="CJ7" s="52" t="s">
        <v>116</v>
      </c>
      <c r="CK7" s="52" t="s">
        <v>113</v>
      </c>
      <c r="CL7" s="49"/>
      <c r="CM7" s="51">
        <f>CM8</f>
        <v>1431373</v>
      </c>
      <c r="CN7" s="51">
        <f>CN8</f>
        <v>95000</v>
      </c>
      <c r="CO7" s="52" t="s">
        <v>116</v>
      </c>
      <c r="CP7" s="52" t="s">
        <v>116</v>
      </c>
      <c r="CQ7" s="52" t="s">
        <v>116</v>
      </c>
      <c r="CR7" s="52" t="s">
        <v>116</v>
      </c>
      <c r="CS7" s="52" t="s">
        <v>116</v>
      </c>
      <c r="CT7" s="52" t="s">
        <v>116</v>
      </c>
      <c r="CU7" s="52" t="s">
        <v>116</v>
      </c>
      <c r="CV7" s="52" t="s">
        <v>116</v>
      </c>
      <c r="CW7" s="52" t="s">
        <v>116</v>
      </c>
      <c r="CX7" s="52" t="s">
        <v>113</v>
      </c>
      <c r="CY7" s="49"/>
      <c r="CZ7" s="52">
        <f>CZ8</f>
        <v>30.2</v>
      </c>
      <c r="DA7" s="52">
        <f t="shared" ref="DA7:DI7" si="16">DA8</f>
        <v>32.799999999999997</v>
      </c>
      <c r="DB7" s="52">
        <f t="shared" si="16"/>
        <v>23.2</v>
      </c>
      <c r="DC7" s="52">
        <f t="shared" si="16"/>
        <v>15.6</v>
      </c>
      <c r="DD7" s="52">
        <f t="shared" si="16"/>
        <v>10.1</v>
      </c>
      <c r="DE7" s="52">
        <f t="shared" si="16"/>
        <v>163.69999999999999</v>
      </c>
      <c r="DF7" s="52">
        <f t="shared" si="16"/>
        <v>88</v>
      </c>
      <c r="DG7" s="52">
        <f t="shared" si="16"/>
        <v>77.3</v>
      </c>
      <c r="DH7" s="52">
        <f t="shared" si="16"/>
        <v>51.8</v>
      </c>
      <c r="DI7" s="52">
        <f t="shared" si="16"/>
        <v>45.3</v>
      </c>
      <c r="DJ7" s="49"/>
      <c r="DK7" s="52">
        <f>DK8</f>
        <v>327.9</v>
      </c>
      <c r="DL7" s="52">
        <f t="shared" ref="DL7:DT7" si="17">DL8</f>
        <v>268.2</v>
      </c>
      <c r="DM7" s="52">
        <f t="shared" si="17"/>
        <v>297</v>
      </c>
      <c r="DN7" s="52">
        <f t="shared" si="17"/>
        <v>318.60000000000002</v>
      </c>
      <c r="DO7" s="52">
        <f t="shared" si="17"/>
        <v>319.5</v>
      </c>
      <c r="DP7" s="52">
        <f t="shared" si="17"/>
        <v>184.2</v>
      </c>
      <c r="DQ7" s="52">
        <f t="shared" si="17"/>
        <v>153.80000000000001</v>
      </c>
      <c r="DR7" s="52">
        <f t="shared" si="17"/>
        <v>163.5</v>
      </c>
      <c r="DS7" s="52">
        <f t="shared" si="17"/>
        <v>178.3</v>
      </c>
      <c r="DT7" s="52">
        <f t="shared" si="17"/>
        <v>181.9</v>
      </c>
      <c r="DU7" s="49"/>
    </row>
    <row r="8" spans="1:125" s="54" customFormat="1" x14ac:dyDescent="0.2">
      <c r="A8" s="37"/>
      <c r="B8" s="55">
        <v>2023</v>
      </c>
      <c r="C8" s="55">
        <v>221309</v>
      </c>
      <c r="D8" s="55">
        <v>47</v>
      </c>
      <c r="E8" s="55">
        <v>14</v>
      </c>
      <c r="F8" s="55">
        <v>0</v>
      </c>
      <c r="G8" s="55">
        <v>9</v>
      </c>
      <c r="H8" s="55" t="s">
        <v>117</v>
      </c>
      <c r="I8" s="55" t="s">
        <v>118</v>
      </c>
      <c r="J8" s="55" t="s">
        <v>119</v>
      </c>
      <c r="K8" s="55" t="s">
        <v>120</v>
      </c>
      <c r="L8" s="55" t="s">
        <v>121</v>
      </c>
      <c r="M8" s="55" t="s">
        <v>122</v>
      </c>
      <c r="N8" s="55" t="s">
        <v>123</v>
      </c>
      <c r="O8" s="56" t="s">
        <v>124</v>
      </c>
      <c r="P8" s="57" t="s">
        <v>125</v>
      </c>
      <c r="Q8" s="57" t="s">
        <v>126</v>
      </c>
      <c r="R8" s="58">
        <v>30</v>
      </c>
      <c r="S8" s="57" t="s">
        <v>127</v>
      </c>
      <c r="T8" s="57" t="s">
        <v>128</v>
      </c>
      <c r="U8" s="58">
        <v>10273</v>
      </c>
      <c r="V8" s="58">
        <v>333</v>
      </c>
      <c r="W8" s="58">
        <v>450</v>
      </c>
      <c r="X8" s="57" t="s">
        <v>129</v>
      </c>
      <c r="Y8" s="59">
        <v>233.2</v>
      </c>
      <c r="Z8" s="59">
        <v>168</v>
      </c>
      <c r="AA8" s="59">
        <v>193.4</v>
      </c>
      <c r="AB8" s="59">
        <v>175.8</v>
      </c>
      <c r="AC8" s="59">
        <v>195.6</v>
      </c>
      <c r="AD8" s="59">
        <v>121.8</v>
      </c>
      <c r="AE8" s="59">
        <v>111.3</v>
      </c>
      <c r="AF8" s="59">
        <v>158.80000000000001</v>
      </c>
      <c r="AG8" s="59">
        <v>120.9</v>
      </c>
      <c r="AH8" s="59">
        <v>123.1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6.5</v>
      </c>
      <c r="AP8" s="59">
        <v>10.1</v>
      </c>
      <c r="AQ8" s="59">
        <v>8.6</v>
      </c>
      <c r="AR8" s="59">
        <v>7.6</v>
      </c>
      <c r="AS8" s="59">
        <v>6.6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54</v>
      </c>
      <c r="BA8" s="60">
        <v>654</v>
      </c>
      <c r="BB8" s="60">
        <v>2466</v>
      </c>
      <c r="BC8" s="60">
        <v>58</v>
      </c>
      <c r="BD8" s="60">
        <v>49</v>
      </c>
      <c r="BE8" s="60">
        <v>127</v>
      </c>
      <c r="BF8" s="59">
        <v>167</v>
      </c>
      <c r="BG8" s="59">
        <v>90.5</v>
      </c>
      <c r="BH8" s="59">
        <v>119.7</v>
      </c>
      <c r="BI8" s="59">
        <v>94.7</v>
      </c>
      <c r="BJ8" s="59">
        <v>118.3</v>
      </c>
      <c r="BK8" s="59">
        <v>2.2000000000000002</v>
      </c>
      <c r="BL8" s="59">
        <v>-81</v>
      </c>
      <c r="BM8" s="59">
        <v>-25.1</v>
      </c>
      <c r="BN8" s="59">
        <v>-18</v>
      </c>
      <c r="BO8" s="59">
        <v>-20.7</v>
      </c>
      <c r="BP8" s="56">
        <v>-55.6</v>
      </c>
      <c r="BQ8" s="60">
        <v>111280</v>
      </c>
      <c r="BR8" s="60">
        <v>64918</v>
      </c>
      <c r="BS8" s="60">
        <v>84363</v>
      </c>
      <c r="BT8" s="61">
        <v>84152</v>
      </c>
      <c r="BU8" s="61">
        <v>96715</v>
      </c>
      <c r="BV8" s="60">
        <v>16100</v>
      </c>
      <c r="BW8" s="60">
        <v>4836</v>
      </c>
      <c r="BX8" s="60">
        <v>37213</v>
      </c>
      <c r="BY8" s="60">
        <v>17293</v>
      </c>
      <c r="BZ8" s="60">
        <v>15316</v>
      </c>
      <c r="CA8" s="58">
        <v>12639</v>
      </c>
      <c r="CB8" s="59" t="s">
        <v>121</v>
      </c>
      <c r="CC8" s="59" t="s">
        <v>121</v>
      </c>
      <c r="CD8" s="59" t="s">
        <v>121</v>
      </c>
      <c r="CE8" s="59" t="s">
        <v>121</v>
      </c>
      <c r="CF8" s="59" t="s">
        <v>121</v>
      </c>
      <c r="CG8" s="59" t="s">
        <v>121</v>
      </c>
      <c r="CH8" s="59" t="s">
        <v>121</v>
      </c>
      <c r="CI8" s="59" t="s">
        <v>121</v>
      </c>
      <c r="CJ8" s="59" t="s">
        <v>121</v>
      </c>
      <c r="CK8" s="59" t="s">
        <v>121</v>
      </c>
      <c r="CL8" s="56" t="s">
        <v>121</v>
      </c>
      <c r="CM8" s="58">
        <v>1431373</v>
      </c>
      <c r="CN8" s="58">
        <v>95000</v>
      </c>
      <c r="CO8" s="59" t="s">
        <v>121</v>
      </c>
      <c r="CP8" s="59" t="s">
        <v>121</v>
      </c>
      <c r="CQ8" s="59" t="s">
        <v>121</v>
      </c>
      <c r="CR8" s="59" t="s">
        <v>121</v>
      </c>
      <c r="CS8" s="59" t="s">
        <v>121</v>
      </c>
      <c r="CT8" s="59" t="s">
        <v>121</v>
      </c>
      <c r="CU8" s="59" t="s">
        <v>121</v>
      </c>
      <c r="CV8" s="59" t="s">
        <v>121</v>
      </c>
      <c r="CW8" s="59" t="s">
        <v>121</v>
      </c>
      <c r="CX8" s="59" t="s">
        <v>121</v>
      </c>
      <c r="CY8" s="56" t="s">
        <v>121</v>
      </c>
      <c r="CZ8" s="59">
        <v>30.2</v>
      </c>
      <c r="DA8" s="59">
        <v>32.799999999999997</v>
      </c>
      <c r="DB8" s="59">
        <v>23.2</v>
      </c>
      <c r="DC8" s="59">
        <v>15.6</v>
      </c>
      <c r="DD8" s="59">
        <v>10.1</v>
      </c>
      <c r="DE8" s="59">
        <v>163.69999999999999</v>
      </c>
      <c r="DF8" s="59">
        <v>88</v>
      </c>
      <c r="DG8" s="59">
        <v>77.3</v>
      </c>
      <c r="DH8" s="59">
        <v>51.8</v>
      </c>
      <c r="DI8" s="59">
        <v>45.3</v>
      </c>
      <c r="DJ8" s="56">
        <v>79</v>
      </c>
      <c r="DK8" s="59">
        <v>327.9</v>
      </c>
      <c r="DL8" s="59">
        <v>268.2</v>
      </c>
      <c r="DM8" s="59">
        <v>297</v>
      </c>
      <c r="DN8" s="59">
        <v>318.60000000000002</v>
      </c>
      <c r="DO8" s="59">
        <v>319.5</v>
      </c>
      <c r="DP8" s="59">
        <v>184.2</v>
      </c>
      <c r="DQ8" s="59">
        <v>153.80000000000001</v>
      </c>
      <c r="DR8" s="59">
        <v>163.5</v>
      </c>
      <c r="DS8" s="59">
        <v>178.3</v>
      </c>
      <c r="DT8" s="59">
        <v>181.9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130</v>
      </c>
      <c r="C10" s="64" t="s">
        <v>131</v>
      </c>
      <c r="D10" s="64" t="s">
        <v>132</v>
      </c>
      <c r="E10" s="64" t="s">
        <v>133</v>
      </c>
      <c r="F10" s="64" t="s">
        <v>134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4" ma:contentTypeDescription="新しいドキュメントを作成します。" ma:contentTypeScope="" ma:versionID="7b6a6477365ce567ca5d4dd701570cd1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26f2120a38770ca02403bd13ba031762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30018900-5A17-45E4-8C72-E1E4B8737FC1}"/>
</file>

<file path=customXml/itemProps2.xml><?xml version="1.0" encoding="utf-8"?>
<ds:datastoreItem xmlns:ds="http://schemas.openxmlformats.org/officeDocument/2006/customXml" ds:itemID="{7B7747F2-F903-4B31-B4AB-6D1F862F560C}"/>
</file>

<file path=customXml/itemProps3.xml><?xml version="1.0" encoding="utf-8"?>
<ds:datastoreItem xmlns:ds="http://schemas.openxmlformats.org/officeDocument/2006/customXml" ds:itemID="{0C40EA7B-F937-4D5E-9527-07C6FBC6BE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2025-02-14T06:07:48Z</dcterms:created>
  <dcterms:modified xsi:type="dcterms:W3CDTF">2025-02-14T06:08:02Z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