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1_AE44E30FB8ACE9A157E854E60B4605E56A1F61D6" xr6:coauthVersionLast="47" xr6:coauthVersionMax="47" xr10:uidLastSave="{398DB5CB-FFA8-4C56-AF9C-544A93F1B9EB}"/>
  <workbookProtection workbookAlgorithmName="SHA-512" workbookHashValue="6gxu2nC8vknb+GSvq4JXG1AHxm/+ZeNkUuyBwRQnpvmiracOPpY0Ctu9YtMwP6dZ7mjnYJxYjCT+LYbA03FQKQ==" workbookSaltValue="A5cqwwyAZ/TrB2ALU8uBFw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BZ7" i="5"/>
  <c r="MA53" i="4" s="1"/>
  <c r="BY7" i="5"/>
  <c r="LH53" i="4" s="1"/>
  <c r="BX7" i="5"/>
  <c r="KO53" i="4" s="1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BZ52" i="4" s="1"/>
  <c r="AW7" i="5"/>
  <c r="AV7" i="5"/>
  <c r="AN52" i="4" s="1"/>
  <c r="AU7" i="5"/>
  <c r="U52" i="4" s="1"/>
  <c r="AS7" i="5"/>
  <c r="HJ32" i="4" s="1"/>
  <c r="AR7" i="5"/>
  <c r="AQ7" i="5"/>
  <c r="FX32" i="4" s="1"/>
  <c r="AP7" i="5"/>
  <c r="FE32" i="4" s="1"/>
  <c r="AO7" i="5"/>
  <c r="EL32" i="4" s="1"/>
  <c r="AN7" i="5"/>
  <c r="AM7" i="5"/>
  <c r="AL7" i="5"/>
  <c r="AK7" i="5"/>
  <c r="FE31" i="4" s="1"/>
  <c r="AJ7" i="5"/>
  <c r="AH7" i="5"/>
  <c r="AG7" i="5"/>
  <c r="BZ32" i="4" s="1"/>
  <c r="AF7" i="5"/>
  <c r="BG32" i="4" s="1"/>
  <c r="AE7" i="5"/>
  <c r="AD7" i="5"/>
  <c r="AC7" i="5"/>
  <c r="AB7" i="5"/>
  <c r="AA7" i="5"/>
  <c r="Z7" i="5"/>
  <c r="Y7" i="5"/>
  <c r="X7" i="5"/>
  <c r="LJ10" i="4" s="1"/>
  <c r="W7" i="5"/>
  <c r="V7" i="5"/>
  <c r="HX10" i="4" s="1"/>
  <c r="U7" i="5"/>
  <c r="LJ8" i="4" s="1"/>
  <c r="T7" i="5"/>
  <c r="JQ8" i="4" s="1"/>
  <c r="S7" i="5"/>
  <c r="R7" i="5"/>
  <c r="Q7" i="5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JV53" i="4"/>
  <c r="GQ53" i="4"/>
  <c r="FX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BG52" i="4"/>
  <c r="LH32" i="4"/>
  <c r="KO32" i="4"/>
  <c r="GQ32" i="4"/>
  <c r="CS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JQ10" i="4"/>
  <c r="DU10" i="4"/>
  <c r="CF10" i="4"/>
  <c r="B10" i="4"/>
  <c r="HX8" i="4"/>
  <c r="AQ8" i="4"/>
  <c r="MI76" i="4" l="1"/>
  <c r="IT76" i="4"/>
  <c r="CS51" i="4"/>
  <c r="HJ30" i="4"/>
  <c r="CS30" i="4"/>
  <c r="BZ76" i="4"/>
  <c r="MA51" i="4"/>
  <c r="HJ51" i="4"/>
  <c r="MA30" i="4"/>
  <c r="C11" i="5"/>
  <c r="D11" i="5"/>
  <c r="E11" i="5"/>
  <c r="B11" i="5"/>
  <c r="AV76" i="4" l="1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  <c r="GL76" i="4"/>
  <c r="U51" i="4"/>
  <c r="EL30" i="4"/>
  <c r="U30" i="4"/>
  <c r="R76" i="4"/>
  <c r="JC51" i="4"/>
  <c r="KA76" i="4"/>
  <c r="EL51" i="4"/>
  <c r="JC30" i="4"/>
  <c r="LT76" i="4"/>
  <c r="GQ51" i="4"/>
  <c r="LH30" i="4"/>
  <c r="IE76" i="4"/>
  <c r="BZ51" i="4"/>
  <c r="GQ30" i="4"/>
  <c r="BZ30" i="4"/>
  <c r="BK76" i="4"/>
  <c r="LH51" i="4"/>
</calcChain>
</file>

<file path=xl/sharedStrings.xml><?xml version="1.0" encoding="utf-8"?>
<sst xmlns="http://schemas.openxmlformats.org/spreadsheetml/2006/main" count="292" uniqueCount="137">
  <si>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</si>
  <si>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</si>
  <si>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</si>
  <si>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</si>
  <si>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</si>
  <si>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</si>
  <si>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</si>
  <si>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</si>
  <si>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</si>
  <si>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</si>
  <si>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</si>
  <si>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</si>
  <si>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</si>
  <si>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</si>
  <si>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</si>
  <si>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</si>
  <si>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</si>
  <si>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</si>
  <si>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</si>
  <si>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</si>
  <si>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</si>
  <si>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</si>
  <si>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</si>
  <si>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</si>
  <si>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</si>
  <si>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</si>
  <si>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</si>
  <si>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</si>
  <si>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</si>
  <si>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</si>
  <si>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</si>
  <si>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</si>
  <si>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</si>
  <si>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</si>
  <si>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</si>
  <si>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</si>
  <si>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</si>
  <si>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</si>
  <si>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</si>
  <si>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</si>
  <si>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</si>
  <si>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</si>
  <si>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</si>
  <si>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</si>
  <si>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</si>
  <si>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</si>
  <si>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</si>
  <si>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</si>
  <si>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</si>
  <si>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</si>
  <si>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</si>
  <si>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</si>
  <si>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</si>
  <si>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</si>
  <si>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</si>
  <si>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</si>
  <si>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</si>
  <si>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</si>
  <si>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</si>
  <si>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</si>
  <si>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</si>
  <si>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</si>
  <si>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</si>
  <si>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</si>
  <si>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</si>
  <si>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</si>
  <si>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</si>
  <si>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</si>
  <si>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</si>
  <si>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</si>
  <si>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</si>
  <si>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</si>
  <si>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</si>
  <si>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</si>
  <si>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</si>
  <si>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</si>
  <si>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</si>
  <si>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</si>
  <si>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</si>
  <si>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</si>
  <si>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</si>
  <si>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</si>
  <si>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</si>
  <si>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</si>
  <si>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</si>
  <si>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</si>
  <si>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</si>
  <si>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</si>
  <si>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</si>
  <si>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</si>
  <si>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</si>
  <si>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</si>
  <si>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</si>
  <si>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</si>
  <si>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</si>
  <si>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</si>
  <si>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</si>
  <si>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</si>
  <si>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</si>
  <si>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</si>
  <si>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</si>
  <si>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</si>
  <si>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</si>
  <si>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</si>
  <si>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</si>
  <si>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</si>
  <si>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</si>
  <si>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当該値(N-3)</t>
    <phoneticPr fontId="5"/>
  </si>
  <si>
    <t>当該値(N-2)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</si>
  <si>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</si>
  <si>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</si>
  <si>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</si>
  <si>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</si>
  <si>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</si>
  <si>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</si>
  <si>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名古屋市</t>
  </si>
  <si>
    <t>名古屋市営久屋駐車場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</si>
  <si>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</si>
  <si>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</si>
  <si>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</si>
  <si>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</si>
  <si>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</si>
  <si>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</si>
  <si>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</si>
  <si>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</si>
  <si>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</si>
  <si>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</si>
  <si>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</si>
  <si>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</si>
  <si>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</si>
  <si>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</si>
  <si>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</si>
  <si>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</si>
  <si>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⑥有形固定資産減価償却率及び⑨累積欠損金比率は法非適用事業のため対象外。また、地方債の償還が既に完了しているため、⑩企業債残高対料金収入比率は0％となっている。</t>
    <phoneticPr fontId="5"/>
  </si>
  <si>
    <t>稼働率は類似施設平均値を大きく上回っており、高い稼働率で推移している。</t>
    <phoneticPr fontId="5"/>
  </si>
  <si>
    <t>高い稼働率を維持しているが、老朽化による修繕等の実施により、他会計からの繰り入れが発生する場合があるため、今後も収支状況を注視しながら管理運営を行う。</t>
    <phoneticPr fontId="5"/>
  </si>
  <si>
    <t>令和５年度の①収益的収支比率は修繕費の減少により前年度を上回った。また、他会計からの繰入金がなかったため、②他会計補助金比率及び③駐車台数一台当たりの他会計補助金額は0となった。</t>
    <rPh sb="17" eb="18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</si>
</sst>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100</c:v>
                </c:pt>
                <c:pt idx="2">
                  <c:v>103.5</c:v>
                </c:pt>
                <c:pt idx="3">
                  <c:v>257.8</c:v>
                </c:pt>
                <c:pt idx="4">
                  <c:v>284.89999999999998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F4C-AE60-84F2F9ED0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111.3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1-4F4C-AE60-84F2F9ED0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4-4970-84AF-D0A854CDC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88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4-4970-84AF-D0A854CDC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609-4303-AA08-C9AB893A7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9-4303-AA08-C9AB893A7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7DF-41FC-91A6-97238E7F0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F-41FC-91A6-97238E7F0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13</c:v>
                </c:pt>
                <c:pt idx="2">
                  <c:v>4.4000000000000004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8-46F8-89D5-A88A070F2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10.1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8-46F8-89D5-A88A070F2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800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8-4B5B-92F7-3852F0A23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654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8-4B5B-92F7-3852F0A23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403.5</c:v>
                </c:pt>
                <c:pt idx="2">
                  <c:v>401</c:v>
                </c:pt>
                <c:pt idx="3">
                  <c:v>398.6</c:v>
                </c:pt>
                <c:pt idx="4">
                  <c:v>396.3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809-B1A8-52996602A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153.80000000000001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7-4809-B1A8-52996602A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-14.9</c:v>
                </c:pt>
                <c:pt idx="2">
                  <c:v>3.4</c:v>
                </c:pt>
                <c:pt idx="3">
                  <c:v>61.2</c:v>
                </c:pt>
                <c:pt idx="4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5-4160-A4AF-6A439482D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-81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5-4160-A4AF-6A439482D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-57542</c:v>
                </c:pt>
                <c:pt idx="2">
                  <c:v>-3906</c:v>
                </c:pt>
                <c:pt idx="3">
                  <c:v>288467</c:v>
                </c:pt>
                <c:pt idx="4">
                  <c:v>269315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1-4653-B46F-AEC1674D6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4836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1-4653-B46F-AEC1674D6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AZ1" zoomScaleNormal="100" zoomScaleSheetLayoutView="70" workbookViewId="0">
      <selection activeCell="IN56" sqref="IN56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愛知県名古屋市　名古屋市営久屋駐車場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有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21365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57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509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600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 t="str">
        <f>データ!Y7</f>
        <v>-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100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103.5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257.8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284.89999999999998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 t="str">
        <f>データ!AJ7</f>
        <v>-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13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4.4000000000000004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 t="str">
        <f>データ!DK7</f>
        <v>-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403.5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401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398.6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396.3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 t="str">
        <f>データ!AD7</f>
        <v>-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111.3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158.80000000000001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120.9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123.1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 t="str">
        <f>データ!AO7</f>
        <v>-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10.1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8.6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7.6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6.6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 t="str">
        <f>データ!DP7</f>
        <v>-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153.80000000000001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163.5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178.3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181.9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 t="str">
        <f>データ!AU7</f>
        <v>-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800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25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 t="str">
        <f>データ!BF7</f>
        <v>-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-14.9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3.4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61.2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64.900000000000006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 t="str">
        <f>データ!BQ7</f>
        <v>-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-57542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-3906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288467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269315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 t="str">
        <f>データ!AZ7</f>
        <v>-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654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2466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49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 t="str">
        <f>データ!BK7</f>
        <v>-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-81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-25.1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-18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-20.7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 t="str">
        <f>データ!BV7</f>
        <v>-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4836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37213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17293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15316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 t="str">
        <f>データ!CZ7</f>
        <v>-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 t="str">
        <f>データ!DE7</f>
        <v>-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88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77.3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51.8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45.3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QeS97k9tCgK1JbF93oYUb2VBsHAsYbP5VJY/v57/lE/d2J0DVA6m/+ML0FdH/S3iERj+XyuP8On2aAdLl1F2zg==" saltValue="+bsWK+IngAtOvZrDa3+8L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104</v>
      </c>
      <c r="AV5" s="47" t="s">
        <v>105</v>
      </c>
      <c r="AW5" s="47" t="s">
        <v>91</v>
      </c>
      <c r="AX5" s="47" t="s">
        <v>92</v>
      </c>
      <c r="AY5" s="47" t="s">
        <v>106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101</v>
      </c>
      <c r="BI5" s="47" t="s">
        <v>102</v>
      </c>
      <c r="BJ5" s="47" t="s">
        <v>103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107</v>
      </c>
      <c r="BS5" s="47" t="s">
        <v>101</v>
      </c>
      <c r="BT5" s="47" t="s">
        <v>102</v>
      </c>
      <c r="BU5" s="47" t="s">
        <v>103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105</v>
      </c>
      <c r="CD5" s="47" t="s">
        <v>108</v>
      </c>
      <c r="CE5" s="47" t="s">
        <v>92</v>
      </c>
      <c r="CF5" s="47" t="s">
        <v>106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104</v>
      </c>
      <c r="CP5" s="47" t="s">
        <v>105</v>
      </c>
      <c r="CQ5" s="47" t="s">
        <v>108</v>
      </c>
      <c r="CR5" s="47" t="s">
        <v>102</v>
      </c>
      <c r="CS5" s="47" t="s">
        <v>103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107</v>
      </c>
      <c r="DB5" s="47" t="s">
        <v>108</v>
      </c>
      <c r="DC5" s="47" t="s">
        <v>92</v>
      </c>
      <c r="DD5" s="47" t="s">
        <v>106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109</v>
      </c>
      <c r="DN5" s="47" t="s">
        <v>110</v>
      </c>
      <c r="DO5" s="47" t="s">
        <v>106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111</v>
      </c>
      <c r="B6" s="48">
        <f>B8</f>
        <v>2023</v>
      </c>
      <c r="C6" s="48">
        <f t="shared" ref="C6:X6" si="1">C8</f>
        <v>231002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愛知県名古屋市</v>
      </c>
      <c r="I6" s="48" t="str">
        <f t="shared" si="1"/>
        <v>名古屋市営久屋駐車場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57</v>
      </c>
      <c r="S6" s="50" t="str">
        <f t="shared" si="1"/>
        <v>駅</v>
      </c>
      <c r="T6" s="50" t="str">
        <f t="shared" si="1"/>
        <v>有</v>
      </c>
      <c r="U6" s="51">
        <f t="shared" si="1"/>
        <v>21365</v>
      </c>
      <c r="V6" s="51">
        <f t="shared" si="1"/>
        <v>509</v>
      </c>
      <c r="W6" s="51">
        <f t="shared" si="1"/>
        <v>600</v>
      </c>
      <c r="X6" s="50" t="str">
        <f t="shared" si="1"/>
        <v>代行制</v>
      </c>
      <c r="Y6" s="52" t="e">
        <f>IF(Y8="-",NA(),Y8)</f>
        <v>#N/A</v>
      </c>
      <c r="Z6" s="52">
        <f t="shared" ref="Z6:AH6" si="2">IF(Z8="-",NA(),Z8)</f>
        <v>100</v>
      </c>
      <c r="AA6" s="52">
        <f t="shared" si="2"/>
        <v>103.5</v>
      </c>
      <c r="AB6" s="52">
        <f t="shared" si="2"/>
        <v>257.8</v>
      </c>
      <c r="AC6" s="52">
        <f t="shared" si="2"/>
        <v>284.89999999999998</v>
      </c>
      <c r="AD6" s="52" t="e">
        <f t="shared" si="2"/>
        <v>#N/A</v>
      </c>
      <c r="AE6" s="52">
        <f t="shared" si="2"/>
        <v>111.3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 t="e">
        <f>IF(AJ8="-",NA(),AJ8)</f>
        <v>#N/A</v>
      </c>
      <c r="AK6" s="52">
        <f t="shared" ref="AK6:AS6" si="3">IF(AK8="-",NA(),AK8)</f>
        <v>13</v>
      </c>
      <c r="AL6" s="52">
        <f t="shared" si="3"/>
        <v>4.4000000000000004</v>
      </c>
      <c r="AM6" s="52">
        <f t="shared" si="3"/>
        <v>0</v>
      </c>
      <c r="AN6" s="52">
        <f t="shared" si="3"/>
        <v>0</v>
      </c>
      <c r="AO6" s="52" t="e">
        <f t="shared" si="3"/>
        <v>#N/A</v>
      </c>
      <c r="AP6" s="52">
        <f t="shared" si="3"/>
        <v>10.1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 t="e">
        <f>IF(AU8="-",NA(),AU8)</f>
        <v>#N/A</v>
      </c>
      <c r="AV6" s="53">
        <f t="shared" ref="AV6:BD6" si="4">IF(AV8="-",NA(),AV8)</f>
        <v>800</v>
      </c>
      <c r="AW6" s="53">
        <f t="shared" si="4"/>
        <v>25</v>
      </c>
      <c r="AX6" s="53">
        <f t="shared" si="4"/>
        <v>0</v>
      </c>
      <c r="AY6" s="53">
        <f t="shared" si="4"/>
        <v>0</v>
      </c>
      <c r="AZ6" s="53" t="e">
        <f t="shared" si="4"/>
        <v>#N/A</v>
      </c>
      <c r="BA6" s="53">
        <f t="shared" si="4"/>
        <v>654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 t="e">
        <f>IF(BF8="-",NA(),BF8)</f>
        <v>#N/A</v>
      </c>
      <c r="BG6" s="52">
        <f t="shared" ref="BG6:BO6" si="5">IF(BG8="-",NA(),BG8)</f>
        <v>-14.9</v>
      </c>
      <c r="BH6" s="52">
        <f t="shared" si="5"/>
        <v>3.4</v>
      </c>
      <c r="BI6" s="52">
        <f t="shared" si="5"/>
        <v>61.2</v>
      </c>
      <c r="BJ6" s="52">
        <f t="shared" si="5"/>
        <v>64.900000000000006</v>
      </c>
      <c r="BK6" s="52" t="e">
        <f t="shared" si="5"/>
        <v>#N/A</v>
      </c>
      <c r="BL6" s="52">
        <f t="shared" si="5"/>
        <v>-81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 t="e">
        <f>IF(BQ8="-",NA(),BQ8)</f>
        <v>#N/A</v>
      </c>
      <c r="BR6" s="53">
        <f t="shared" ref="BR6:BZ6" si="6">IF(BR8="-",NA(),BR8)</f>
        <v>-57542</v>
      </c>
      <c r="BS6" s="53">
        <f t="shared" si="6"/>
        <v>-3906</v>
      </c>
      <c r="BT6" s="53">
        <f t="shared" si="6"/>
        <v>288467</v>
      </c>
      <c r="BU6" s="53">
        <f t="shared" si="6"/>
        <v>269315</v>
      </c>
      <c r="BV6" s="53" t="e">
        <f t="shared" si="6"/>
        <v>#N/A</v>
      </c>
      <c r="BW6" s="53">
        <f t="shared" si="6"/>
        <v>4836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112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 t="e">
        <f>IF(CZ8="-",NA(),CZ8)</f>
        <v>#N/A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 t="e">
        <f t="shared" si="8"/>
        <v>#N/A</v>
      </c>
      <c r="DF6" s="52">
        <f t="shared" si="8"/>
        <v>88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 t="e">
        <f>IF(DK8="-",NA(),DK8)</f>
        <v>#N/A</v>
      </c>
      <c r="DL6" s="52">
        <f t="shared" ref="DL6:DT6" si="9">IF(DL8="-",NA(),DL8)</f>
        <v>403.5</v>
      </c>
      <c r="DM6" s="52">
        <f t="shared" si="9"/>
        <v>401</v>
      </c>
      <c r="DN6" s="52">
        <f t="shared" si="9"/>
        <v>398.6</v>
      </c>
      <c r="DO6" s="52">
        <f t="shared" si="9"/>
        <v>396.3</v>
      </c>
      <c r="DP6" s="52" t="e">
        <f t="shared" si="9"/>
        <v>#N/A</v>
      </c>
      <c r="DQ6" s="52">
        <f t="shared" si="9"/>
        <v>153.80000000000001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113</v>
      </c>
      <c r="B7" s="48">
        <f t="shared" ref="B7:X7" si="10">B8</f>
        <v>2023</v>
      </c>
      <c r="C7" s="48">
        <f t="shared" si="10"/>
        <v>231002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愛知県　名古屋市</v>
      </c>
      <c r="I7" s="48" t="str">
        <f t="shared" si="10"/>
        <v>名古屋市営久屋駐車場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57</v>
      </c>
      <c r="S7" s="50" t="str">
        <f t="shared" si="10"/>
        <v>駅</v>
      </c>
      <c r="T7" s="50" t="str">
        <f t="shared" si="10"/>
        <v>有</v>
      </c>
      <c r="U7" s="51">
        <f t="shared" si="10"/>
        <v>21365</v>
      </c>
      <c r="V7" s="51">
        <f t="shared" si="10"/>
        <v>509</v>
      </c>
      <c r="W7" s="51">
        <f t="shared" si="10"/>
        <v>600</v>
      </c>
      <c r="X7" s="50" t="str">
        <f t="shared" si="10"/>
        <v>代行制</v>
      </c>
      <c r="Y7" s="52" t="str">
        <f>Y8</f>
        <v>-</v>
      </c>
      <c r="Z7" s="52">
        <f t="shared" ref="Z7:AH7" si="11">Z8</f>
        <v>100</v>
      </c>
      <c r="AA7" s="52">
        <f t="shared" si="11"/>
        <v>103.5</v>
      </c>
      <c r="AB7" s="52">
        <f t="shared" si="11"/>
        <v>257.8</v>
      </c>
      <c r="AC7" s="52">
        <f t="shared" si="11"/>
        <v>284.89999999999998</v>
      </c>
      <c r="AD7" s="52" t="str">
        <f t="shared" si="11"/>
        <v>-</v>
      </c>
      <c r="AE7" s="52">
        <f t="shared" si="11"/>
        <v>111.3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 t="str">
        <f>AJ8</f>
        <v>-</v>
      </c>
      <c r="AK7" s="52">
        <f t="shared" ref="AK7:AS7" si="12">AK8</f>
        <v>13</v>
      </c>
      <c r="AL7" s="52">
        <f t="shared" si="12"/>
        <v>4.4000000000000004</v>
      </c>
      <c r="AM7" s="52">
        <f t="shared" si="12"/>
        <v>0</v>
      </c>
      <c r="AN7" s="52">
        <f t="shared" si="12"/>
        <v>0</v>
      </c>
      <c r="AO7" s="52" t="str">
        <f t="shared" si="12"/>
        <v>-</v>
      </c>
      <c r="AP7" s="52">
        <f t="shared" si="12"/>
        <v>10.1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 t="str">
        <f>AU8</f>
        <v>-</v>
      </c>
      <c r="AV7" s="53">
        <f t="shared" ref="AV7:BD7" si="13">AV8</f>
        <v>800</v>
      </c>
      <c r="AW7" s="53">
        <f t="shared" si="13"/>
        <v>25</v>
      </c>
      <c r="AX7" s="53">
        <f t="shared" si="13"/>
        <v>0</v>
      </c>
      <c r="AY7" s="53">
        <f t="shared" si="13"/>
        <v>0</v>
      </c>
      <c r="AZ7" s="53" t="str">
        <f t="shared" si="13"/>
        <v>-</v>
      </c>
      <c r="BA7" s="53">
        <f t="shared" si="13"/>
        <v>654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 t="str">
        <f>BF8</f>
        <v>-</v>
      </c>
      <c r="BG7" s="52">
        <f t="shared" ref="BG7:BO7" si="14">BG8</f>
        <v>-14.9</v>
      </c>
      <c r="BH7" s="52">
        <f t="shared" si="14"/>
        <v>3.4</v>
      </c>
      <c r="BI7" s="52">
        <f t="shared" si="14"/>
        <v>61.2</v>
      </c>
      <c r="BJ7" s="52">
        <f t="shared" si="14"/>
        <v>64.900000000000006</v>
      </c>
      <c r="BK7" s="52" t="str">
        <f t="shared" si="14"/>
        <v>-</v>
      </c>
      <c r="BL7" s="52">
        <f t="shared" si="14"/>
        <v>-81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 t="str">
        <f>BQ8</f>
        <v>-</v>
      </c>
      <c r="BR7" s="53">
        <f t="shared" ref="BR7:BZ7" si="15">BR8</f>
        <v>-57542</v>
      </c>
      <c r="BS7" s="53">
        <f t="shared" si="15"/>
        <v>-3906</v>
      </c>
      <c r="BT7" s="53">
        <f t="shared" si="15"/>
        <v>288467</v>
      </c>
      <c r="BU7" s="53">
        <f t="shared" si="15"/>
        <v>269315</v>
      </c>
      <c r="BV7" s="53" t="str">
        <f t="shared" si="15"/>
        <v>-</v>
      </c>
      <c r="BW7" s="53">
        <f t="shared" si="15"/>
        <v>4836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112</v>
      </c>
      <c r="CL7" s="49"/>
      <c r="CM7" s="51">
        <f>CM8</f>
        <v>0</v>
      </c>
      <c r="CN7" s="51">
        <f>CN8</f>
        <v>0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112</v>
      </c>
      <c r="CY7" s="49"/>
      <c r="CZ7" s="52" t="str">
        <f>CZ8</f>
        <v>-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 t="str">
        <f t="shared" si="16"/>
        <v>-</v>
      </c>
      <c r="DF7" s="52">
        <f t="shared" si="16"/>
        <v>88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 t="str">
        <f>DK8</f>
        <v>-</v>
      </c>
      <c r="DL7" s="52">
        <f t="shared" ref="DL7:DT7" si="17">DL8</f>
        <v>403.5</v>
      </c>
      <c r="DM7" s="52">
        <f t="shared" si="17"/>
        <v>401</v>
      </c>
      <c r="DN7" s="52">
        <f t="shared" si="17"/>
        <v>398.6</v>
      </c>
      <c r="DO7" s="52">
        <f t="shared" si="17"/>
        <v>396.3</v>
      </c>
      <c r="DP7" s="52" t="str">
        <f t="shared" si="17"/>
        <v>-</v>
      </c>
      <c r="DQ7" s="52">
        <f t="shared" si="17"/>
        <v>153.80000000000001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2">
      <c r="A8" s="37"/>
      <c r="B8" s="55">
        <v>2023</v>
      </c>
      <c r="C8" s="55">
        <v>231002</v>
      </c>
      <c r="D8" s="55">
        <v>47</v>
      </c>
      <c r="E8" s="55">
        <v>14</v>
      </c>
      <c r="F8" s="55">
        <v>0</v>
      </c>
      <c r="G8" s="55">
        <v>1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57</v>
      </c>
      <c r="S8" s="57" t="s">
        <v>125</v>
      </c>
      <c r="T8" s="57" t="s">
        <v>126</v>
      </c>
      <c r="U8" s="58">
        <v>21365</v>
      </c>
      <c r="V8" s="58">
        <v>509</v>
      </c>
      <c r="W8" s="58">
        <v>600</v>
      </c>
      <c r="X8" s="57" t="s">
        <v>127</v>
      </c>
      <c r="Y8" s="59" t="s">
        <v>119</v>
      </c>
      <c r="Z8" s="59">
        <v>100</v>
      </c>
      <c r="AA8" s="59">
        <v>103.5</v>
      </c>
      <c r="AB8" s="59">
        <v>257.8</v>
      </c>
      <c r="AC8" s="59">
        <v>284.89999999999998</v>
      </c>
      <c r="AD8" s="59" t="s">
        <v>119</v>
      </c>
      <c r="AE8" s="59">
        <v>111.3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 t="s">
        <v>119</v>
      </c>
      <c r="AK8" s="59">
        <v>13</v>
      </c>
      <c r="AL8" s="59">
        <v>4.4000000000000004</v>
      </c>
      <c r="AM8" s="59">
        <v>0</v>
      </c>
      <c r="AN8" s="59">
        <v>0</v>
      </c>
      <c r="AO8" s="59" t="s">
        <v>119</v>
      </c>
      <c r="AP8" s="59">
        <v>10.1</v>
      </c>
      <c r="AQ8" s="59">
        <v>8.6</v>
      </c>
      <c r="AR8" s="59">
        <v>7.6</v>
      </c>
      <c r="AS8" s="59">
        <v>6.6</v>
      </c>
      <c r="AT8" s="56">
        <v>3.9</v>
      </c>
      <c r="AU8" s="60" t="s">
        <v>119</v>
      </c>
      <c r="AV8" s="60">
        <v>800</v>
      </c>
      <c r="AW8" s="60">
        <v>25</v>
      </c>
      <c r="AX8" s="60">
        <v>0</v>
      </c>
      <c r="AY8" s="60">
        <v>0</v>
      </c>
      <c r="AZ8" s="60" t="s">
        <v>119</v>
      </c>
      <c r="BA8" s="60">
        <v>654</v>
      </c>
      <c r="BB8" s="60">
        <v>2466</v>
      </c>
      <c r="BC8" s="60">
        <v>58</v>
      </c>
      <c r="BD8" s="60">
        <v>49</v>
      </c>
      <c r="BE8" s="60">
        <v>127</v>
      </c>
      <c r="BF8" s="59" t="s">
        <v>119</v>
      </c>
      <c r="BG8" s="59">
        <v>-14.9</v>
      </c>
      <c r="BH8" s="59">
        <v>3.4</v>
      </c>
      <c r="BI8" s="59">
        <v>61.2</v>
      </c>
      <c r="BJ8" s="59">
        <v>64.900000000000006</v>
      </c>
      <c r="BK8" s="59" t="s">
        <v>119</v>
      </c>
      <c r="BL8" s="59">
        <v>-81</v>
      </c>
      <c r="BM8" s="59">
        <v>-25.1</v>
      </c>
      <c r="BN8" s="59">
        <v>-18</v>
      </c>
      <c r="BO8" s="59">
        <v>-20.7</v>
      </c>
      <c r="BP8" s="56">
        <v>-55.6</v>
      </c>
      <c r="BQ8" s="60" t="s">
        <v>119</v>
      </c>
      <c r="BR8" s="60">
        <v>-57542</v>
      </c>
      <c r="BS8" s="60">
        <v>-3906</v>
      </c>
      <c r="BT8" s="61">
        <v>288467</v>
      </c>
      <c r="BU8" s="61">
        <v>269315</v>
      </c>
      <c r="BV8" s="60" t="s">
        <v>119</v>
      </c>
      <c r="BW8" s="60">
        <v>4836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0</v>
      </c>
      <c r="CN8" s="58">
        <v>0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 t="s">
        <v>119</v>
      </c>
      <c r="DA8" s="59">
        <v>0</v>
      </c>
      <c r="DB8" s="59">
        <v>0</v>
      </c>
      <c r="DC8" s="59">
        <v>0</v>
      </c>
      <c r="DD8" s="59">
        <v>0</v>
      </c>
      <c r="DE8" s="59" t="s">
        <v>119</v>
      </c>
      <c r="DF8" s="59">
        <v>88</v>
      </c>
      <c r="DG8" s="59">
        <v>77.3</v>
      </c>
      <c r="DH8" s="59">
        <v>51.8</v>
      </c>
      <c r="DI8" s="59">
        <v>45.3</v>
      </c>
      <c r="DJ8" s="56">
        <v>79</v>
      </c>
      <c r="DK8" s="59" t="s">
        <v>119</v>
      </c>
      <c r="DL8" s="59">
        <v>403.5</v>
      </c>
      <c r="DM8" s="59">
        <v>401</v>
      </c>
      <c r="DN8" s="59">
        <v>398.6</v>
      </c>
      <c r="DO8" s="59">
        <v>396.3</v>
      </c>
      <c r="DP8" s="59" t="s">
        <v>119</v>
      </c>
      <c r="DQ8" s="59">
        <v>153.80000000000001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128</v>
      </c>
      <c r="C10" s="64" t="s">
        <v>129</v>
      </c>
      <c r="D10" s="64" t="s">
        <v>130</v>
      </c>
      <c r="E10" s="64" t="s">
        <v>131</v>
      </c>
      <c r="F10" s="64" t="s">
        <v>132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D64D2A66-5BA3-484B-8F89-56E541DDD703}"/>
</file>

<file path=customXml/itemProps2.xml><?xml version="1.0" encoding="utf-8"?>
<ds:datastoreItem xmlns:ds="http://schemas.openxmlformats.org/officeDocument/2006/customXml" ds:itemID="{632814C4-9522-4CDB-A306-ABB1877AF643}"/>
</file>

<file path=customXml/itemProps3.xml><?xml version="1.0" encoding="utf-8"?>
<ds:datastoreItem xmlns:ds="http://schemas.openxmlformats.org/officeDocument/2006/customXml" ds:itemID="{18F7360C-3847-42B7-BC2B-70BB4EAD19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2025-02-14T06:19:31Z</dcterms:created>
  <dcterms:modified xsi:type="dcterms:W3CDTF">2025-02-14T06:19:48Z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