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B86670E510A68DB9656CD963828A8B44BF43C521" xr6:coauthVersionLast="47" xr6:coauthVersionMax="47" xr10:uidLastSave="{88A5C2BC-A176-4C97-9EF5-14A6ABC01693}"/>
  <workbookProtection workbookAlgorithmName="SHA-512" workbookHashValue="Pd5HqebDmnDQ+/EoYzhfF+gkQv89YfctqSkfrhXyvv8j4s6ld+zwnmf4uEgsXvSoVRe46H2l17ukc6jf2x/w7g==" workbookSaltValue="dFZfJTQAcNvRVSas+EB6jg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MI78" i="4" s="1"/>
  <c r="DH7" i="5"/>
  <c r="LT78" i="4" s="1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JC52" i="4" s="1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GQ31" i="4" s="1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BZ31" i="4" s="1"/>
  <c r="AA7" i="5"/>
  <c r="BG31" i="4" s="1"/>
  <c r="Z7" i="5"/>
  <c r="AN31" i="4" s="1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CS53" i="4"/>
  <c r="BZ53" i="4"/>
  <c r="MA52" i="4"/>
  <c r="KO52" i="4"/>
  <c r="JV52" i="4"/>
  <c r="HJ52" i="4"/>
  <c r="GQ52" i="4"/>
  <c r="FX52" i="4"/>
  <c r="FE52" i="4"/>
  <c r="EL52" i="4"/>
  <c r="BG52" i="4"/>
  <c r="LH32" i="4"/>
  <c r="KO32" i="4"/>
  <c r="GQ32" i="4"/>
  <c r="CS32" i="4"/>
  <c r="AN32" i="4"/>
  <c r="U32" i="4"/>
  <c r="MA31" i="4"/>
  <c r="LH31" i="4"/>
  <c r="KO31" i="4"/>
  <c r="JV31" i="4"/>
  <c r="JC31" i="4"/>
  <c r="HJ31" i="4"/>
  <c r="EL31" i="4"/>
  <c r="CS31" i="4"/>
  <c r="JQ10" i="4"/>
  <c r="DU10" i="4"/>
  <c r="CF10" i="4"/>
  <c r="B10" i="4"/>
  <c r="HX8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<sst xmlns="http://schemas.openxmlformats.org/spreadsheetml/2006/main" count="278" uniqueCount="137">
  <si>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</si>
  <si>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</si>
  <si>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</si>
  <si>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</si>
  <si>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</si>
  <si>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</si>
  <si>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</si>
  <si>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</si>
  <si>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</si>
  <si>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</si>
  <si>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</si>
  <si>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</si>
  <si>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</si>
  <si>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</si>
  <si>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</si>
  <si>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</si>
  <si>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</si>
  <si>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</si>
  <si>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</si>
  <si>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</si>
  <si>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</si>
  <si>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</si>
  <si>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</si>
  <si>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</si>
  <si>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</si>
  <si>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</si>
  <si>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</si>
  <si>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</si>
  <si>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</si>
  <si>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</si>
  <si>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</si>
  <si>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</si>
  <si>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</si>
  <si>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</si>
  <si>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</si>
  <si>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</si>
  <si>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</si>
  <si>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</si>
  <si>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</si>
  <si>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</si>
  <si>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</si>
  <si>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</si>
  <si>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</si>
  <si>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</si>
  <si>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</si>
  <si>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</si>
  <si>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</si>
  <si>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</si>
  <si>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</si>
  <si>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</si>
  <si>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</si>
  <si>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</si>
  <si>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</si>
  <si>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</si>
  <si>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</si>
  <si>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</si>
  <si>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</si>
  <si>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</si>
  <si>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</si>
  <si>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</si>
  <si>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</si>
  <si>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</si>
  <si>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</si>
  <si>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</si>
  <si>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</si>
  <si>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</si>
  <si>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</si>
  <si>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</si>
  <si>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</si>
  <si>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</si>
  <si>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</si>
  <si>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</si>
  <si>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</si>
  <si>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</si>
  <si>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</si>
  <si>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</si>
  <si>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</si>
  <si>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</si>
  <si>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</si>
  <si>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</si>
  <si>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</si>
  <si>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</si>
  <si>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</si>
  <si>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</si>
  <si>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</si>
  <si>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</si>
  <si>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</si>
  <si>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</si>
  <si>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</si>
  <si>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</si>
  <si>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</si>
  <si>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</si>
  <si>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</si>
  <si>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</si>
  <si>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</si>
  <si>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</si>
  <si>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</si>
  <si>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</si>
  <si>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</si>
  <si>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</si>
  <si>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</si>
  <si>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</si>
  <si>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</si>
  <si>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</si>
  <si>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</si>
  <si>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</si>
  <si>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</si>
  <si>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</si>
  <si>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</si>
  <si>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</si>
  <si>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</si>
  <si>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</si>
  <si>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</si>
  <si>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</si>
  <si>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</si>
  <si>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</si>
  <si>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新長田駐車場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</si>
  <si>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</si>
  <si>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</si>
  <si>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</si>
  <si>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</si>
  <si>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</si>
  <si>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</si>
  <si>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</si>
  <si>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</si>
  <si>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</si>
  <si>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</si>
  <si>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</si>
  <si>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</si>
  <si>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</si>
  <si>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</si>
  <si>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</si>
  <si>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</si>
  <si>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⑪稼働率は前年度に引き続き微増したが、類似施設の平均値を下回った。供用開始時と比べ、近隣に駐車場が増えたことが原因と考えられる。</t>
    <rPh sb="5" eb="8">
      <t>ゼンネンド</t>
    </rPh>
    <rPh sb="9" eb="10">
      <t>ヒ</t>
    </rPh>
    <rPh sb="11" eb="12">
      <t>ツヅ</t>
    </rPh>
    <rPh sb="13" eb="14">
      <t>ビ</t>
    </rPh>
    <rPh sb="14" eb="15">
      <t>ゾウ</t>
    </rPh>
    <phoneticPr fontId="5"/>
  </si>
  <si>
    <t>①収益的収支比率は前年度並みで、100%を下回る赤字である。
④売上高GOP比率は昨年度より減少し、類似施設の平均値を大きく下回った。
⑤EBITDAは前年度より減少し、平均値を大きく下回った。
今後、駐車需要の増加は見込めない。</t>
    <rPh sb="12" eb="13">
      <t>ナ</t>
    </rPh>
    <rPh sb="46" eb="48">
      <t>ゲンショウ</t>
    </rPh>
    <rPh sb="59" eb="60">
      <t>オオ</t>
    </rPh>
    <rPh sb="76" eb="79">
      <t>ゼンネンド</t>
    </rPh>
    <rPh sb="81" eb="83">
      <t>ゲンショウ</t>
    </rPh>
    <rPh sb="85" eb="88">
      <t>ヘイキンチ</t>
    </rPh>
    <rPh sb="98" eb="100">
      <t>コンゴ</t>
    </rPh>
    <rPh sb="101" eb="105">
      <t>チュウシャジュヨウ</t>
    </rPh>
    <rPh sb="106" eb="108">
      <t>ゾウカ</t>
    </rPh>
    <rPh sb="109" eb="111">
      <t>ミコ</t>
    </rPh>
    <phoneticPr fontId="5"/>
  </si>
  <si>
    <t>⑧設備投資見込額は昨年度より減少した。
⑩企業債残高対料金収入比率は平成29年度より0である。</t>
    <rPh sb="9" eb="12">
      <t>サクネンド</t>
    </rPh>
    <rPh sb="14" eb="16">
      <t>ゲンショウ</t>
    </rPh>
    <phoneticPr fontId="5"/>
  </si>
  <si>
    <t>今後、新長田周辺駐車場のあり方を見直し、経営改善を図る。</t>
    <rPh sb="3" eb="6">
      <t>シンナガタ</t>
    </rPh>
    <rPh sb="6" eb="8">
      <t>シュウヘン</t>
    </rPh>
    <rPh sb="8" eb="11">
      <t>チュウシャジョウ</t>
    </rPh>
    <rPh sb="14" eb="15">
      <t>カタ</t>
    </rPh>
    <rPh sb="16" eb="18">
      <t>ミナオ</t>
    </rPh>
    <rPh sb="20" eb="22">
      <t>ケイエイ</t>
    </rPh>
    <rPh sb="22" eb="24">
      <t>カイゼン</t>
    </rPh>
    <rPh sb="25" eb="26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</si>
</sst>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73</c:v>
                </c:pt>
                <c:pt idx="1">
                  <c:v>61.2</c:v>
                </c:pt>
                <c:pt idx="2">
                  <c:v>65.2</c:v>
                </c:pt>
                <c:pt idx="3">
                  <c:v>56.4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9-427E-831E-6A91DC74E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9-427E-831E-6A91DC74E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C-471C-8B0E-15E3D9D92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71C-8B0E-15E3D9D92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A87-4071-A4E8-5D70A323F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7-4071-A4E8-5D70A323F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A76-49CC-AB3F-A12C92CF4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6-49CC-AB3F-A12C92CF4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9-4AFF-B6E3-3E2183C4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9-4AFF-B6E3-3E2183C4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C-46F4-A7A3-64794DAA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C-46F4-A7A3-64794DAA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122.7</c:v>
                </c:pt>
                <c:pt idx="1">
                  <c:v>104.1</c:v>
                </c:pt>
                <c:pt idx="2">
                  <c:v>109.5</c:v>
                </c:pt>
                <c:pt idx="3">
                  <c:v>113.6</c:v>
                </c:pt>
                <c:pt idx="4">
                  <c:v>122.7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229-A749-FA20DEFA8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6-4229-A749-FA20DEFA8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-40.5</c:v>
                </c:pt>
                <c:pt idx="1">
                  <c:v>-66.900000000000006</c:v>
                </c:pt>
                <c:pt idx="2">
                  <c:v>-58.3</c:v>
                </c:pt>
                <c:pt idx="3">
                  <c:v>-54.6</c:v>
                </c:pt>
                <c:pt idx="4">
                  <c:v>-73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8-426D-ABF1-5730F7C90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8-426D-ABF1-5730F7C90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-14566</c:v>
                </c:pt>
                <c:pt idx="1">
                  <c:v>-20843</c:v>
                </c:pt>
                <c:pt idx="2">
                  <c:v>-19112</c:v>
                </c:pt>
                <c:pt idx="3">
                  <c:v>-20382</c:v>
                </c:pt>
                <c:pt idx="4">
                  <c:v>-25077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B-42BE-A53F-AA1A6994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B-42BE-A53F-AA1A6994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A29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兵庫県神戸市　新長田駐車場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9414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220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73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61.2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65.2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56.4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57.8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122.7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104.1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109.5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113.6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122.7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121.8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111.3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158.80000000000001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120.9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123.1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7.6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6.6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153.80000000000001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163.5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178.3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181.9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-40.5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-66.900000000000006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-58.3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-54.6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-73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-14566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-20843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-19112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-20382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-25077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54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2466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2.2000000000000002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-81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16100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4836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37213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15316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158433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163.69999999999999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88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77.3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51.8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45.3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uMQRtH9kmD7fWb20LwylasbZqCkrenOSslD8ZCGEnf3Ffl/ADKENMQaeiEmEslzCMIMcUNXDxU7VZEkvp1r6w==" saltValue="noqIrGQq2u/MABrb2V8zv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101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101</v>
      </c>
      <c r="BG5" s="47" t="s">
        <v>102</v>
      </c>
      <c r="BH5" s="47" t="s">
        <v>90</v>
      </c>
      <c r="BI5" s="47" t="s">
        <v>91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101</v>
      </c>
      <c r="BR5" s="47" t="s">
        <v>89</v>
      </c>
      <c r="BS5" s="47" t="s">
        <v>104</v>
      </c>
      <c r="BT5" s="47" t="s">
        <v>91</v>
      </c>
      <c r="BU5" s="47" t="s">
        <v>103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101</v>
      </c>
      <c r="CC5" s="47" t="s">
        <v>89</v>
      </c>
      <c r="CD5" s="47" t="s">
        <v>105</v>
      </c>
      <c r="CE5" s="47" t="s">
        <v>91</v>
      </c>
      <c r="CF5" s="47" t="s">
        <v>106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101</v>
      </c>
      <c r="CP5" s="47" t="s">
        <v>89</v>
      </c>
      <c r="CQ5" s="47" t="s">
        <v>90</v>
      </c>
      <c r="CR5" s="47" t="s">
        <v>107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108</v>
      </c>
      <c r="DA5" s="47" t="s">
        <v>89</v>
      </c>
      <c r="DB5" s="47" t="s">
        <v>90</v>
      </c>
      <c r="DC5" s="47" t="s">
        <v>91</v>
      </c>
      <c r="DD5" s="47" t="s">
        <v>109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101</v>
      </c>
      <c r="DL5" s="47" t="s">
        <v>89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110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兵庫県神戸市</v>
      </c>
      <c r="I6" s="48" t="str">
        <f t="shared" si="1"/>
        <v>新長田駐車場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49</v>
      </c>
      <c r="S6" s="50" t="str">
        <f t="shared" si="1"/>
        <v>駅</v>
      </c>
      <c r="T6" s="50" t="str">
        <f t="shared" si="1"/>
        <v>無</v>
      </c>
      <c r="U6" s="51">
        <f t="shared" si="1"/>
        <v>9414</v>
      </c>
      <c r="V6" s="51">
        <f t="shared" si="1"/>
        <v>220</v>
      </c>
      <c r="W6" s="51">
        <f t="shared" si="1"/>
        <v>200</v>
      </c>
      <c r="X6" s="50" t="str">
        <f t="shared" si="1"/>
        <v>代行制</v>
      </c>
      <c r="Y6" s="52">
        <f>IF(Y8="-",NA(),Y8)</f>
        <v>73</v>
      </c>
      <c r="Z6" s="52">
        <f t="shared" ref="Z6:AH6" si="2">IF(Z8="-",NA(),Z8)</f>
        <v>61.2</v>
      </c>
      <c r="AA6" s="52">
        <f t="shared" si="2"/>
        <v>65.2</v>
      </c>
      <c r="AB6" s="52">
        <f t="shared" si="2"/>
        <v>56.4</v>
      </c>
      <c r="AC6" s="52">
        <f t="shared" si="2"/>
        <v>57.8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-40.5</v>
      </c>
      <c r="BG6" s="52">
        <f t="shared" ref="BG6:BO6" si="5">IF(BG8="-",NA(),BG8)</f>
        <v>-66.900000000000006</v>
      </c>
      <c r="BH6" s="52">
        <f t="shared" si="5"/>
        <v>-58.3</v>
      </c>
      <c r="BI6" s="52">
        <f t="shared" si="5"/>
        <v>-54.6</v>
      </c>
      <c r="BJ6" s="52">
        <f t="shared" si="5"/>
        <v>-73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-14566</v>
      </c>
      <c r="BR6" s="53">
        <f t="shared" ref="BR6:BZ6" si="6">IF(BR8="-",NA(),BR8)</f>
        <v>-20843</v>
      </c>
      <c r="BS6" s="53">
        <f t="shared" si="6"/>
        <v>-19112</v>
      </c>
      <c r="BT6" s="53">
        <f t="shared" si="6"/>
        <v>-20382</v>
      </c>
      <c r="BU6" s="53">
        <f t="shared" si="6"/>
        <v>-25077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158433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122.7</v>
      </c>
      <c r="DL6" s="52">
        <f t="shared" ref="DL6:DT6" si="9">IF(DL8="-",NA(),DL8)</f>
        <v>104.1</v>
      </c>
      <c r="DM6" s="52">
        <f t="shared" si="9"/>
        <v>109.5</v>
      </c>
      <c r="DN6" s="52">
        <f t="shared" si="9"/>
        <v>113.6</v>
      </c>
      <c r="DO6" s="52">
        <f t="shared" si="9"/>
        <v>122.7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113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兵庫県　神戸市</v>
      </c>
      <c r="I7" s="48" t="str">
        <f t="shared" si="10"/>
        <v>新長田駐車場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49</v>
      </c>
      <c r="S7" s="50" t="str">
        <f t="shared" si="10"/>
        <v>駅</v>
      </c>
      <c r="T7" s="50" t="str">
        <f t="shared" si="10"/>
        <v>無</v>
      </c>
      <c r="U7" s="51">
        <f t="shared" si="10"/>
        <v>9414</v>
      </c>
      <c r="V7" s="51">
        <f t="shared" si="10"/>
        <v>220</v>
      </c>
      <c r="W7" s="51">
        <f t="shared" si="10"/>
        <v>200</v>
      </c>
      <c r="X7" s="50" t="str">
        <f t="shared" si="10"/>
        <v>代行制</v>
      </c>
      <c r="Y7" s="52">
        <f>Y8</f>
        <v>73</v>
      </c>
      <c r="Z7" s="52">
        <f t="shared" ref="Z7:AH7" si="11">Z8</f>
        <v>61.2</v>
      </c>
      <c r="AA7" s="52">
        <f t="shared" si="11"/>
        <v>65.2</v>
      </c>
      <c r="AB7" s="52">
        <f t="shared" si="11"/>
        <v>56.4</v>
      </c>
      <c r="AC7" s="52">
        <f t="shared" si="11"/>
        <v>57.8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-40.5</v>
      </c>
      <c r="BG7" s="52">
        <f t="shared" ref="BG7:BO7" si="14">BG8</f>
        <v>-66.900000000000006</v>
      </c>
      <c r="BH7" s="52">
        <f t="shared" si="14"/>
        <v>-58.3</v>
      </c>
      <c r="BI7" s="52">
        <f t="shared" si="14"/>
        <v>-54.6</v>
      </c>
      <c r="BJ7" s="52">
        <f t="shared" si="14"/>
        <v>-73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-14566</v>
      </c>
      <c r="BR7" s="53">
        <f t="shared" ref="BR7:BZ7" si="15">BR8</f>
        <v>-20843</v>
      </c>
      <c r="BS7" s="53">
        <f t="shared" si="15"/>
        <v>-19112</v>
      </c>
      <c r="BT7" s="53">
        <f t="shared" si="15"/>
        <v>-20382</v>
      </c>
      <c r="BU7" s="53">
        <f t="shared" si="15"/>
        <v>-25077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112</v>
      </c>
      <c r="CL7" s="49"/>
      <c r="CM7" s="51">
        <f>CM8</f>
        <v>0</v>
      </c>
      <c r="CN7" s="51">
        <f>CN8</f>
        <v>158433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122.7</v>
      </c>
      <c r="DL7" s="52">
        <f t="shared" ref="DL7:DT7" si="17">DL8</f>
        <v>104.1</v>
      </c>
      <c r="DM7" s="52">
        <f t="shared" si="17"/>
        <v>109.5</v>
      </c>
      <c r="DN7" s="52">
        <f t="shared" si="17"/>
        <v>113.6</v>
      </c>
      <c r="DO7" s="52">
        <f t="shared" si="17"/>
        <v>122.7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6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49</v>
      </c>
      <c r="S8" s="57" t="s">
        <v>125</v>
      </c>
      <c r="T8" s="57" t="s">
        <v>126</v>
      </c>
      <c r="U8" s="58">
        <v>9414</v>
      </c>
      <c r="V8" s="58">
        <v>220</v>
      </c>
      <c r="W8" s="58">
        <v>200</v>
      </c>
      <c r="X8" s="57" t="s">
        <v>127</v>
      </c>
      <c r="Y8" s="59">
        <v>73</v>
      </c>
      <c r="Z8" s="59">
        <v>61.2</v>
      </c>
      <c r="AA8" s="59">
        <v>65.2</v>
      </c>
      <c r="AB8" s="59">
        <v>56.4</v>
      </c>
      <c r="AC8" s="59">
        <v>57.8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-40.5</v>
      </c>
      <c r="BG8" s="59">
        <v>-66.900000000000006</v>
      </c>
      <c r="BH8" s="59">
        <v>-58.3</v>
      </c>
      <c r="BI8" s="59">
        <v>-54.6</v>
      </c>
      <c r="BJ8" s="59">
        <v>-73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-14566</v>
      </c>
      <c r="BR8" s="60">
        <v>-20843</v>
      </c>
      <c r="BS8" s="60">
        <v>-19112</v>
      </c>
      <c r="BT8" s="61">
        <v>-20382</v>
      </c>
      <c r="BU8" s="61">
        <v>-25077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158433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122.7</v>
      </c>
      <c r="DL8" s="59">
        <v>104.1</v>
      </c>
      <c r="DM8" s="59">
        <v>109.5</v>
      </c>
      <c r="DN8" s="59">
        <v>113.6</v>
      </c>
      <c r="DO8" s="59">
        <v>122.7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E4AFA9CB-EAA3-4C8D-A53D-E634CA4EF447}"/>
</file>

<file path=customXml/itemProps2.xml><?xml version="1.0" encoding="utf-8"?>
<ds:datastoreItem xmlns:ds="http://schemas.openxmlformats.org/officeDocument/2006/customXml" ds:itemID="{363CFF71-19A7-4D00-8FCA-DF84A9F6F8D5}"/>
</file>

<file path=customXml/itemProps3.xml><?xml version="1.0" encoding="utf-8"?>
<ds:datastoreItem xmlns:ds="http://schemas.openxmlformats.org/officeDocument/2006/customXml" ds:itemID="{0DA38F05-4084-4EA4-8EF5-98E92AEBB0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2025-02-14T06:49:59Z</dcterms:created>
  <dcterms:modified xsi:type="dcterms:W3CDTF">2025-02-14T06:50:16Z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