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19EE57F23C0D5115D64C4BAB8E3FD7E83B83973E" xr6:coauthVersionLast="47" xr6:coauthVersionMax="47" xr10:uidLastSave="{F8578BBB-BE78-42B3-A3EE-5E2FE9118C24}"/>
  <workbookProtection workbookAlgorithmName="SHA-512" workbookHashValue="l8EA4rwCSGK+tWzJCINIteJgV/kYrNVNSO/D8f8n5d9SWXgVpjaDop8PiBRqdz3KqRtIR1nF//6NlGJgNyHUxw==" workbookSaltValue="2SDSOwIyTRQN4hZz5D4ta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LT78" i="4" s="1"/>
  <c r="DG7" i="5"/>
  <c r="DF7" i="5"/>
  <c r="KP78" i="4" s="1"/>
  <c r="DE7" i="5"/>
  <c r="DD7" i="5"/>
  <c r="MI77" i="4" s="1"/>
  <c r="DC7" i="5"/>
  <c r="LT77" i="4" s="1"/>
  <c r="DB7" i="5"/>
  <c r="DA7" i="5"/>
  <c r="CZ7" i="5"/>
  <c r="CN7" i="5"/>
  <c r="CV76" i="4" s="1"/>
  <c r="CM7" i="5"/>
  <c r="CV67" i="4" s="1"/>
  <c r="BZ7" i="5"/>
  <c r="BY7" i="5"/>
  <c r="LH53" i="4" s="1"/>
  <c r="BX7" i="5"/>
  <c r="KO53" i="4" s="1"/>
  <c r="BW7" i="5"/>
  <c r="BV7" i="5"/>
  <c r="BU7" i="5"/>
  <c r="MA52" i="4" s="1"/>
  <c r="BT7" i="5"/>
  <c r="LH52" i="4" s="1"/>
  <c r="BS7" i="5"/>
  <c r="BR7" i="5"/>
  <c r="BQ7" i="5"/>
  <c r="BO7" i="5"/>
  <c r="HJ53" i="4" s="1"/>
  <c r="BN7" i="5"/>
  <c r="GQ53" i="4" s="1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BZ52" i="4" s="1"/>
  <c r="AW7" i="5"/>
  <c r="BG52" i="4" s="1"/>
  <c r="AV7" i="5"/>
  <c r="AU7" i="5"/>
  <c r="U52" i="4" s="1"/>
  <c r="AS7" i="5"/>
  <c r="HJ32" i="4" s="1"/>
  <c r="AR7" i="5"/>
  <c r="AQ7" i="5"/>
  <c r="AP7" i="5"/>
  <c r="AO7" i="5"/>
  <c r="EL32" i="4" s="1"/>
  <c r="AN7" i="5"/>
  <c r="AM7" i="5"/>
  <c r="AL7" i="5"/>
  <c r="FX31" i="4" s="1"/>
  <c r="AK7" i="5"/>
  <c r="FE31" i="4" s="1"/>
  <c r="AJ7" i="5"/>
  <c r="AH7" i="5"/>
  <c r="AG7" i="5"/>
  <c r="AF7" i="5"/>
  <c r="BG32" i="4" s="1"/>
  <c r="AE7" i="5"/>
  <c r="AD7" i="5"/>
  <c r="U32" i="4" s="1"/>
  <c r="AC7" i="5"/>
  <c r="AB7" i="5"/>
  <c r="AA7" i="5"/>
  <c r="BG31" i="4" s="1"/>
  <c r="Z7" i="5"/>
  <c r="AN31" i="4" s="1"/>
  <c r="Y7" i="5"/>
  <c r="U31" i="4" s="1"/>
  <c r="X7" i="5"/>
  <c r="LJ10" i="4" s="1"/>
  <c r="W7" i="5"/>
  <c r="V7" i="5"/>
  <c r="U7" i="5"/>
  <c r="T7" i="5"/>
  <c r="JQ8" i="4" s="1"/>
  <c r="S7" i="5"/>
  <c r="R7" i="5"/>
  <c r="Q7" i="5"/>
  <c r="P7" i="5"/>
  <c r="O7" i="5"/>
  <c r="B10" i="4" s="1"/>
  <c r="N7" i="5"/>
  <c r="M7" i="5"/>
  <c r="DU8" i="4" s="1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JV53" i="4"/>
  <c r="JC53" i="4"/>
  <c r="FX53" i="4"/>
  <c r="CS53" i="4"/>
  <c r="BZ53" i="4"/>
  <c r="KO52" i="4"/>
  <c r="JV52" i="4"/>
  <c r="JC52" i="4"/>
  <c r="HJ52" i="4"/>
  <c r="GQ52" i="4"/>
  <c r="FX52" i="4"/>
  <c r="FE52" i="4"/>
  <c r="EL52" i="4"/>
  <c r="AN52" i="4"/>
  <c r="LH32" i="4"/>
  <c r="KO32" i="4"/>
  <c r="JV32" i="4"/>
  <c r="GQ32" i="4"/>
  <c r="FX32" i="4"/>
  <c r="FE32" i="4"/>
  <c r="CS32" i="4"/>
  <c r="BZ32" i="4"/>
  <c r="AN32" i="4"/>
  <c r="MA31" i="4"/>
  <c r="LH31" i="4"/>
  <c r="KO31" i="4"/>
  <c r="JV31" i="4"/>
  <c r="JC31" i="4"/>
  <c r="HJ31" i="4"/>
  <c r="GQ31" i="4"/>
  <c r="EL31" i="4"/>
  <c r="CS31" i="4"/>
  <c r="BZ31" i="4"/>
  <c r="JQ10" i="4"/>
  <c r="HX10" i="4"/>
  <c r="DU10" i="4"/>
  <c r="CF10" i="4"/>
  <c r="LJ8" i="4"/>
  <c r="HX8" i="4"/>
  <c r="FJ8" i="4"/>
  <c r="B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N30" i="4" l="1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<sst xmlns="http://schemas.openxmlformats.org/spreadsheetml/2006/main" count="278" uniqueCount="127">
  <si>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</si>
  <si>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</si>
  <si>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</si>
  <si>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</si>
  <si>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</si>
  <si>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</si>
  <si>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</si>
  <si>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</si>
  <si>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</si>
  <si>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</si>
  <si>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</si>
  <si>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</si>
  <si>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</si>
  <si>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</si>
  <si>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</si>
  <si>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</si>
  <si>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</si>
  <si>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</si>
  <si>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</si>
  <si>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</si>
  <si>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</si>
  <si>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</si>
  <si>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</si>
  <si>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</si>
  <si>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</si>
  <si>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</si>
  <si>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</si>
  <si>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</si>
  <si>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</si>
  <si>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</si>
  <si>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</si>
  <si>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</si>
  <si>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</si>
  <si>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</si>
  <si>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</si>
  <si>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</si>
  <si>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</si>
  <si>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</si>
  <si>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</si>
  <si>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</si>
  <si>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</si>
  <si>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</si>
  <si>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</si>
  <si>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</si>
  <si>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</si>
  <si>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</si>
  <si>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</si>
  <si>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</si>
  <si>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</si>
  <si>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</si>
  <si>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</si>
  <si>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</si>
  <si>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</si>
  <si>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</si>
  <si>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</si>
  <si>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</si>
  <si>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</si>
  <si>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</si>
  <si>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</si>
  <si>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</si>
  <si>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</si>
  <si>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</si>
  <si>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</si>
  <si>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</si>
  <si>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</si>
  <si>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</si>
  <si>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</si>
  <si>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</si>
  <si>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</si>
  <si>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</si>
  <si>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</si>
  <si>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</si>
  <si>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</si>
  <si>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</si>
  <si>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</si>
  <si>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</si>
  <si>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</si>
  <si>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</si>
  <si>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</si>
  <si>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</si>
  <si>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</si>
  <si>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</si>
  <si>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</si>
  <si>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</si>
  <si>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</si>
  <si>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</si>
  <si>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</si>
  <si>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</si>
  <si>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</si>
  <si>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</si>
  <si>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</si>
  <si>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</si>
  <si>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</si>
  <si>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</si>
  <si>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</si>
  <si>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</si>
  <si>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</si>
  <si>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</si>
  <si>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</si>
  <si>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</si>
  <si>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</si>
  <si>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</si>
  <si>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</si>
  <si>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</si>
  <si>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</si>
  <si>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</si>
  <si>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長田北町駐車場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</si>
  <si>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</si>
  <si>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</si>
  <si>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</si>
  <si>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</si>
  <si>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</si>
  <si>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</si>
  <si>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</si>
  <si>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</si>
  <si>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</si>
  <si>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</si>
  <si>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</si>
  <si>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</si>
  <si>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</si>
  <si>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</si>
  <si>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</si>
  <si>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</si>
  <si>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①収益的収支比率は前年度から大幅に減少し、類似施設の平均値を下回った。
④売上高GOP比率、⑤EBITDAは前年度から大幅に減少した。
併設の長田区役所の回数券利用に依存しており、周辺施設が少なく大幅な需要増加は厳しい。コスト削減等で収益構造の改善に努めていく。</t>
    <rPh sb="14" eb="16">
      <t>オオハバ</t>
    </rPh>
    <rPh sb="17" eb="19">
      <t>ゲンショウ</t>
    </rPh>
    <rPh sb="62" eb="64">
      <t>ゲンショウ</t>
    </rPh>
    <rPh sb="77" eb="80">
      <t>カイスウケン</t>
    </rPh>
    <rPh sb="80" eb="82">
      <t>リヨウ</t>
    </rPh>
    <rPh sb="83" eb="85">
      <t>イゾン</t>
    </rPh>
    <rPh sb="90" eb="92">
      <t>シュウヘン</t>
    </rPh>
    <phoneticPr fontId="5"/>
  </si>
  <si>
    <t xml:space="preserve">⑪稼働率は併設の長田区役所利用者に依存しており減少した。類似施設の平均値を下回った。
</t>
    <rPh sb="17" eb="19">
      <t>イゾン</t>
    </rPh>
    <rPh sb="23" eb="25">
      <t>ゲンショウ</t>
    </rPh>
    <rPh sb="37" eb="38">
      <t>シタ</t>
    </rPh>
    <phoneticPr fontId="5"/>
  </si>
  <si>
    <t>⑧設備投資見込額は昨年度と比べ増加した。引き続き必要な設備更新に対する投資を計画的に実施していく。
⑩企業債残高対料金収入比率は0である。</t>
    <rPh sb="9" eb="12">
      <t>サクネンド</t>
    </rPh>
    <rPh sb="15" eb="17">
      <t>ゾウカ</t>
    </rPh>
    <phoneticPr fontId="5"/>
  </si>
  <si>
    <t>長田区役所への来庁等の短時間利用者に依存し、回数券販売による所が大きい。
閉場時間を1時間早めるなどコスト縮減を図った。
自動二輪車の受け入れなど設備投資を進め、収益の増加及び安定化を目指していく。</t>
    <rPh sb="18" eb="20">
      <t>イゾン</t>
    </rPh>
    <rPh sb="22" eb="25">
      <t>カイスウケン</t>
    </rPh>
    <rPh sb="25" eb="27">
      <t>ハンバイ</t>
    </rPh>
    <rPh sb="30" eb="31">
      <t>トコロ</t>
    </rPh>
    <rPh sb="32" eb="33">
      <t>オオ</t>
    </rPh>
    <rPh sb="37" eb="39">
      <t>ヘイジョウ</t>
    </rPh>
    <rPh sb="39" eb="41">
      <t>ジカン</t>
    </rPh>
    <rPh sb="43" eb="45">
      <t>ジカン</t>
    </rPh>
    <rPh sb="45" eb="46">
      <t>ハヤ</t>
    </rPh>
    <rPh sb="53" eb="55">
      <t>シュクゲン</t>
    </rPh>
    <rPh sb="56" eb="57">
      <t>ハカ</t>
    </rPh>
    <rPh sb="61" eb="66">
      <t>ジドウニリンシャ</t>
    </rPh>
    <rPh sb="67" eb="68">
      <t>ウ</t>
    </rPh>
    <rPh sb="69" eb="70">
      <t>イ</t>
    </rPh>
    <rPh sb="73" eb="77">
      <t>セツビトウシ</t>
    </rPh>
    <rPh sb="78" eb="79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</si>
</sst>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55.2</c:v>
                </c:pt>
                <c:pt idx="2">
                  <c:v>87.9</c:v>
                </c:pt>
                <c:pt idx="3">
                  <c:v>104.2</c:v>
                </c:pt>
                <c:pt idx="4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9-43E3-A82C-14CC4D415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9-43E3-A82C-14CC4D415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B-46C4-B188-446714AF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B-46C4-B188-446714AF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E17-4C14-B5E6-9EBB07224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7-4C14-B5E6-9EBB07224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3DA-4F73-9551-76AFC475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A-4F73-9551-76AFC475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F-4AA4-8900-533B702B4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F-4AA4-8900-533B702B4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0-454B-8C04-9B0AF909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0-454B-8C04-9B0AF909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149.30000000000001</c:v>
                </c:pt>
                <c:pt idx="1">
                  <c:v>145.19999999999999</c:v>
                </c:pt>
                <c:pt idx="2">
                  <c:v>160.30000000000001</c:v>
                </c:pt>
                <c:pt idx="3">
                  <c:v>150.69999999999999</c:v>
                </c:pt>
                <c:pt idx="4">
                  <c:v>135.6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A-4991-9B0A-48BF215B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A-4991-9B0A-48BF215B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-27.3</c:v>
                </c:pt>
                <c:pt idx="1">
                  <c:v>-81.099999999999994</c:v>
                </c:pt>
                <c:pt idx="2">
                  <c:v>-13.8</c:v>
                </c:pt>
                <c:pt idx="3">
                  <c:v>4</c:v>
                </c:pt>
                <c:pt idx="4">
                  <c:v>-90.4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9-4D89-9A45-456A4EBB7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9-4D89-9A45-456A4EBB7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-5957</c:v>
                </c:pt>
                <c:pt idx="1">
                  <c:v>-19673</c:v>
                </c:pt>
                <c:pt idx="2">
                  <c:v>-4295</c:v>
                </c:pt>
                <c:pt idx="3">
                  <c:v>1224</c:v>
                </c:pt>
                <c:pt idx="4">
                  <c:v>-19880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594-AD11-7DFD638F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B-4594-AD11-7DFD638F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R1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長田北町駐車場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5661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146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79.599999999999994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55.2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87.9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104.2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53.7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149.30000000000001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145.19999999999999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160.30000000000001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150.69999999999999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135.6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136.1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127.8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146.5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142.69999999999999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156.80000000000001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4.0999999999999996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6.6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5.5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3.7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156.5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131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136.80000000000001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145.1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-27.3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-81.099999999999994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-13.8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-90.4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-5957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-19673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-4295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1224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-19880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-9.8000000000000007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-25.9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-24.6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-29.2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-810.7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107619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117.1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145.19999999999999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219.9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107.1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143.6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UYskqS0wxsqapKUHnmBdJE7rt140HZVk+BkpHTQdefgyxbrlEOlCi1ssXXdLoTFdqIp2PANq5G1y8iJhMdD4A==" saltValue="RNt71x4SWAsUsOyDC3DGU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101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兵庫県神戸市</v>
      </c>
      <c r="I6" s="48" t="str">
        <f t="shared" si="1"/>
        <v>長田北町駐車場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30</v>
      </c>
      <c r="S6" s="50" t="str">
        <f t="shared" si="1"/>
        <v>公共施設</v>
      </c>
      <c r="T6" s="50" t="str">
        <f t="shared" si="1"/>
        <v>無</v>
      </c>
      <c r="U6" s="51">
        <f t="shared" si="1"/>
        <v>5661</v>
      </c>
      <c r="V6" s="51">
        <f t="shared" si="1"/>
        <v>146</v>
      </c>
      <c r="W6" s="51">
        <f t="shared" si="1"/>
        <v>300</v>
      </c>
      <c r="X6" s="50" t="str">
        <f t="shared" si="1"/>
        <v>代行制</v>
      </c>
      <c r="Y6" s="52">
        <f>IF(Y8="-",NA(),Y8)</f>
        <v>79.599999999999994</v>
      </c>
      <c r="Z6" s="52">
        <f t="shared" ref="Z6:AH6" si="2">IF(Z8="-",NA(),Z8)</f>
        <v>55.2</v>
      </c>
      <c r="AA6" s="52">
        <f t="shared" si="2"/>
        <v>87.9</v>
      </c>
      <c r="AB6" s="52">
        <f t="shared" si="2"/>
        <v>104.2</v>
      </c>
      <c r="AC6" s="52">
        <f t="shared" si="2"/>
        <v>53.7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-27.3</v>
      </c>
      <c r="BG6" s="52">
        <f t="shared" ref="BG6:BO6" si="5">IF(BG8="-",NA(),BG8)</f>
        <v>-81.099999999999994</v>
      </c>
      <c r="BH6" s="52">
        <f t="shared" si="5"/>
        <v>-13.8</v>
      </c>
      <c r="BI6" s="52">
        <f t="shared" si="5"/>
        <v>4</v>
      </c>
      <c r="BJ6" s="52">
        <f t="shared" si="5"/>
        <v>-90.4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-5957</v>
      </c>
      <c r="BR6" s="53">
        <f t="shared" ref="BR6:BZ6" si="6">IF(BR8="-",NA(),BR8)</f>
        <v>-19673</v>
      </c>
      <c r="BS6" s="53">
        <f t="shared" si="6"/>
        <v>-4295</v>
      </c>
      <c r="BT6" s="53">
        <f t="shared" si="6"/>
        <v>1224</v>
      </c>
      <c r="BU6" s="53">
        <f t="shared" si="6"/>
        <v>-19880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107619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149.30000000000001</v>
      </c>
      <c r="DL6" s="52">
        <f t="shared" ref="DL6:DT6" si="9">IF(DL8="-",NA(),DL8)</f>
        <v>145.19999999999999</v>
      </c>
      <c r="DM6" s="52">
        <f t="shared" si="9"/>
        <v>160.30000000000001</v>
      </c>
      <c r="DN6" s="52">
        <f t="shared" si="9"/>
        <v>150.69999999999999</v>
      </c>
      <c r="DO6" s="52">
        <f t="shared" si="9"/>
        <v>135.6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103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兵庫県　神戸市</v>
      </c>
      <c r="I7" s="48" t="str">
        <f t="shared" si="10"/>
        <v>長田北町駐車場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30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5661</v>
      </c>
      <c r="V7" s="51">
        <f t="shared" si="10"/>
        <v>146</v>
      </c>
      <c r="W7" s="51">
        <f t="shared" si="10"/>
        <v>300</v>
      </c>
      <c r="X7" s="50" t="str">
        <f t="shared" si="10"/>
        <v>代行制</v>
      </c>
      <c r="Y7" s="52">
        <f>Y8</f>
        <v>79.599999999999994</v>
      </c>
      <c r="Z7" s="52">
        <f t="shared" ref="Z7:AH7" si="11">Z8</f>
        <v>55.2</v>
      </c>
      <c r="AA7" s="52">
        <f t="shared" si="11"/>
        <v>87.9</v>
      </c>
      <c r="AB7" s="52">
        <f t="shared" si="11"/>
        <v>104.2</v>
      </c>
      <c r="AC7" s="52">
        <f t="shared" si="11"/>
        <v>53.7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-27.3</v>
      </c>
      <c r="BG7" s="52">
        <f t="shared" ref="BG7:BO7" si="14">BG8</f>
        <v>-81.099999999999994</v>
      </c>
      <c r="BH7" s="52">
        <f t="shared" si="14"/>
        <v>-13.8</v>
      </c>
      <c r="BI7" s="52">
        <f t="shared" si="14"/>
        <v>4</v>
      </c>
      <c r="BJ7" s="52">
        <f t="shared" si="14"/>
        <v>-90.4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-5957</v>
      </c>
      <c r="BR7" s="53">
        <f t="shared" ref="BR7:BZ7" si="15">BR8</f>
        <v>-19673</v>
      </c>
      <c r="BS7" s="53">
        <f t="shared" si="15"/>
        <v>-4295</v>
      </c>
      <c r="BT7" s="53">
        <f t="shared" si="15"/>
        <v>1224</v>
      </c>
      <c r="BU7" s="53">
        <f t="shared" si="15"/>
        <v>-19880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102</v>
      </c>
      <c r="CL7" s="49"/>
      <c r="CM7" s="51">
        <f>CM8</f>
        <v>0</v>
      </c>
      <c r="CN7" s="51">
        <f>CN8</f>
        <v>107619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149.30000000000001</v>
      </c>
      <c r="DL7" s="52">
        <f t="shared" ref="DL7:DT7" si="17">DL8</f>
        <v>145.19999999999999</v>
      </c>
      <c r="DM7" s="52">
        <f t="shared" si="17"/>
        <v>160.30000000000001</v>
      </c>
      <c r="DN7" s="52">
        <f t="shared" si="17"/>
        <v>150.69999999999999</v>
      </c>
      <c r="DO7" s="52">
        <f t="shared" si="17"/>
        <v>135.6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7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30</v>
      </c>
      <c r="S8" s="57" t="s">
        <v>115</v>
      </c>
      <c r="T8" s="57" t="s">
        <v>116</v>
      </c>
      <c r="U8" s="58">
        <v>5661</v>
      </c>
      <c r="V8" s="58">
        <v>146</v>
      </c>
      <c r="W8" s="58">
        <v>300</v>
      </c>
      <c r="X8" s="57" t="s">
        <v>117</v>
      </c>
      <c r="Y8" s="59">
        <v>79.599999999999994</v>
      </c>
      <c r="Z8" s="59">
        <v>55.2</v>
      </c>
      <c r="AA8" s="59">
        <v>87.9</v>
      </c>
      <c r="AB8" s="59">
        <v>104.2</v>
      </c>
      <c r="AC8" s="59">
        <v>53.7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-27.3</v>
      </c>
      <c r="BG8" s="59">
        <v>-81.099999999999994</v>
      </c>
      <c r="BH8" s="59">
        <v>-13.8</v>
      </c>
      <c r="BI8" s="59">
        <v>4</v>
      </c>
      <c r="BJ8" s="59">
        <v>-90.4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-5957</v>
      </c>
      <c r="BR8" s="60">
        <v>-19673</v>
      </c>
      <c r="BS8" s="60">
        <v>-4295</v>
      </c>
      <c r="BT8" s="61">
        <v>1224</v>
      </c>
      <c r="BU8" s="61">
        <v>-19880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107619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149.30000000000001</v>
      </c>
      <c r="DL8" s="59">
        <v>145.19999999999999</v>
      </c>
      <c r="DM8" s="59">
        <v>160.30000000000001</v>
      </c>
      <c r="DN8" s="59">
        <v>150.69999999999999</v>
      </c>
      <c r="DO8" s="59">
        <v>135.6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B4C59C34-9FF3-4858-AFE6-F78ABD6E7BD6}"/>
</file>

<file path=customXml/itemProps2.xml><?xml version="1.0" encoding="utf-8"?>
<ds:datastoreItem xmlns:ds="http://schemas.openxmlformats.org/officeDocument/2006/customXml" ds:itemID="{A0DF93F5-AB6D-46EE-8150-5FBF5D2B5F67}"/>
</file>

<file path=customXml/itemProps3.xml><?xml version="1.0" encoding="utf-8"?>
<ds:datastoreItem xmlns:ds="http://schemas.openxmlformats.org/officeDocument/2006/customXml" ds:itemID="{4917AD46-CC3F-43C8-A98F-A80777A49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2025-02-14T06:50:41Z</dcterms:created>
  <dcterms:modified xsi:type="dcterms:W3CDTF">2025-02-14T06:51:04Z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