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E3F79D3D04A92C148EC81EB7C962EF6B5AEE3DD5" xr6:coauthVersionLast="47" xr6:coauthVersionMax="47" xr10:uidLastSave="{CF95BA2B-239B-4177-BFDC-8EBB5A988B92}"/>
  <workbookProtection workbookAlgorithmName="SHA-512" workbookHashValue="3M25SVRtojCzDKYUvkzgFSd7QE9osJV6OW/n/hMu6O3jMGu/uXJWyGp8RdsozwpE+lnO1aNuTpcpBMwIzUkZ9w==" workbookSaltValue="pubILGwO+y88iY3TqF1DG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CV67" i="4" s="1"/>
  <c r="BZ7" i="5"/>
  <c r="MA53" i="4" s="1"/>
  <c r="BY7" i="5"/>
  <c r="LH53" i="4" s="1"/>
  <c r="BX7" i="5"/>
  <c r="KO53" i="4" s="1"/>
  <c r="BW7" i="5"/>
  <c r="BV7" i="5"/>
  <c r="JC53" i="4" s="1"/>
  <c r="BU7" i="5"/>
  <c r="BT7" i="5"/>
  <c r="LH52" i="4" s="1"/>
  <c r="BS7" i="5"/>
  <c r="BR7" i="5"/>
  <c r="BQ7" i="5"/>
  <c r="BO7" i="5"/>
  <c r="HJ53" i="4" s="1"/>
  <c r="BN7" i="5"/>
  <c r="GQ53" i="4" s="1"/>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BZ31" i="4" s="1"/>
  <c r="AA7" i="5"/>
  <c r="BG31" i="4" s="1"/>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JV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AN31" i="4"/>
  <c r="U31" i="4"/>
  <c r="JQ10" i="4"/>
  <c r="DU10" i="4"/>
  <c r="CF10" i="4"/>
  <c r="B10" i="4"/>
  <c r="HX8" i="4"/>
  <c r="AQ8" i="4"/>
  <c r="LH51" i="4" l="1"/>
  <c r="LT76" i="4"/>
  <c r="GQ51" i="4"/>
  <c r="LH30" i="4"/>
  <c r="IE76" i="4"/>
  <c r="BZ51" i="4"/>
  <c r="GQ30" i="4"/>
  <c r="BZ30" i="4"/>
  <c r="BK76"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<sst xmlns="http://schemas.openxmlformats.org/spreadsheetml/2006/main" count="278" uniqueCount="137">
  <si>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</si>
  <si>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</si>
  <si>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</si>
  <si>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</si>
  <si>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</si>
  <si>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</si>
  <si>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</si>
  <si>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</si>
  <si>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</si>
  <si>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</si>
  <si>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</si>
  <si>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</si>
  <si>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</si>
  <si>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</si>
  <si>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</si>
  <si>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</si>
  <si>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</si>
  <si>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</si>
  <si>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</si>
  <si>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</si>
  <si>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</si>
  <si>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</si>
  <si>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</si>
  <si>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</si>
  <si>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</si>
  <si>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</si>
  <si>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</si>
  <si>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</si>
  <si>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</si>
  <si>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</si>
  <si>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</si>
  <si>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</si>
  <si>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</si>
  <si>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</si>
  <si>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</si>
  <si>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</si>
  <si>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</si>
  <si>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</si>
  <si>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</si>
  <si>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</si>
  <si>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</si>
  <si>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</si>
  <si>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</si>
  <si>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</si>
  <si>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</si>
  <si>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</si>
  <si>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</si>
  <si>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</si>
  <si>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</si>
  <si>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</si>
  <si>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</si>
  <si>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</si>
  <si>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</si>
  <si>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</si>
  <si>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</si>
  <si>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</si>
  <si>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</si>
  <si>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</si>
  <si>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</si>
  <si>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</si>
  <si>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</si>
  <si>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</si>
  <si>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</si>
  <si>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</si>
  <si>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</si>
  <si>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</si>
  <si>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</si>
  <si>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</si>
  <si>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</si>
  <si>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</si>
  <si>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</si>
  <si>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</si>
  <si>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</si>
  <si>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</si>
  <si>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</si>
  <si>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</si>
  <si>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</si>
  <si>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</si>
  <si>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</si>
  <si>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</si>
  <si>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</si>
  <si>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</si>
  <si>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</si>
  <si>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</si>
  <si>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</si>
  <si>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</si>
  <si>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</si>
  <si>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</si>
  <si>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</si>
  <si>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</si>
  <si>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</si>
  <si>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</si>
  <si>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</si>
  <si>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</si>
  <si>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</si>
  <si>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</si>
  <si>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</si>
  <si>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</si>
  <si>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</si>
  <si>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</si>
  <si>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</si>
  <si>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</si>
  <si>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</si>
  <si>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</si>
  <si>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</si>
  <si>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</si>
  <si>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</si>
  <si>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</si>
  <si>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</si>
  <si>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</si>
  <si>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</si>
  <si>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</si>
  <si>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</si>
  <si>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</si>
  <si>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</si>
  <si>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兵庫県　神戸市</t>
  </si>
  <si>
    <t>細田駐車場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</si>
  <si>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</si>
  <si>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</si>
  <si>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</si>
  <si>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</si>
  <si>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</si>
  <si>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</si>
  <si>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</si>
  <si>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</si>
  <si>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</si>
  <si>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</si>
  <si>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</si>
  <si>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</si>
  <si>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</si>
  <si>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</si>
  <si>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</si>
  <si>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</si>
  <si>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①収益的収支比率は前年度より減少し、赤字である。
②、③の他会計補助金は平成28年度より0である。
④売上高GOP比率、⑤EBITDAは直近5年間類似施設の平均値を下回っており、R4年度に引き続きR5年度は大幅に減少した。
合築されている図書館等の他、近隣の集客施設が少なく大幅な需要増加は厳しいため、コスト削減等により収益構造の改善に努めていく。</t>
    <rPh sb="14" eb="16">
      <t>ゲンショウ</t>
    </rPh>
    <rPh sb="68" eb="70">
      <t>チョッキン</t>
    </rPh>
    <rPh sb="71" eb="73">
      <t>ネンカン</t>
    </rPh>
    <rPh sb="91" eb="93">
      <t>ネンド</t>
    </rPh>
    <rPh sb="94" eb="95">
      <t>ヒ</t>
    </rPh>
    <rPh sb="96" eb="97">
      <t>ツヅ</t>
    </rPh>
    <rPh sb="100" eb="102">
      <t>ネンド</t>
    </rPh>
    <rPh sb="103" eb="105">
      <t>オオハバ</t>
    </rPh>
    <rPh sb="106" eb="108">
      <t>ゲンショウ</t>
    </rPh>
    <phoneticPr fontId="5"/>
  </si>
  <si>
    <t>⑧設備投資見込額は昨年度より減少した。引き続き必要な設備更新に対する投資を計画的に実施していく。
⑩企業債残高対料金収入比率は、平成27年度より0である。</t>
    <rPh sb="9" eb="12">
      <t>サクネンド</t>
    </rPh>
    <rPh sb="14" eb="16">
      <t>ゲンショウ</t>
    </rPh>
    <phoneticPr fontId="5"/>
  </si>
  <si>
    <t>⑪稼働率は前年度より増加したが、平均値を大きく下回る。</t>
    <rPh sb="5" eb="8">
      <t>ゼンネンド</t>
    </rPh>
    <rPh sb="10" eb="12">
      <t>ゾウカ</t>
    </rPh>
    <rPh sb="16" eb="19">
      <t>ヘイキンチ</t>
    </rPh>
    <rPh sb="20" eb="21">
      <t>オオ</t>
    </rPh>
    <rPh sb="23" eb="25">
      <t>シタマワ</t>
    </rPh>
    <phoneticPr fontId="5"/>
  </si>
  <si>
    <t>新長田駐車場から巡回管理することによりコスト削減に取り組んでいるが、周辺の駐車需要の増加が見込めないことから、収益の改善は見込めない。
R5年度は泡消火設備の更新による影響が大きい。今後、新長田駐車場の見直しと共に細田駐車場、新長田駅前駐車場の管理手法のあり方を検討していく。</t>
    <rPh sb="0" eb="3">
      <t>シンナガタ</t>
    </rPh>
    <rPh sb="3" eb="6">
      <t>チュウシャジョウ</t>
    </rPh>
    <rPh sb="8" eb="10">
      <t>ジュンカイ</t>
    </rPh>
    <rPh sb="10" eb="12">
      <t>カンリ</t>
    </rPh>
    <rPh sb="34" eb="36">
      <t>シュウヘン</t>
    </rPh>
    <rPh sb="37" eb="41">
      <t>チュウシャジュヨウ</t>
    </rPh>
    <rPh sb="42" eb="44">
      <t>ゾウカ</t>
    </rPh>
    <rPh sb="45" eb="47">
      <t>ミコ</t>
    </rPh>
    <rPh sb="61" eb="63">
      <t>ミコ</t>
    </rPh>
    <rPh sb="70" eb="72">
      <t>ネンド</t>
    </rPh>
    <rPh sb="73" eb="78">
      <t>アワショウカセツビ</t>
    </rPh>
    <rPh sb="79" eb="81">
      <t>コウシン</t>
    </rPh>
    <rPh sb="84" eb="86">
      <t>エイキョウ</t>
    </rPh>
    <rPh sb="87" eb="88">
      <t>オオ</t>
    </rPh>
    <rPh sb="91" eb="93">
      <t>コンゴ</t>
    </rPh>
    <rPh sb="94" eb="100">
      <t>シンナガタチュウシャジョウ</t>
    </rPh>
    <rPh sb="101" eb="103">
      <t>ミナオ</t>
    </rPh>
    <rPh sb="105" eb="106">
      <t>トモ</t>
    </rPh>
    <rPh sb="107" eb="112">
      <t>ホソダチュウシャジョウ</t>
    </rPh>
    <rPh sb="113" eb="118">
      <t>シンナガタエキマエ</t>
    </rPh>
    <rPh sb="118" eb="121">
      <t>チュウシャジョウ</t>
    </rPh>
    <rPh sb="122" eb="126">
      <t>カンリシュホウ</t>
    </rPh>
    <rPh sb="129" eb="130">
      <t>カタ</t>
    </rPh>
    <rPh sb="131" eb="13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</si>
</sst>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91.5</c:v>
                </c:pt>
                <c:pt idx="1">
                  <c:v>85.4</c:v>
                </c:pt>
                <c:pt idx="2">
                  <c:v>86.8</c:v>
                </c:pt>
                <c:pt idx="3">
                  <c:v>63</c:v>
                </c:pt>
                <c:pt idx="4">
                  <c:v>31.7</c:v>
                </c:pt>
              </c:numCache>
            </c:numRef>
          </c:val>
          <c:extLst>
            <c:ext xmlns:c16="http://schemas.microsoft.com/office/drawing/2014/chart" uri="{C3380CC4-5D6E-409C-BE32-E72D297353CC}">
              <c16:uniqueId val="{00000000-9FEF-421F-89CB-810AA161A6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9FEF-421F-89CB-810AA161A6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E0-4288-A731-F490FAF3E3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FFE0-4288-A731-F490FAF3E3D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C81-462D-9410-806AFCE265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81-462D-9410-806AFCE265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12A-46E8-B8EB-953B67027A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12A-46E8-B8EB-953B67027A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06-498F-9091-97E120BB623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1A06-498F-9091-97E120BB623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1B-40B3-BFA6-C1002AE9BD9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951B-40B3-BFA6-C1002AE9BD9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76.3</c:v>
                </c:pt>
                <c:pt idx="1">
                  <c:v>68.8</c:v>
                </c:pt>
                <c:pt idx="2">
                  <c:v>71</c:v>
                </c:pt>
                <c:pt idx="3">
                  <c:v>75.3</c:v>
                </c:pt>
                <c:pt idx="4">
                  <c:v>86</c:v>
                </c:pt>
              </c:numCache>
            </c:numRef>
          </c:val>
          <c:extLst>
            <c:ext xmlns:c16="http://schemas.microsoft.com/office/drawing/2014/chart" uri="{C3380CC4-5D6E-409C-BE32-E72D297353CC}">
              <c16:uniqueId val="{00000000-321C-4AF7-90D2-2B2165A5B7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321C-4AF7-90D2-2B2165A5B7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-30.9</c:v>
                </c:pt>
                <c:pt idx="1">
                  <c:v>-40.700000000000003</c:v>
                </c:pt>
                <c:pt idx="2">
                  <c:v>-43.7</c:v>
                </c:pt>
                <c:pt idx="3">
                  <c:v>-262</c:v>
                </c:pt>
                <c:pt idx="4">
                  <c:v>-289.10000000000002</c:v>
                </c:pt>
              </c:numCache>
            </c:numRef>
          </c:val>
          <c:extLst>
            <c:ext xmlns:c16="http://schemas.microsoft.com/office/drawing/2014/chart" uri="{C3380CC4-5D6E-409C-BE32-E72D297353CC}">
              <c16:uniqueId val="{00000000-FAF5-4B00-880C-C8F457CD294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FAF5-4B00-880C-C8F457CD294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-1627</c:v>
                </c:pt>
                <c:pt idx="1">
                  <c:v>-2884</c:v>
                </c:pt>
                <c:pt idx="2">
                  <c:v>-2635</c:v>
                </c:pt>
                <c:pt idx="3">
                  <c:v>-18630</c:v>
                </c:pt>
                <c:pt idx="4">
                  <c:v>-39510</c:v>
                </c:pt>
              </c:numCache>
            </c:numRef>
          </c:val>
          <c:extLst>
            <c:ext xmlns:c16="http://schemas.microsoft.com/office/drawing/2014/chart" uri="{C3380CC4-5D6E-409C-BE32-E72D297353CC}">
              <c16:uniqueId val="{00000000-5356-452C-B771-3063DC8AB6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5356-452C-B771-3063DC8AB6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I62"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兵庫県神戸市　細田駐車場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4444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91.5</v>
      </c>
      <c r="V31" s="116"/>
      <c r="W31" s="116"/>
      <c r="X31" s="116"/>
      <c r="Y31" s="116"/>
      <c r="Z31" s="116"/>
      <c r="AA31" s="116"/>
      <c r="AB31" s="116"/>
      <c r="AC31" s="116"/>
      <c r="AD31" s="116"/>
      <c r="AE31" s="116"/>
      <c r="AF31" s="116"/>
      <c r="AG31" s="116"/>
      <c r="AH31" s="116"/>
      <c r="AI31" s="116"/>
      <c r="AJ31" s="116"/>
      <c r="AK31" s="116"/>
      <c r="AL31" s="116"/>
      <c r="AM31" s="116"/>
      <c r="AN31" s="116">
        <f>データ!Z7</f>
        <v>85.4</v>
      </c>
      <c r="AO31" s="116"/>
      <c r="AP31" s="116"/>
      <c r="AQ31" s="116"/>
      <c r="AR31" s="116"/>
      <c r="AS31" s="116"/>
      <c r="AT31" s="116"/>
      <c r="AU31" s="116"/>
      <c r="AV31" s="116"/>
      <c r="AW31" s="116"/>
      <c r="AX31" s="116"/>
      <c r="AY31" s="116"/>
      <c r="AZ31" s="116"/>
      <c r="BA31" s="116"/>
      <c r="BB31" s="116"/>
      <c r="BC31" s="116"/>
      <c r="BD31" s="116"/>
      <c r="BE31" s="116"/>
      <c r="BF31" s="116"/>
      <c r="BG31" s="116">
        <f>データ!AA7</f>
        <v>86.8</v>
      </c>
      <c r="BH31" s="116"/>
      <c r="BI31" s="116"/>
      <c r="BJ31" s="116"/>
      <c r="BK31" s="116"/>
      <c r="BL31" s="116"/>
      <c r="BM31" s="116"/>
      <c r="BN31" s="116"/>
      <c r="BO31" s="116"/>
      <c r="BP31" s="116"/>
      <c r="BQ31" s="116"/>
      <c r="BR31" s="116"/>
      <c r="BS31" s="116"/>
      <c r="BT31" s="116"/>
      <c r="BU31" s="116"/>
      <c r="BV31" s="116"/>
      <c r="BW31" s="116"/>
      <c r="BX31" s="116"/>
      <c r="BY31" s="116"/>
      <c r="BZ31" s="116">
        <f>データ!AB7</f>
        <v>63</v>
      </c>
      <c r="CA31" s="116"/>
      <c r="CB31" s="116"/>
      <c r="CC31" s="116"/>
      <c r="CD31" s="116"/>
      <c r="CE31" s="116"/>
      <c r="CF31" s="116"/>
      <c r="CG31" s="116"/>
      <c r="CH31" s="116"/>
      <c r="CI31" s="116"/>
      <c r="CJ31" s="116"/>
      <c r="CK31" s="116"/>
      <c r="CL31" s="116"/>
      <c r="CM31" s="116"/>
      <c r="CN31" s="116"/>
      <c r="CO31" s="116"/>
      <c r="CP31" s="116"/>
      <c r="CQ31" s="116"/>
      <c r="CR31" s="116"/>
      <c r="CS31" s="116">
        <f>データ!AC7</f>
        <v>31.7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76.3</v>
      </c>
      <c r="JD31" s="111"/>
      <c r="JE31" s="111"/>
      <c r="JF31" s="111"/>
      <c r="JG31" s="111"/>
      <c r="JH31" s="111"/>
      <c r="JI31" s="111"/>
      <c r="JJ31" s="111"/>
      <c r="JK31" s="111"/>
      <c r="JL31" s="111"/>
      <c r="JM31" s="111"/>
      <c r="JN31" s="111"/>
      <c r="JO31" s="111"/>
      <c r="JP31" s="111"/>
      <c r="JQ31" s="111"/>
      <c r="JR31" s="111"/>
      <c r="JS31" s="111"/>
      <c r="JT31" s="111"/>
      <c r="JU31" s="112"/>
      <c r="JV31" s="110">
        <f>データ!DL7</f>
        <v>68.8</v>
      </c>
      <c r="JW31" s="111"/>
      <c r="JX31" s="111"/>
      <c r="JY31" s="111"/>
      <c r="JZ31" s="111"/>
      <c r="KA31" s="111"/>
      <c r="KB31" s="111"/>
      <c r="KC31" s="111"/>
      <c r="KD31" s="111"/>
      <c r="KE31" s="111"/>
      <c r="KF31" s="111"/>
      <c r="KG31" s="111"/>
      <c r="KH31" s="111"/>
      <c r="KI31" s="111"/>
      <c r="KJ31" s="111"/>
      <c r="KK31" s="111"/>
      <c r="KL31" s="111"/>
      <c r="KM31" s="111"/>
      <c r="KN31" s="112"/>
      <c r="KO31" s="110">
        <f>データ!DM7</f>
        <v>71</v>
      </c>
      <c r="KP31" s="111"/>
      <c r="KQ31" s="111"/>
      <c r="KR31" s="111"/>
      <c r="KS31" s="111"/>
      <c r="KT31" s="111"/>
      <c r="KU31" s="111"/>
      <c r="KV31" s="111"/>
      <c r="KW31" s="111"/>
      <c r="KX31" s="111"/>
      <c r="KY31" s="111"/>
      <c r="KZ31" s="111"/>
      <c r="LA31" s="111"/>
      <c r="LB31" s="111"/>
      <c r="LC31" s="111"/>
      <c r="LD31" s="111"/>
      <c r="LE31" s="111"/>
      <c r="LF31" s="111"/>
      <c r="LG31" s="112"/>
      <c r="LH31" s="110">
        <f>データ!DN7</f>
        <v>75.3</v>
      </c>
      <c r="LI31" s="111"/>
      <c r="LJ31" s="111"/>
      <c r="LK31" s="111"/>
      <c r="LL31" s="111"/>
      <c r="LM31" s="111"/>
      <c r="LN31" s="111"/>
      <c r="LO31" s="111"/>
      <c r="LP31" s="111"/>
      <c r="LQ31" s="111"/>
      <c r="LR31" s="111"/>
      <c r="LS31" s="111"/>
      <c r="LT31" s="111"/>
      <c r="LU31" s="111"/>
      <c r="LV31" s="111"/>
      <c r="LW31" s="111"/>
      <c r="LX31" s="111"/>
      <c r="LY31" s="111"/>
      <c r="LZ31" s="112"/>
      <c r="MA31" s="110">
        <f>データ!DO7</f>
        <v>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136.1</v>
      </c>
      <c r="V32" s="116"/>
      <c r="W32" s="116"/>
      <c r="X32" s="116"/>
      <c r="Y32" s="116"/>
      <c r="Z32" s="116"/>
      <c r="AA32" s="116"/>
      <c r="AB32" s="116"/>
      <c r="AC32" s="116"/>
      <c r="AD32" s="116"/>
      <c r="AE32" s="116"/>
      <c r="AF32" s="116"/>
      <c r="AG32" s="116"/>
      <c r="AH32" s="116"/>
      <c r="AI32" s="116"/>
      <c r="AJ32" s="116"/>
      <c r="AK32" s="116"/>
      <c r="AL32" s="116"/>
      <c r="AM32" s="116"/>
      <c r="AN32" s="116">
        <f>データ!AE7</f>
        <v>127.8</v>
      </c>
      <c r="AO32" s="116"/>
      <c r="AP32" s="116"/>
      <c r="AQ32" s="116"/>
      <c r="AR32" s="116"/>
      <c r="AS32" s="116"/>
      <c r="AT32" s="116"/>
      <c r="AU32" s="116"/>
      <c r="AV32" s="116"/>
      <c r="AW32" s="116"/>
      <c r="AX32" s="116"/>
      <c r="AY32" s="116"/>
      <c r="AZ32" s="116"/>
      <c r="BA32" s="116"/>
      <c r="BB32" s="116"/>
      <c r="BC32" s="116"/>
      <c r="BD32" s="116"/>
      <c r="BE32" s="116"/>
      <c r="BF32" s="116"/>
      <c r="BG32" s="116">
        <f>データ!AF7</f>
        <v>146.5</v>
      </c>
      <c r="BH32" s="116"/>
      <c r="BI32" s="116"/>
      <c r="BJ32" s="116"/>
      <c r="BK32" s="116"/>
      <c r="BL32" s="116"/>
      <c r="BM32" s="116"/>
      <c r="BN32" s="116"/>
      <c r="BO32" s="116"/>
      <c r="BP32" s="116"/>
      <c r="BQ32" s="116"/>
      <c r="BR32" s="116"/>
      <c r="BS32" s="116"/>
      <c r="BT32" s="116"/>
      <c r="BU32" s="116"/>
      <c r="BV32" s="116"/>
      <c r="BW32" s="116"/>
      <c r="BX32" s="116"/>
      <c r="BY32" s="116"/>
      <c r="BZ32" s="116">
        <f>データ!AG7</f>
        <v>142.69999999999999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156.80000000000001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4.0999999999999996</v>
      </c>
      <c r="EM32" s="116"/>
      <c r="EN32" s="116"/>
      <c r="EO32" s="116"/>
      <c r="EP32" s="116"/>
      <c r="EQ32" s="116"/>
      <c r="ER32" s="116"/>
      <c r="ES32" s="116"/>
      <c r="ET32" s="116"/>
      <c r="EU32" s="116"/>
      <c r="EV32" s="116"/>
      <c r="EW32" s="116"/>
      <c r="EX32" s="116"/>
      <c r="EY32" s="116"/>
      <c r="EZ32" s="116"/>
      <c r="FA32" s="116"/>
      <c r="FB32" s="116"/>
      <c r="FC32" s="116"/>
      <c r="FD32" s="116"/>
      <c r="FE32" s="116">
        <f>データ!AP7</f>
        <v>6.6</v>
      </c>
      <c r="FF32" s="116"/>
      <c r="FG32" s="116"/>
      <c r="FH32" s="116"/>
      <c r="FI32" s="116"/>
      <c r="FJ32" s="116"/>
      <c r="FK32" s="116"/>
      <c r="FL32" s="116"/>
      <c r="FM32" s="116"/>
      <c r="FN32" s="116"/>
      <c r="FO32" s="116"/>
      <c r="FP32" s="116"/>
      <c r="FQ32" s="116"/>
      <c r="FR32" s="116"/>
      <c r="FS32" s="116"/>
      <c r="FT32" s="116"/>
      <c r="FU32" s="116"/>
      <c r="FV32" s="116"/>
      <c r="FW32" s="116"/>
      <c r="FX32" s="116">
        <f>データ!AQ7</f>
        <v>5.5</v>
      </c>
      <c r="FY32" s="116"/>
      <c r="FZ32" s="116"/>
      <c r="GA32" s="116"/>
      <c r="GB32" s="116"/>
      <c r="GC32" s="116"/>
      <c r="GD32" s="116"/>
      <c r="GE32" s="116"/>
      <c r="GF32" s="116"/>
      <c r="GG32" s="116"/>
      <c r="GH32" s="116"/>
      <c r="GI32" s="116"/>
      <c r="GJ32" s="116"/>
      <c r="GK32" s="116"/>
      <c r="GL32" s="116"/>
      <c r="GM32" s="116"/>
      <c r="GN32" s="116"/>
      <c r="GO32" s="116"/>
      <c r="GP32" s="116"/>
      <c r="GQ32" s="116">
        <f>データ!AR7</f>
        <v>4.0999999999999996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3.7</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156.5</v>
      </c>
      <c r="JD32" s="111"/>
      <c r="JE32" s="111"/>
      <c r="JF32" s="111"/>
      <c r="JG32" s="111"/>
      <c r="JH32" s="111"/>
      <c r="JI32" s="111"/>
      <c r="JJ32" s="111"/>
      <c r="JK32" s="111"/>
      <c r="JL32" s="111"/>
      <c r="JM32" s="111"/>
      <c r="JN32" s="111"/>
      <c r="JO32" s="111"/>
      <c r="JP32" s="111"/>
      <c r="JQ32" s="111"/>
      <c r="JR32" s="111"/>
      <c r="JS32" s="111"/>
      <c r="JT32" s="111"/>
      <c r="JU32" s="112"/>
      <c r="JV32" s="110">
        <f>データ!DQ7</f>
        <v>131</v>
      </c>
      <c r="JW32" s="111"/>
      <c r="JX32" s="111"/>
      <c r="JY32" s="111"/>
      <c r="JZ32" s="111"/>
      <c r="KA32" s="111"/>
      <c r="KB32" s="111"/>
      <c r="KC32" s="111"/>
      <c r="KD32" s="111"/>
      <c r="KE32" s="111"/>
      <c r="KF32" s="111"/>
      <c r="KG32" s="111"/>
      <c r="KH32" s="111"/>
      <c r="KI32" s="111"/>
      <c r="KJ32" s="111"/>
      <c r="KK32" s="111"/>
      <c r="KL32" s="111"/>
      <c r="KM32" s="111"/>
      <c r="KN32" s="112"/>
      <c r="KO32" s="110">
        <f>データ!DR7</f>
        <v>136.80000000000001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145.1</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-30.9</v>
      </c>
      <c r="EM52" s="116"/>
      <c r="EN52" s="116"/>
      <c r="EO52" s="116"/>
      <c r="EP52" s="116"/>
      <c r="EQ52" s="116"/>
      <c r="ER52" s="116"/>
      <c r="ES52" s="116"/>
      <c r="ET52" s="116"/>
      <c r="EU52" s="116"/>
      <c r="EV52" s="116"/>
      <c r="EW52" s="116"/>
      <c r="EX52" s="116"/>
      <c r="EY52" s="116"/>
      <c r="EZ52" s="116"/>
      <c r="FA52" s="116"/>
      <c r="FB52" s="116"/>
      <c r="FC52" s="116"/>
      <c r="FD52" s="116"/>
      <c r="FE52" s="116">
        <f>データ!BG7</f>
        <v>-40.700000000000003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-43.7</v>
      </c>
      <c r="FY52" s="116"/>
      <c r="FZ52" s="116"/>
      <c r="GA52" s="116"/>
      <c r="GB52" s="116"/>
      <c r="GC52" s="116"/>
      <c r="GD52" s="116"/>
      <c r="GE52" s="116"/>
      <c r="GF52" s="116"/>
      <c r="GG52" s="116"/>
      <c r="GH52" s="116"/>
      <c r="GI52" s="116"/>
      <c r="GJ52" s="116"/>
      <c r="GK52" s="116"/>
      <c r="GL52" s="116"/>
      <c r="GM52" s="116"/>
      <c r="GN52" s="116"/>
      <c r="GO52" s="116"/>
      <c r="GP52" s="116"/>
      <c r="GQ52" s="116">
        <f>データ!BI7</f>
        <v>-262</v>
      </c>
      <c r="GR52" s="116"/>
      <c r="GS52" s="116"/>
      <c r="GT52" s="116"/>
      <c r="GU52" s="116"/>
      <c r="GV52" s="116"/>
      <c r="GW52" s="116"/>
      <c r="GX52" s="116"/>
      <c r="GY52" s="116"/>
      <c r="GZ52" s="116"/>
      <c r="HA52" s="116"/>
      <c r="HB52" s="116"/>
      <c r="HC52" s="116"/>
      <c r="HD52" s="116"/>
      <c r="HE52" s="116"/>
      <c r="HF52" s="116"/>
      <c r="HG52" s="116"/>
      <c r="HH52" s="116"/>
      <c r="HI52" s="116"/>
      <c r="HJ52" s="116">
        <f>データ!BJ7</f>
        <v>-289.10000000000002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-1627</v>
      </c>
      <c r="JD52" s="120"/>
      <c r="JE52" s="120"/>
      <c r="JF52" s="120"/>
      <c r="JG52" s="120"/>
      <c r="JH52" s="120"/>
      <c r="JI52" s="120"/>
      <c r="JJ52" s="120"/>
      <c r="JK52" s="120"/>
      <c r="JL52" s="120"/>
      <c r="JM52" s="120"/>
      <c r="JN52" s="120"/>
      <c r="JO52" s="120"/>
      <c r="JP52" s="120"/>
      <c r="JQ52" s="120"/>
      <c r="JR52" s="120"/>
      <c r="JS52" s="120"/>
      <c r="JT52" s="120"/>
      <c r="JU52" s="120"/>
      <c r="JV52" s="120">
        <f>データ!BR7</f>
        <v>-2884</v>
      </c>
      <c r="JW52" s="120"/>
      <c r="JX52" s="120"/>
      <c r="JY52" s="120"/>
      <c r="JZ52" s="120"/>
      <c r="KA52" s="120"/>
      <c r="KB52" s="120"/>
      <c r="KC52" s="120"/>
      <c r="KD52" s="120"/>
      <c r="KE52" s="120"/>
      <c r="KF52" s="120"/>
      <c r="KG52" s="120"/>
      <c r="KH52" s="120"/>
      <c r="KI52" s="120"/>
      <c r="KJ52" s="120"/>
      <c r="KK52" s="120"/>
      <c r="KL52" s="120"/>
      <c r="KM52" s="120"/>
      <c r="KN52" s="120"/>
      <c r="KO52" s="120">
        <f>データ!BS7</f>
        <v>-2635</v>
      </c>
      <c r="KP52" s="120"/>
      <c r="KQ52" s="120"/>
      <c r="KR52" s="120"/>
      <c r="KS52" s="120"/>
      <c r="KT52" s="120"/>
      <c r="KU52" s="120"/>
      <c r="KV52" s="120"/>
      <c r="KW52" s="120"/>
      <c r="KX52" s="120"/>
      <c r="KY52" s="120"/>
      <c r="KZ52" s="120"/>
      <c r="LA52" s="120"/>
      <c r="LB52" s="120"/>
      <c r="LC52" s="120"/>
      <c r="LD52" s="120"/>
      <c r="LE52" s="120"/>
      <c r="LF52" s="120"/>
      <c r="LG52" s="120"/>
      <c r="LH52" s="120">
        <f>データ!BT7</f>
        <v>-18630</v>
      </c>
      <c r="LI52" s="120"/>
      <c r="LJ52" s="120"/>
      <c r="LK52" s="120"/>
      <c r="LL52" s="120"/>
      <c r="LM52" s="120"/>
      <c r="LN52" s="120"/>
      <c r="LO52" s="120"/>
      <c r="LP52" s="120"/>
      <c r="LQ52" s="120"/>
      <c r="LR52" s="120"/>
      <c r="LS52" s="120"/>
      <c r="LT52" s="120"/>
      <c r="LU52" s="120"/>
      <c r="LV52" s="120"/>
      <c r="LW52" s="120"/>
      <c r="LX52" s="120"/>
      <c r="LY52" s="120"/>
      <c r="LZ52" s="120"/>
      <c r="MA52" s="120">
        <f>データ!BU7</f>
        <v>-39510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-9.8000000000000007</v>
      </c>
      <c r="EM53" s="116"/>
      <c r="EN53" s="116"/>
      <c r="EO53" s="116"/>
      <c r="EP53" s="116"/>
      <c r="EQ53" s="116"/>
      <c r="ER53" s="116"/>
      <c r="ES53" s="116"/>
      <c r="ET53" s="116"/>
      <c r="EU53" s="116"/>
      <c r="EV53" s="116"/>
      <c r="EW53" s="116"/>
      <c r="EX53" s="116"/>
      <c r="EY53" s="116"/>
      <c r="EZ53" s="116"/>
      <c r="FA53" s="116"/>
      <c r="FB53" s="116"/>
      <c r="FC53" s="116"/>
      <c r="FD53" s="116"/>
      <c r="FE53" s="116">
        <f>データ!BL7</f>
        <v>-25.9</v>
      </c>
      <c r="FF53" s="116"/>
      <c r="FG53" s="116"/>
      <c r="FH53" s="116"/>
      <c r="FI53" s="116"/>
      <c r="FJ53" s="116"/>
      <c r="FK53" s="116"/>
      <c r="FL53" s="116"/>
      <c r="FM53" s="116"/>
      <c r="FN53" s="116"/>
      <c r="FO53" s="116"/>
      <c r="FP53" s="116"/>
      <c r="FQ53" s="116"/>
      <c r="FR53" s="116"/>
      <c r="FS53" s="116"/>
      <c r="FT53" s="116"/>
      <c r="FU53" s="116"/>
      <c r="FV53" s="116"/>
      <c r="FW53" s="116"/>
      <c r="FX53" s="116">
        <f>データ!BM7</f>
        <v>-24.6</v>
      </c>
      <c r="FY53" s="116"/>
      <c r="FZ53" s="116"/>
      <c r="GA53" s="116"/>
      <c r="GB53" s="116"/>
      <c r="GC53" s="116"/>
      <c r="GD53" s="116"/>
      <c r="GE53" s="116"/>
      <c r="GF53" s="116"/>
      <c r="GG53" s="116"/>
      <c r="GH53" s="116"/>
      <c r="GI53" s="116"/>
      <c r="GJ53" s="116"/>
      <c r="GK53" s="116"/>
      <c r="GL53" s="116"/>
      <c r="GM53" s="116"/>
      <c r="GN53" s="116"/>
      <c r="GO53" s="116"/>
      <c r="GP53" s="116"/>
      <c r="GQ53" s="116">
        <f>データ!BN7</f>
        <v>-29.2</v>
      </c>
      <c r="GR53" s="116"/>
      <c r="GS53" s="116"/>
      <c r="GT53" s="116"/>
      <c r="GU53" s="116"/>
      <c r="GV53" s="116"/>
      <c r="GW53" s="116"/>
      <c r="GX53" s="116"/>
      <c r="GY53" s="116"/>
      <c r="GZ53" s="116"/>
      <c r="HA53" s="116"/>
      <c r="HB53" s="116"/>
      <c r="HC53" s="116"/>
      <c r="HD53" s="116"/>
      <c r="HE53" s="116"/>
      <c r="HF53" s="116"/>
      <c r="HG53" s="116"/>
      <c r="HH53" s="116"/>
      <c r="HI53" s="116"/>
      <c r="HJ53" s="116">
        <f>データ!BO7</f>
        <v>-810.7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85718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117.1</v>
      </c>
      <c r="KB78" s="111"/>
      <c r="KC78" s="111"/>
      <c r="KD78" s="111"/>
      <c r="KE78" s="111"/>
      <c r="KF78" s="111"/>
      <c r="KG78" s="111"/>
      <c r="KH78" s="111"/>
      <c r="KI78" s="111"/>
      <c r="KJ78" s="111"/>
      <c r="KK78" s="111"/>
      <c r="KL78" s="111"/>
      <c r="KM78" s="111"/>
      <c r="KN78" s="111"/>
      <c r="KO78" s="112"/>
      <c r="KP78" s="110">
        <f>データ!DF7</f>
        <v>145.19999999999999</v>
      </c>
      <c r="KQ78" s="111"/>
      <c r="KR78" s="111"/>
      <c r="KS78" s="111"/>
      <c r="KT78" s="111"/>
      <c r="KU78" s="111"/>
      <c r="KV78" s="111"/>
      <c r="KW78" s="111"/>
      <c r="KX78" s="111"/>
      <c r="KY78" s="111"/>
      <c r="KZ78" s="111"/>
      <c r="LA78" s="111"/>
      <c r="LB78" s="111"/>
      <c r="LC78" s="111"/>
      <c r="LD78" s="112"/>
      <c r="LE78" s="110">
        <f>データ!DG7</f>
        <v>219.9</v>
      </c>
      <c r="LF78" s="111"/>
      <c r="LG78" s="111"/>
      <c r="LH78" s="111"/>
      <c r="LI78" s="111"/>
      <c r="LJ78" s="111"/>
      <c r="LK78" s="111"/>
      <c r="LL78" s="111"/>
      <c r="LM78" s="111"/>
      <c r="LN78" s="111"/>
      <c r="LO78" s="111"/>
      <c r="LP78" s="111"/>
      <c r="LQ78" s="111"/>
      <c r="LR78" s="111"/>
      <c r="LS78" s="112"/>
      <c r="LT78" s="110">
        <f>データ!DH7</f>
        <v>107.1</v>
      </c>
      <c r="LU78" s="111"/>
      <c r="LV78" s="111"/>
      <c r="LW78" s="111"/>
      <c r="LX78" s="111"/>
      <c r="LY78" s="111"/>
      <c r="LZ78" s="111"/>
      <c r="MA78" s="111"/>
      <c r="MB78" s="111"/>
      <c r="MC78" s="111"/>
      <c r="MD78" s="111"/>
      <c r="ME78" s="111"/>
      <c r="MF78" s="111"/>
      <c r="MG78" s="111"/>
      <c r="MH78" s="112"/>
      <c r="MI78" s="110">
        <f>データ!DI7</f>
        <v>143.6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8M8JeV80qAFdJb8xZ+4M0zqSUMi1lSWVw4FheNByDnGW9dzkfXRFYsMS6YfCA2c9wFBPjtIBbc3dDkT4QEE0bw==" saltValue="OtNLISt/ouQS31exC2Bcd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89</v>
      </c>
      <c r="AV5" s="47" t="s">
        <v>104</v>
      </c>
      <c r="AW5" s="47" t="s">
        <v>101</v>
      </c>
      <c r="AX5" s="47" t="s">
        <v>105</v>
      </c>
      <c r="AY5" s="47" t="s">
        <v>93</v>
      </c>
      <c r="AZ5" s="47" t="s">
        <v>94</v>
      </c>
      <c r="BA5" s="47" t="s">
        <v>95</v>
      </c>
      <c r="BB5" s="47" t="s">
        <v>96</v>
      </c>
      <c r="BC5" s="47" t="s">
        <v>97</v>
      </c>
      <c r="BD5" s="47" t="s">
        <v>98</v>
      </c>
      <c r="BE5" s="47" t="s">
        <v>99</v>
      </c>
      <c r="BF5" s="47" t="s">
        <v>100</v>
      </c>
      <c r="BG5" s="47" t="s">
        <v>90</v>
      </c>
      <c r="BH5" s="47" t="s">
        <v>101</v>
      </c>
      <c r="BI5" s="47" t="s">
        <v>102</v>
      </c>
      <c r="BJ5" s="47" t="s">
        <v>103</v>
      </c>
      <c r="BK5" s="47" t="s">
        <v>94</v>
      </c>
      <c r="BL5" s="47" t="s">
        <v>95</v>
      </c>
      <c r="BM5" s="47" t="s">
        <v>96</v>
      </c>
      <c r="BN5" s="47" t="s">
        <v>97</v>
      </c>
      <c r="BO5" s="47" t="s">
        <v>98</v>
      </c>
      <c r="BP5" s="47" t="s">
        <v>99</v>
      </c>
      <c r="BQ5" s="47" t="s">
        <v>106</v>
      </c>
      <c r="BR5" s="47" t="s">
        <v>90</v>
      </c>
      <c r="BS5" s="47" t="s">
        <v>101</v>
      </c>
      <c r="BT5" s="47" t="s">
        <v>102</v>
      </c>
      <c r="BU5" s="47" t="s">
        <v>103</v>
      </c>
      <c r="BV5" s="47" t="s">
        <v>94</v>
      </c>
      <c r="BW5" s="47" t="s">
        <v>95</v>
      </c>
      <c r="BX5" s="47" t="s">
        <v>96</v>
      </c>
      <c r="BY5" s="47" t="s">
        <v>97</v>
      </c>
      <c r="BZ5" s="47" t="s">
        <v>98</v>
      </c>
      <c r="CA5" s="47" t="s">
        <v>99</v>
      </c>
      <c r="CB5" s="47" t="s">
        <v>100</v>
      </c>
      <c r="CC5" s="47" t="s">
        <v>90</v>
      </c>
      <c r="CD5" s="47" t="s">
        <v>107</v>
      </c>
      <c r="CE5" s="47" t="s">
        <v>92</v>
      </c>
      <c r="CF5" s="47" t="s">
        <v>93</v>
      </c>
      <c r="CG5" s="47" t="s">
        <v>94</v>
      </c>
      <c r="CH5" s="47" t="s">
        <v>95</v>
      </c>
      <c r="CI5" s="47" t="s">
        <v>96</v>
      </c>
      <c r="CJ5" s="47" t="s">
        <v>97</v>
      </c>
      <c r="CK5" s="47" t="s">
        <v>98</v>
      </c>
      <c r="CL5" s="47" t="s">
        <v>99</v>
      </c>
      <c r="CM5" s="145"/>
      <c r="CN5" s="145"/>
      <c r="CO5" s="47" t="s">
        <v>89</v>
      </c>
      <c r="CP5" s="47" t="s">
        <v>90</v>
      </c>
      <c r="CQ5" s="47" t="s">
        <v>101</v>
      </c>
      <c r="CR5" s="47" t="s">
        <v>92</v>
      </c>
      <c r="CS5" s="47" t="s">
        <v>108</v>
      </c>
      <c r="CT5" s="47" t="s">
        <v>94</v>
      </c>
      <c r="CU5" s="47" t="s">
        <v>95</v>
      </c>
      <c r="CV5" s="47" t="s">
        <v>96</v>
      </c>
      <c r="CW5" s="47" t="s">
        <v>97</v>
      </c>
      <c r="CX5" s="47" t="s">
        <v>98</v>
      </c>
      <c r="CY5" s="47" t="s">
        <v>99</v>
      </c>
      <c r="CZ5" s="47" t="s">
        <v>89</v>
      </c>
      <c r="DA5" s="47" t="s">
        <v>109</v>
      </c>
      <c r="DB5" s="47" t="s">
        <v>91</v>
      </c>
      <c r="DC5" s="47" t="s">
        <v>92</v>
      </c>
      <c r="DD5" s="47" t="s">
        <v>103</v>
      </c>
      <c r="DE5" s="47" t="s">
        <v>94</v>
      </c>
      <c r="DF5" s="47" t="s">
        <v>95</v>
      </c>
      <c r="DG5" s="47" t="s">
        <v>96</v>
      </c>
      <c r="DH5" s="47" t="s">
        <v>97</v>
      </c>
      <c r="DI5" s="47" t="s">
        <v>98</v>
      </c>
      <c r="DJ5" s="47" t="s">
        <v>35</v>
      </c>
      <c r="DK5" s="47" t="s">
        <v>89</v>
      </c>
      <c r="DL5" s="47" t="s">
        <v>104</v>
      </c>
      <c r="DM5" s="47" t="s">
        <v>101</v>
      </c>
      <c r="DN5" s="47" t="s">
        <v>105</v>
      </c>
      <c r="DO5" s="47" t="s">
        <v>93</v>
      </c>
      <c r="DP5" s="47" t="s">
        <v>94</v>
      </c>
      <c r="DQ5" s="47" t="s">
        <v>95</v>
      </c>
      <c r="DR5" s="47" t="s">
        <v>96</v>
      </c>
      <c r="DS5" s="47" t="s">
        <v>97</v>
      </c>
      <c r="DT5" s="47" t="s">
        <v>98</v>
      </c>
      <c r="DU5" s="47" t="s">
        <v>99</v>
      </c>
    </row>
    <row r="6" spans="1:125" s="54" customFormat="1" x14ac:dyDescent="0.2">
      <c r="A6" s="37" t="s">
        <v>110</v>
      </c>
      <c r="B6" s="48">
        <f>B8</f>
        <v>2023</v>
      </c>
      <c r="C6" s="48">
        <f t="shared" ref="C6:X6" si="1">C8</f>
        <v>281000</v>
      </c>
      <c r="D6" s="48">
        <f t="shared" si="1"/>
        <v>47</v>
      </c>
      <c r="E6" s="48">
        <f t="shared" si="1"/>
        <v>14</v>
      </c>
      <c r="F6" s="48">
        <f t="shared" si="1"/>
        <v>0</v>
      </c>
      <c r="G6" s="48">
        <f t="shared" si="1"/>
        <v>9</v>
      </c>
      <c r="H6" s="48" t="str">
        <f>SUBSTITUTE(H8,"　","")</f>
        <v>兵庫県神戸市</v>
      </c>
      <c r="I6" s="48" t="str">
        <f t="shared" si="1"/>
        <v>細田駐車場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28</v>
      </c>
      <c r="S6" s="50" t="str">
        <f t="shared" si="1"/>
        <v>公共施設</v>
      </c>
      <c r="T6" s="50" t="str">
        <f t="shared" si="1"/>
        <v>無</v>
      </c>
      <c r="U6" s="51">
        <f t="shared" si="1"/>
        <v>4444</v>
      </c>
      <c r="V6" s="51">
        <f t="shared" si="1"/>
        <v>93</v>
      </c>
      <c r="W6" s="51">
        <f t="shared" si="1"/>
        <v>200</v>
      </c>
      <c r="X6" s="50" t="str">
        <f t="shared" si="1"/>
        <v>代行制</v>
      </c>
      <c r="Y6" s="52">
        <f>IF(Y8="-",NA(),Y8)</f>
        <v>91.5</v>
      </c>
      <c r="Z6" s="52">
        <f t="shared" ref="Z6:AH6" si="2">IF(Z8="-",NA(),Z8)</f>
        <v>85.4</v>
      </c>
      <c r="AA6" s="52">
        <f t="shared" si="2"/>
        <v>86.8</v>
      </c>
      <c r="AB6" s="52">
        <f t="shared" si="2"/>
        <v>63</v>
      </c>
      <c r="AC6" s="52">
        <f t="shared" si="2"/>
        <v>31.7</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-30.9</v>
      </c>
      <c r="BG6" s="52">
        <f t="shared" ref="BG6:BO6" si="5">IF(BG8="-",NA(),BG8)</f>
        <v>-40.700000000000003</v>
      </c>
      <c r="BH6" s="52">
        <f t="shared" si="5"/>
        <v>-43.7</v>
      </c>
      <c r="BI6" s="52">
        <f t="shared" si="5"/>
        <v>-262</v>
      </c>
      <c r="BJ6" s="52">
        <f t="shared" si="5"/>
        <v>-289.10000000000002</v>
      </c>
      <c r="BK6" s="52">
        <f t="shared" si="5"/>
        <v>-9.8000000000000007</v>
      </c>
      <c r="BL6" s="52">
        <f t="shared" si="5"/>
        <v>-25.9</v>
      </c>
      <c r="BM6" s="52">
        <f t="shared" si="5"/>
        <v>-24.6</v>
      </c>
      <c r="BN6" s="52">
        <f t="shared" si="5"/>
        <v>-29.2</v>
      </c>
      <c r="BO6" s="52">
        <f t="shared" si="5"/>
        <v>-810.7</v>
      </c>
      <c r="BP6" s="49" t="str">
        <f>IF(BP8="-","",IF(BP8="-","【-】","【"&amp;SUBSTITUTE(TEXT(BP8,"#,##0.0"),"-","△")&amp;"】"))</f>
        <v>【△55.6】</v>
      </c>
      <c r="BQ6" s="53">
        <f>IF(BQ8="-",NA(),BQ8)</f>
        <v>-1627</v>
      </c>
      <c r="BR6" s="53">
        <f t="shared" ref="BR6:BZ6" si="6">IF(BR8="-",NA(),BR8)</f>
        <v>-2884</v>
      </c>
      <c r="BS6" s="53">
        <f t="shared" si="6"/>
        <v>-2635</v>
      </c>
      <c r="BT6" s="53">
        <f t="shared" si="6"/>
        <v>-18630</v>
      </c>
      <c r="BU6" s="53">
        <f t="shared" si="6"/>
        <v>-39510</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111</v>
      </c>
      <c r="CM6" s="51">
        <f t="shared" ref="CM6:CN6" si="7">CM8</f>
        <v>0</v>
      </c>
      <c r="CN6" s="51">
        <f t="shared" si="7"/>
        <v>85718</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76.3</v>
      </c>
      <c r="DL6" s="52">
        <f t="shared" ref="DL6:DT6" si="9">IF(DL8="-",NA(),DL8)</f>
        <v>68.8</v>
      </c>
      <c r="DM6" s="52">
        <f t="shared" si="9"/>
        <v>71</v>
      </c>
      <c r="DN6" s="52">
        <f t="shared" si="9"/>
        <v>75.3</v>
      </c>
      <c r="DO6" s="52">
        <f t="shared" si="9"/>
        <v>86</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112</v>
      </c>
      <c r="B7" s="48">
        <f t="shared" ref="B7:X7" si="10">B8</f>
        <v>2023</v>
      </c>
      <c r="C7" s="48">
        <f t="shared" si="10"/>
        <v>281000</v>
      </c>
      <c r="D7" s="48">
        <f t="shared" si="10"/>
        <v>47</v>
      </c>
      <c r="E7" s="48">
        <f t="shared" si="10"/>
        <v>14</v>
      </c>
      <c r="F7" s="48">
        <f t="shared" si="10"/>
        <v>0</v>
      </c>
      <c r="G7" s="48">
        <f t="shared" si="10"/>
        <v>9</v>
      </c>
      <c r="H7" s="48" t="str">
        <f t="shared" si="10"/>
        <v>兵庫県　神戸市</v>
      </c>
      <c r="I7" s="48" t="str">
        <f t="shared" si="10"/>
        <v>細田駐車場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28</v>
      </c>
      <c r="S7" s="50" t="str">
        <f t="shared" si="10"/>
        <v>公共施設</v>
      </c>
      <c r="T7" s="50" t="str">
        <f t="shared" si="10"/>
        <v>無</v>
      </c>
      <c r="U7" s="51">
        <f t="shared" si="10"/>
        <v>4444</v>
      </c>
      <c r="V7" s="51">
        <f t="shared" si="10"/>
        <v>93</v>
      </c>
      <c r="W7" s="51">
        <f t="shared" si="10"/>
        <v>200</v>
      </c>
      <c r="X7" s="50" t="str">
        <f t="shared" si="10"/>
        <v>代行制</v>
      </c>
      <c r="Y7" s="52">
        <f>Y8</f>
        <v>91.5</v>
      </c>
      <c r="Z7" s="52">
        <f t="shared" ref="Z7:AH7" si="11">Z8</f>
        <v>85.4</v>
      </c>
      <c r="AA7" s="52">
        <f t="shared" si="11"/>
        <v>86.8</v>
      </c>
      <c r="AB7" s="52">
        <f t="shared" si="11"/>
        <v>63</v>
      </c>
      <c r="AC7" s="52">
        <f t="shared" si="11"/>
        <v>31.7</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-30.9</v>
      </c>
      <c r="BG7" s="52">
        <f t="shared" ref="BG7:BO7" si="14">BG8</f>
        <v>-40.700000000000003</v>
      </c>
      <c r="BH7" s="52">
        <f t="shared" si="14"/>
        <v>-43.7</v>
      </c>
      <c r="BI7" s="52">
        <f t="shared" si="14"/>
        <v>-262</v>
      </c>
      <c r="BJ7" s="52">
        <f t="shared" si="14"/>
        <v>-289.10000000000002</v>
      </c>
      <c r="BK7" s="52">
        <f t="shared" si="14"/>
        <v>-9.8000000000000007</v>
      </c>
      <c r="BL7" s="52">
        <f t="shared" si="14"/>
        <v>-25.9</v>
      </c>
      <c r="BM7" s="52">
        <f t="shared" si="14"/>
        <v>-24.6</v>
      </c>
      <c r="BN7" s="52">
        <f t="shared" si="14"/>
        <v>-29.2</v>
      </c>
      <c r="BO7" s="52">
        <f t="shared" si="14"/>
        <v>-810.7</v>
      </c>
      <c r="BP7" s="49"/>
      <c r="BQ7" s="53">
        <f>BQ8</f>
        <v>-1627</v>
      </c>
      <c r="BR7" s="53">
        <f t="shared" ref="BR7:BZ7" si="15">BR8</f>
        <v>-2884</v>
      </c>
      <c r="BS7" s="53">
        <f t="shared" si="15"/>
        <v>-2635</v>
      </c>
      <c r="BT7" s="53">
        <f t="shared" si="15"/>
        <v>-18630</v>
      </c>
      <c r="BU7" s="53">
        <f t="shared" si="15"/>
        <v>-39510</v>
      </c>
      <c r="BV7" s="53">
        <f t="shared" si="15"/>
        <v>5206</v>
      </c>
      <c r="BW7" s="53">
        <f t="shared" si="15"/>
        <v>2220</v>
      </c>
      <c r="BX7" s="53">
        <f t="shared" si="15"/>
        <v>3097</v>
      </c>
      <c r="BY7" s="53">
        <f t="shared" si="15"/>
        <v>6051</v>
      </c>
      <c r="BZ7" s="53">
        <f t="shared" si="15"/>
        <v>9971</v>
      </c>
      <c r="CA7" s="51"/>
      <c r="CB7" s="52" t="s">
        <v>113</v>
      </c>
      <c r="CC7" s="52" t="s">
        <v>113</v>
      </c>
      <c r="CD7" s="52" t="s">
        <v>113</v>
      </c>
      <c r="CE7" s="52" t="s">
        <v>113</v>
      </c>
      <c r="CF7" s="52" t="s">
        <v>113</v>
      </c>
      <c r="CG7" s="52" t="s">
        <v>113</v>
      </c>
      <c r="CH7" s="52" t="s">
        <v>113</v>
      </c>
      <c r="CI7" s="52" t="s">
        <v>113</v>
      </c>
      <c r="CJ7" s="52" t="s">
        <v>113</v>
      </c>
      <c r="CK7" s="52" t="s">
        <v>114</v>
      </c>
      <c r="CL7" s="49"/>
      <c r="CM7" s="51">
        <f>CM8</f>
        <v>0</v>
      </c>
      <c r="CN7" s="51">
        <f>CN8</f>
        <v>85718</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76.3</v>
      </c>
      <c r="DL7" s="52">
        <f t="shared" ref="DL7:DT7" si="17">DL8</f>
        <v>68.8</v>
      </c>
      <c r="DM7" s="52">
        <f t="shared" si="17"/>
        <v>71</v>
      </c>
      <c r="DN7" s="52">
        <f t="shared" si="17"/>
        <v>75.3</v>
      </c>
      <c r="DO7" s="52">
        <f t="shared" si="17"/>
        <v>86</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281000</v>
      </c>
      <c r="D8" s="55">
        <v>47</v>
      </c>
      <c r="E8" s="55">
        <v>14</v>
      </c>
      <c r="F8" s="55">
        <v>0</v>
      </c>
      <c r="G8" s="55">
        <v>9</v>
      </c>
      <c r="H8" s="55" t="s">
        <v>115</v>
      </c>
      <c r="I8" s="55" t="s">
        <v>116</v>
      </c>
      <c r="J8" s="55" t="s">
        <v>117</v>
      </c>
      <c r="K8" s="55" t="s">
        <v>118</v>
      </c>
      <c r="L8" s="55" t="s">
        <v>119</v>
      </c>
      <c r="M8" s="55" t="s">
        <v>120</v>
      </c>
      <c r="N8" s="55" t="s">
        <v>121</v>
      </c>
      <c r="O8" s="56" t="s">
        <v>122</v>
      </c>
      <c r="P8" s="57" t="s">
        <v>123</v>
      </c>
      <c r="Q8" s="57" t="s">
        <v>124</v>
      </c>
      <c r="R8" s="58">
        <v>28</v>
      </c>
      <c r="S8" s="57" t="s">
        <v>125</v>
      </c>
      <c r="T8" s="57" t="s">
        <v>126</v>
      </c>
      <c r="U8" s="58">
        <v>4444</v>
      </c>
      <c r="V8" s="58">
        <v>93</v>
      </c>
      <c r="W8" s="58">
        <v>200</v>
      </c>
      <c r="X8" s="57" t="s">
        <v>127</v>
      </c>
      <c r="Y8" s="59">
        <v>91.5</v>
      </c>
      <c r="Z8" s="59">
        <v>85.4</v>
      </c>
      <c r="AA8" s="59">
        <v>86.8</v>
      </c>
      <c r="AB8" s="59">
        <v>63</v>
      </c>
      <c r="AC8" s="59">
        <v>31.7</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-30.9</v>
      </c>
      <c r="BG8" s="59">
        <v>-40.700000000000003</v>
      </c>
      <c r="BH8" s="59">
        <v>-43.7</v>
      </c>
      <c r="BI8" s="59">
        <v>-262</v>
      </c>
      <c r="BJ8" s="59">
        <v>-289.10000000000002</v>
      </c>
      <c r="BK8" s="59">
        <v>-9.8000000000000007</v>
      </c>
      <c r="BL8" s="59">
        <v>-25.9</v>
      </c>
      <c r="BM8" s="59">
        <v>-24.6</v>
      </c>
      <c r="BN8" s="59">
        <v>-29.2</v>
      </c>
      <c r="BO8" s="59">
        <v>-810.7</v>
      </c>
      <c r="BP8" s="56">
        <v>-55.6</v>
      </c>
      <c r="BQ8" s="60">
        <v>-1627</v>
      </c>
      <c r="BR8" s="60">
        <v>-2884</v>
      </c>
      <c r="BS8" s="60">
        <v>-2635</v>
      </c>
      <c r="BT8" s="61">
        <v>-18630</v>
      </c>
      <c r="BU8" s="61">
        <v>-39510</v>
      </c>
      <c r="BV8" s="60">
        <v>5206</v>
      </c>
      <c r="BW8" s="60">
        <v>2220</v>
      </c>
      <c r="BX8" s="60">
        <v>3097</v>
      </c>
      <c r="BY8" s="60">
        <v>6051</v>
      </c>
      <c r="BZ8" s="60">
        <v>9971</v>
      </c>
      <c r="CA8" s="58">
        <v>12639</v>
      </c>
      <c r="CB8" s="59" t="s">
        <v>119</v>
      </c>
      <c r="CC8" s="59" t="s">
        <v>119</v>
      </c>
      <c r="CD8" s="59" t="s">
        <v>119</v>
      </c>
      <c r="CE8" s="59" t="s">
        <v>119</v>
      </c>
      <c r="CF8" s="59" t="s">
        <v>119</v>
      </c>
      <c r="CG8" s="59" t="s">
        <v>119</v>
      </c>
      <c r="CH8" s="59" t="s">
        <v>119</v>
      </c>
      <c r="CI8" s="59" t="s">
        <v>119</v>
      </c>
      <c r="CJ8" s="59" t="s">
        <v>119</v>
      </c>
      <c r="CK8" s="59" t="s">
        <v>119</v>
      </c>
      <c r="CL8" s="56" t="s">
        <v>119</v>
      </c>
      <c r="CM8" s="58">
        <v>0</v>
      </c>
      <c r="CN8" s="58">
        <v>85718</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117.1</v>
      </c>
      <c r="DF8" s="59">
        <v>145.19999999999999</v>
      </c>
      <c r="DG8" s="59">
        <v>219.9</v>
      </c>
      <c r="DH8" s="59">
        <v>107.1</v>
      </c>
      <c r="DI8" s="59">
        <v>143.6</v>
      </c>
      <c r="DJ8" s="56">
        <v>79</v>
      </c>
      <c r="DK8" s="59">
        <v>76.3</v>
      </c>
      <c r="DL8" s="59">
        <v>68.8</v>
      </c>
      <c r="DM8" s="59">
        <v>71</v>
      </c>
      <c r="DN8" s="59">
        <v>75.3</v>
      </c>
      <c r="DO8" s="59">
        <v>86</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E251411-CC55-46CA-B557-1DC5489FD674}"/>
</file>

<file path=customXml/itemProps2.xml><?xml version="1.0" encoding="utf-8"?>
<ds:datastoreItem xmlns:ds="http://schemas.openxmlformats.org/officeDocument/2006/customXml" ds:itemID="{4F74DD1F-B256-4C8D-8979-CC7CE0B50C6D}"/>
</file>

<file path=customXml/itemProps3.xml><?xml version="1.0" encoding="utf-8"?>
<ds:datastoreItem xmlns:ds="http://schemas.openxmlformats.org/officeDocument/2006/customXml" ds:itemID="{B574E7BA-105B-485F-8B48-48B6B9C415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2025-02-14T06:52:42Z</dcterms:created>
  <dcterms:modified xsi:type="dcterms:W3CDTF">2025-02-14T06:53:10Z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