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BF3A792E7F23725DFABB44312CB5F1D8B0A9369E" xr6:coauthVersionLast="47" xr6:coauthVersionMax="47" xr10:uidLastSave="{68CEEA15-2A94-419D-BBC7-D4BB17E717A9}"/>
  <workbookProtection workbookAlgorithmName="SHA-512" workbookHashValue="lPEbUaFaigFu6k4GuDG2dumMw4nOFXIhRFmNQoGHhHKMK8uOUj8ADhBrtbrsoNYq1iGc5FuBAUA3N8cB+VZzwA==" workbookSaltValue="+A2TAKV8dF4I2kiPwkACe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LT78" i="4" s="1"/>
  <c r="DG7" i="5"/>
  <c r="DF7" i="5"/>
  <c r="DE7" i="5"/>
  <c r="DD7" i="5"/>
  <c r="MI77" i="4" s="1"/>
  <c r="DC7" i="5"/>
  <c r="LT77" i="4" s="1"/>
  <c r="DB7" i="5"/>
  <c r="LE77" i="4" s="1"/>
  <c r="DA7" i="5"/>
  <c r="KP77" i="4" s="1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KO52" i="4" s="1"/>
  <c r="BR7" i="5"/>
  <c r="JV52" i="4" s="1"/>
  <c r="BQ7" i="5"/>
  <c r="JC52" i="4" s="1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GQ32" i="4" s="1"/>
  <c r="AQ7" i="5"/>
  <c r="FX32" i="4" s="1"/>
  <c r="AP7" i="5"/>
  <c r="FE32" i="4" s="1"/>
  <c r="AO7" i="5"/>
  <c r="EL32" i="4" s="1"/>
  <c r="AN7" i="5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N32" i="4" s="1"/>
  <c r="AD7" i="5"/>
  <c r="U32" i="4" s="1"/>
  <c r="AC7" i="5"/>
  <c r="CS31" i="4" s="1"/>
  <c r="AB7" i="5"/>
  <c r="BZ31" i="4" s="1"/>
  <c r="AA7" i="5"/>
  <c r="BG31" i="4" s="1"/>
  <c r="Z7" i="5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B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FX53" i="4"/>
  <c r="CS53" i="4"/>
  <c r="BZ53" i="4"/>
  <c r="AN53" i="4"/>
  <c r="U53" i="4"/>
  <c r="MA52" i="4"/>
  <c r="HJ52" i="4"/>
  <c r="GQ52" i="4"/>
  <c r="FX52" i="4"/>
  <c r="FE52" i="4"/>
  <c r="EL52" i="4"/>
  <c r="BG52" i="4"/>
  <c r="LH32" i="4"/>
  <c r="KO32" i="4"/>
  <c r="CS32" i="4"/>
  <c r="MA31" i="4"/>
  <c r="LH31" i="4"/>
  <c r="KO31" i="4"/>
  <c r="JV31" i="4"/>
  <c r="JC31" i="4"/>
  <c r="HJ31" i="4"/>
  <c r="GQ31" i="4"/>
  <c r="EL31" i="4"/>
  <c r="AN31" i="4"/>
  <c r="JQ10" i="4"/>
  <c r="DU10" i="4"/>
  <c r="CF10" i="4"/>
  <c r="B10" i="4"/>
  <c r="HX8" i="4"/>
  <c r="AQ8" i="4"/>
  <c r="GL76" i="4" l="1"/>
  <c r="U51" i="4"/>
  <c r="EL30" i="4"/>
  <c r="U30" i="4"/>
  <c r="R76" i="4"/>
  <c r="JC51" i="4"/>
  <c r="KA76" i="4"/>
  <c r="EL51" i="4"/>
  <c r="JC30" i="4"/>
  <c r="F11" i="5"/>
  <c r="C11" i="5"/>
  <c r="D11" i="5"/>
  <c r="E11" i="5"/>
  <c r="AN30" i="4" l="1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<sst xmlns="http://schemas.openxmlformats.org/spreadsheetml/2006/main" count="278" uniqueCount="127">
  <si>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</si>
  <si>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</si>
  <si>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</si>
  <si>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</si>
  <si>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</si>
  <si>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</si>
  <si>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</si>
  <si>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</si>
  <si>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</si>
  <si>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</si>
  <si>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</si>
  <si>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</si>
  <si>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</si>
  <si>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</si>
  <si>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</si>
  <si>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</si>
  <si>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</si>
  <si>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</si>
  <si>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</si>
  <si>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</si>
  <si>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</si>
  <si>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</si>
  <si>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</si>
  <si>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</si>
  <si>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</si>
  <si>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</si>
  <si>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</si>
  <si>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</si>
  <si>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</si>
  <si>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</si>
  <si>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</si>
  <si>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</si>
  <si>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</si>
  <si>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</si>
  <si>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</si>
  <si>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</si>
  <si>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</si>
  <si>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</si>
  <si>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</si>
  <si>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</si>
  <si>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</si>
  <si>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</si>
  <si>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</si>
  <si>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</si>
  <si>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</si>
  <si>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</si>
  <si>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</si>
  <si>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</si>
  <si>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</si>
  <si>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</si>
  <si>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</si>
  <si>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</si>
  <si>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</si>
  <si>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</si>
  <si>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</si>
  <si>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</si>
  <si>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</si>
  <si>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</si>
  <si>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</si>
  <si>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</si>
  <si>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</si>
  <si>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</si>
  <si>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</si>
  <si>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</si>
  <si>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</si>
  <si>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</si>
  <si>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</si>
  <si>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</si>
  <si>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</si>
  <si>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</si>
  <si>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</si>
  <si>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</si>
  <si>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</si>
  <si>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</si>
  <si>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</si>
  <si>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</si>
  <si>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</si>
  <si>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</si>
  <si>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</si>
  <si>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</si>
  <si>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</si>
  <si>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</si>
  <si>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</si>
  <si>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</si>
  <si>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</si>
  <si>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</si>
  <si>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</si>
  <si>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</si>
  <si>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</si>
  <si>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</si>
  <si>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</si>
  <si>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</si>
  <si>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</si>
  <si>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</si>
  <si>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</si>
  <si>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</si>
  <si>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</si>
  <si>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</si>
  <si>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</si>
  <si>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</si>
  <si>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</si>
  <si>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</si>
  <si>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</si>
  <si>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</si>
  <si>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</si>
  <si>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</si>
  <si>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和田岬駐車場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</si>
  <si>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</si>
  <si>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</si>
  <si>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</si>
  <si>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</si>
  <si>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</si>
  <si>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</si>
  <si>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</si>
  <si>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</si>
  <si>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</si>
  <si>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</si>
  <si>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</si>
  <si>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</si>
  <si>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</si>
  <si>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</si>
  <si>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</si>
  <si>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</si>
  <si>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⑪稼働率は、直近5年間ほぼ横ばいであり、類似施設の平均値を下回っている。
通勤目的の長時間利用車両が多いためと考えられる。</t>
    <phoneticPr fontId="5"/>
  </si>
  <si>
    <t>近隣の企業への通勤・訪問者の利用が多く、自動二輪車の駐車枠拡大を実施し、利用者数も増加した。今年度の収益的収支比率は黒字であり、収益の増加及び安定化を目指していく。</t>
    <rPh sb="20" eb="25">
      <t>ジドウニリンシャ</t>
    </rPh>
    <rPh sb="26" eb="28">
      <t>チュウシャ</t>
    </rPh>
    <rPh sb="28" eb="29">
      <t>ワク</t>
    </rPh>
    <rPh sb="29" eb="31">
      <t>カクダイ</t>
    </rPh>
    <rPh sb="32" eb="34">
      <t>ジッシ</t>
    </rPh>
    <rPh sb="36" eb="40">
      <t>リヨウシャスウ</t>
    </rPh>
    <rPh sb="41" eb="43">
      <t>ゾウカ</t>
    </rPh>
    <phoneticPr fontId="5"/>
  </si>
  <si>
    <t xml:space="preserve">①収益的収支比率は前年度から大幅に回復し、黒字となった。
④売上高GOP比率、⑤EBITDAは、前年度から大幅に増加した。
</t>
    <rPh sb="21" eb="23">
      <t>クロジ</t>
    </rPh>
    <rPh sb="53" eb="55">
      <t>オオハバ</t>
    </rPh>
    <rPh sb="56" eb="58">
      <t>ゾウカ</t>
    </rPh>
    <phoneticPr fontId="5"/>
  </si>
  <si>
    <t>⑧設備投資見込額は前年度より増加した。今後、必要な設備更新に対する投資を計画的に実施していく。
⑩企業債残高対料金収入比率は、平成30年度より0となっている。</t>
    <rPh sb="14" eb="16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</si>
</sst>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158.1</c:v>
                </c:pt>
                <c:pt idx="1">
                  <c:v>148.9</c:v>
                </c:pt>
                <c:pt idx="2">
                  <c:v>107.6</c:v>
                </c:pt>
                <c:pt idx="3">
                  <c:v>82.9</c:v>
                </c:pt>
                <c:pt idx="4">
                  <c:v>124.7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A-438F-948B-DF18B147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A-438F-948B-DF18B147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8-4A94-84E1-13BBF94C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8-4A94-84E1-13BBF94C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3E-46A4-A782-5122CB70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E-46A4-A782-5122CB70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E2-4744-9D4B-078F05FA5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2-4744-9D4B-078F05FA5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D-4A82-A87C-640FBA240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D-4A82-A87C-640FBA240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E-48D8-9400-180D6A4B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E-48D8-9400-180D6A4B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59.3</c:v>
                </c:pt>
                <c:pt idx="2">
                  <c:v>62.5</c:v>
                </c:pt>
                <c:pt idx="3">
                  <c:v>70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A-44CD-A0DB-60FD6A48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A-44CD-A0DB-60FD6A48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33.1</c:v>
                </c:pt>
                <c:pt idx="1">
                  <c:v>26.4</c:v>
                </c:pt>
                <c:pt idx="2">
                  <c:v>-3.1</c:v>
                </c:pt>
                <c:pt idx="3">
                  <c:v>-26.8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2-4862-9613-E7DF45F1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D2-4862-9613-E7DF45F1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14247</c:v>
                </c:pt>
                <c:pt idx="1">
                  <c:v>11943</c:v>
                </c:pt>
                <c:pt idx="2">
                  <c:v>2280</c:v>
                </c:pt>
                <c:pt idx="3">
                  <c:v>-6963</c:v>
                </c:pt>
                <c:pt idx="4">
                  <c:v>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6-43A1-9915-8D0686B81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6-43A1-9915-8D0686B81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O13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和田岬駐車場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7222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120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158.1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148.9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107.6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82.9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124.7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68.099999999999994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59.3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62.5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70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73.3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121.8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111.3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6.5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184.2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153.80000000000001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33.1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26.4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-3.1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-26.8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16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14247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11943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2280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-6963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6851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2.2000000000000002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-81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381062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163.69999999999999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88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OkiP10XeaKikNFzmcEq7418gHC7+jNYzLXvWViA4jHUhwmoXLpE4AvvBOBemi83SVPneRNY7I4TFGH6QBYjhQ==" saltValue="itA8ZJIxJkHRt2LBu3Q0i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兵庫県神戸市</v>
      </c>
      <c r="I6" s="48" t="str">
        <f t="shared" si="1"/>
        <v>和田岬駐車場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22</v>
      </c>
      <c r="S6" s="50" t="str">
        <f t="shared" si="1"/>
        <v>駅</v>
      </c>
      <c r="T6" s="50" t="str">
        <f t="shared" si="1"/>
        <v>無</v>
      </c>
      <c r="U6" s="51">
        <f t="shared" si="1"/>
        <v>7222</v>
      </c>
      <c r="V6" s="51">
        <f t="shared" si="1"/>
        <v>120</v>
      </c>
      <c r="W6" s="51">
        <f t="shared" si="1"/>
        <v>300</v>
      </c>
      <c r="X6" s="50" t="str">
        <f t="shared" si="1"/>
        <v>代行制</v>
      </c>
      <c r="Y6" s="52">
        <f>IF(Y8="-",NA(),Y8)</f>
        <v>158.1</v>
      </c>
      <c r="Z6" s="52">
        <f t="shared" ref="Z6:AH6" si="2">IF(Z8="-",NA(),Z8)</f>
        <v>148.9</v>
      </c>
      <c r="AA6" s="52">
        <f t="shared" si="2"/>
        <v>107.6</v>
      </c>
      <c r="AB6" s="52">
        <f t="shared" si="2"/>
        <v>82.9</v>
      </c>
      <c r="AC6" s="52">
        <f t="shared" si="2"/>
        <v>124.7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33.1</v>
      </c>
      <c r="BG6" s="52">
        <f t="shared" ref="BG6:BO6" si="5">IF(BG8="-",NA(),BG8)</f>
        <v>26.4</v>
      </c>
      <c r="BH6" s="52">
        <f t="shared" si="5"/>
        <v>-3.1</v>
      </c>
      <c r="BI6" s="52">
        <f t="shared" si="5"/>
        <v>-26.8</v>
      </c>
      <c r="BJ6" s="52">
        <f t="shared" si="5"/>
        <v>16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14247</v>
      </c>
      <c r="BR6" s="53">
        <f t="shared" ref="BR6:BZ6" si="6">IF(BR8="-",NA(),BR8)</f>
        <v>11943</v>
      </c>
      <c r="BS6" s="53">
        <f t="shared" si="6"/>
        <v>2280</v>
      </c>
      <c r="BT6" s="53">
        <f t="shared" si="6"/>
        <v>-6963</v>
      </c>
      <c r="BU6" s="53">
        <f t="shared" si="6"/>
        <v>6851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381062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68.099999999999994</v>
      </c>
      <c r="DL6" s="52">
        <f t="shared" ref="DL6:DT6" si="9">IF(DL8="-",NA(),DL8)</f>
        <v>59.3</v>
      </c>
      <c r="DM6" s="52">
        <f t="shared" si="9"/>
        <v>62.5</v>
      </c>
      <c r="DN6" s="52">
        <f t="shared" si="9"/>
        <v>70</v>
      </c>
      <c r="DO6" s="52">
        <f t="shared" si="9"/>
        <v>73.3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102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兵庫県　神戸市</v>
      </c>
      <c r="I7" s="48" t="str">
        <f t="shared" si="10"/>
        <v>和田岬駐車場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22</v>
      </c>
      <c r="S7" s="50" t="str">
        <f t="shared" si="10"/>
        <v>駅</v>
      </c>
      <c r="T7" s="50" t="str">
        <f t="shared" si="10"/>
        <v>無</v>
      </c>
      <c r="U7" s="51">
        <f t="shared" si="10"/>
        <v>7222</v>
      </c>
      <c r="V7" s="51">
        <f t="shared" si="10"/>
        <v>120</v>
      </c>
      <c r="W7" s="51">
        <f t="shared" si="10"/>
        <v>300</v>
      </c>
      <c r="X7" s="50" t="str">
        <f t="shared" si="10"/>
        <v>代行制</v>
      </c>
      <c r="Y7" s="52">
        <f>Y8</f>
        <v>158.1</v>
      </c>
      <c r="Z7" s="52">
        <f t="shared" ref="Z7:AH7" si="11">Z8</f>
        <v>148.9</v>
      </c>
      <c r="AA7" s="52">
        <f t="shared" si="11"/>
        <v>107.6</v>
      </c>
      <c r="AB7" s="52">
        <f t="shared" si="11"/>
        <v>82.9</v>
      </c>
      <c r="AC7" s="52">
        <f t="shared" si="11"/>
        <v>124.7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33.1</v>
      </c>
      <c r="BG7" s="52">
        <f t="shared" ref="BG7:BO7" si="14">BG8</f>
        <v>26.4</v>
      </c>
      <c r="BH7" s="52">
        <f t="shared" si="14"/>
        <v>-3.1</v>
      </c>
      <c r="BI7" s="52">
        <f t="shared" si="14"/>
        <v>-26.8</v>
      </c>
      <c r="BJ7" s="52">
        <f t="shared" si="14"/>
        <v>16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14247</v>
      </c>
      <c r="BR7" s="53">
        <f t="shared" ref="BR7:BZ7" si="15">BR8</f>
        <v>11943</v>
      </c>
      <c r="BS7" s="53">
        <f t="shared" si="15"/>
        <v>2280</v>
      </c>
      <c r="BT7" s="53">
        <f t="shared" si="15"/>
        <v>-6963</v>
      </c>
      <c r="BU7" s="53">
        <f t="shared" si="15"/>
        <v>6851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381062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68.099999999999994</v>
      </c>
      <c r="DL7" s="52">
        <f t="shared" ref="DL7:DT7" si="17">DL8</f>
        <v>59.3</v>
      </c>
      <c r="DM7" s="52">
        <f t="shared" si="17"/>
        <v>62.5</v>
      </c>
      <c r="DN7" s="52">
        <f t="shared" si="17"/>
        <v>70</v>
      </c>
      <c r="DO7" s="52">
        <f t="shared" si="17"/>
        <v>73.3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11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22</v>
      </c>
      <c r="S8" s="57" t="s">
        <v>115</v>
      </c>
      <c r="T8" s="57" t="s">
        <v>116</v>
      </c>
      <c r="U8" s="58">
        <v>7222</v>
      </c>
      <c r="V8" s="58">
        <v>120</v>
      </c>
      <c r="W8" s="58">
        <v>300</v>
      </c>
      <c r="X8" s="57" t="s">
        <v>117</v>
      </c>
      <c r="Y8" s="59">
        <v>158.1</v>
      </c>
      <c r="Z8" s="59">
        <v>148.9</v>
      </c>
      <c r="AA8" s="59">
        <v>107.6</v>
      </c>
      <c r="AB8" s="59">
        <v>82.9</v>
      </c>
      <c r="AC8" s="59">
        <v>124.7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33.1</v>
      </c>
      <c r="BG8" s="59">
        <v>26.4</v>
      </c>
      <c r="BH8" s="59">
        <v>-3.1</v>
      </c>
      <c r="BI8" s="59">
        <v>-26.8</v>
      </c>
      <c r="BJ8" s="59">
        <v>16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14247</v>
      </c>
      <c r="BR8" s="60">
        <v>11943</v>
      </c>
      <c r="BS8" s="60">
        <v>2280</v>
      </c>
      <c r="BT8" s="61">
        <v>-6963</v>
      </c>
      <c r="BU8" s="61">
        <v>6851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381062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68.099999999999994</v>
      </c>
      <c r="DL8" s="59">
        <v>59.3</v>
      </c>
      <c r="DM8" s="59">
        <v>62.5</v>
      </c>
      <c r="DN8" s="59">
        <v>70</v>
      </c>
      <c r="DO8" s="59">
        <v>73.3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1543D1B-F59E-440B-B680-576BEFA7E08C}"/>
</file>

<file path=customXml/itemProps2.xml><?xml version="1.0" encoding="utf-8"?>
<ds:datastoreItem xmlns:ds="http://schemas.openxmlformats.org/officeDocument/2006/customXml" ds:itemID="{3F08C4C1-1BF6-4DF3-892D-48273E5BF1D5}"/>
</file>

<file path=customXml/itemProps3.xml><?xml version="1.0" encoding="utf-8"?>
<ds:datastoreItem xmlns:ds="http://schemas.openxmlformats.org/officeDocument/2006/customXml" ds:itemID="{2561A8BD-8D64-4DB2-A7E2-1CCF98349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2025-02-14T06:55:08Z</dcterms:created>
  <dcterms:modified xsi:type="dcterms:W3CDTF">2025-02-14T06:55:42Z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