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FAAC60D5B6F1069720997D77370247FB3F6C0DD3" xr6:coauthVersionLast="47" xr6:coauthVersionMax="47" xr10:uidLastSave="{359ED971-5B4D-4399-BA40-94ABEFB899B4}"/>
  <workbookProtection workbookAlgorithmName="SHA-512" workbookHashValue="9KeR3+4+03LR812DD3SOzYCrbt6yxgrCPaA+dY7YW8znV4DxrPsEEggCMRWvKRn0Mzclm+Y9e1trUByJV00ufw==" workbookSaltValue="lJaXq5sEIRWcQnxgTEy65w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BZ7" i="5"/>
  <c r="MA53" i="4" s="1"/>
  <c r="BY7" i="5"/>
  <c r="LH53" i="4" s="1"/>
  <c r="BX7" i="5"/>
  <c r="KO53" i="4" s="1"/>
  <c r="BW7" i="5"/>
  <c r="BV7" i="5"/>
  <c r="JC53" i="4" s="1"/>
  <c r="BU7" i="5"/>
  <c r="MA52" i="4" s="1"/>
  <c r="BT7" i="5"/>
  <c r="LH52" i="4" s="1"/>
  <c r="BS7" i="5"/>
  <c r="BR7" i="5"/>
  <c r="BQ7" i="5"/>
  <c r="BO7" i="5"/>
  <c r="HJ53" i="4" s="1"/>
  <c r="BN7" i="5"/>
  <c r="BM7" i="5"/>
  <c r="FX53" i="4" s="1"/>
  <c r="BL7" i="5"/>
  <c r="FE53" i="4" s="1"/>
  <c r="BK7" i="5"/>
  <c r="EL53" i="4" s="1"/>
  <c r="BJ7" i="5"/>
  <c r="BI7" i="5"/>
  <c r="BH7" i="5"/>
  <c r="FX52" i="4" s="1"/>
  <c r="BG7" i="5"/>
  <c r="BF7" i="5"/>
  <c r="BD7" i="5"/>
  <c r="BC7" i="5"/>
  <c r="BB7" i="5"/>
  <c r="BG53" i="4" s="1"/>
  <c r="BA7" i="5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AH7" i="5"/>
  <c r="AG7" i="5"/>
  <c r="BZ32" i="4" s="1"/>
  <c r="AF7" i="5"/>
  <c r="BG32" i="4" s="1"/>
  <c r="AE7" i="5"/>
  <c r="AD7" i="5"/>
  <c r="AC7" i="5"/>
  <c r="AB7" i="5"/>
  <c r="AA7" i="5"/>
  <c r="Z7" i="5"/>
  <c r="AN31" i="4" s="1"/>
  <c r="Y7" i="5"/>
  <c r="U31" i="4" s="1"/>
  <c r="X7" i="5"/>
  <c r="LJ10" i="4" s="1"/>
  <c r="W7" i="5"/>
  <c r="V7" i="5"/>
  <c r="HX10" i="4" s="1"/>
  <c r="U7" i="5"/>
  <c r="LJ8" i="4" s="1"/>
  <c r="T7" i="5"/>
  <c r="JQ8" i="4" s="1"/>
  <c r="S7" i="5"/>
  <c r="R7" i="5"/>
  <c r="Q7" i="5"/>
  <c r="P7" i="5"/>
  <c r="O7" i="5"/>
  <c r="N7" i="5"/>
  <c r="FJ8" i="4" s="1"/>
  <c r="M7" i="5"/>
  <c r="DU8" i="4" s="1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JV53" i="4"/>
  <c r="GQ53" i="4"/>
  <c r="CS53" i="4"/>
  <c r="BZ53" i="4"/>
  <c r="AN53" i="4"/>
  <c r="U53" i="4"/>
  <c r="KO52" i="4"/>
  <c r="JV52" i="4"/>
  <c r="JC52" i="4"/>
  <c r="HJ52" i="4"/>
  <c r="GQ52" i="4"/>
  <c r="FE52" i="4"/>
  <c r="EL52" i="4"/>
  <c r="BG52" i="4"/>
  <c r="LH32" i="4"/>
  <c r="KO32" i="4"/>
  <c r="GQ32" i="4"/>
  <c r="CS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JQ10" i="4"/>
  <c r="DU10" i="4"/>
  <c r="CF10" i="4"/>
  <c r="B10" i="4"/>
  <c r="HX8" i="4"/>
  <c r="AQ8" i="4"/>
  <c r="B6" i="4"/>
  <c r="MA30" i="4" l="1"/>
  <c r="IT76" i="4"/>
  <c r="CS51" i="4"/>
  <c r="HJ30" i="4"/>
  <c r="CS30" i="4"/>
  <c r="BZ76" i="4"/>
  <c r="MA51" i="4"/>
  <c r="MI76" i="4"/>
  <c r="HJ51" i="4"/>
  <c r="C11" i="5"/>
  <c r="D11" i="5"/>
  <c r="E11" i="5"/>
  <c r="B11" i="5"/>
  <c r="BK76" i="4" l="1"/>
  <c r="LT76" i="4"/>
  <c r="GQ51" i="4"/>
  <c r="LH30" i="4"/>
  <c r="IE76" i="4"/>
  <c r="BZ51" i="4"/>
  <c r="GQ30" i="4"/>
  <c r="BZ30" i="4"/>
  <c r="LH51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EL51" i="4"/>
  <c r="GL76" i="4"/>
  <c r="U51" i="4"/>
  <c r="EL30" i="4"/>
  <c r="U30" i="4"/>
  <c r="R76" i="4"/>
  <c r="JC51" i="4"/>
  <c r="KA76" i="4"/>
  <c r="JC30" i="4"/>
</calcChain>
</file>

<file path=xl/sharedStrings.xml><?xml version="1.0" encoding="utf-8"?>
<sst xmlns="http://schemas.openxmlformats.org/spreadsheetml/2006/main" count="306" uniqueCount="128">
  <si>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</si>
  <si>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</si>
  <si>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</si>
  <si>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</si>
  <si>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</si>
  <si>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</si>
  <si>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</si>
  <si>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</si>
  <si>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</si>
  <si>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</si>
  <si>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</si>
  <si>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</si>
  <si>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</si>
  <si>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</si>
  <si>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</si>
  <si>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</si>
  <si>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</si>
  <si>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</si>
  <si>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</si>
  <si>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</si>
  <si>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</si>
  <si>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</si>
  <si>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</si>
  <si>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</si>
  <si>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</si>
  <si>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</si>
  <si>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</si>
  <si>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</si>
  <si>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</si>
  <si>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</si>
  <si>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</si>
  <si>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</si>
  <si>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</si>
  <si>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</si>
  <si>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</si>
  <si>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</si>
  <si>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</si>
  <si>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</si>
  <si>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</si>
  <si>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</si>
  <si>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</si>
  <si>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</si>
  <si>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</si>
  <si>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</si>
  <si>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</si>
  <si>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</si>
  <si>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</si>
  <si>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</si>
  <si>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</si>
  <si>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</si>
  <si>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</si>
  <si>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</si>
  <si>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</si>
  <si>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</si>
  <si>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</si>
  <si>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</si>
  <si>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</si>
  <si>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</si>
  <si>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</si>
  <si>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</si>
  <si>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</si>
  <si>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</si>
  <si>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</si>
  <si>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</si>
  <si>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</si>
  <si>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</si>
  <si>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</si>
  <si>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</si>
  <si>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</si>
  <si>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</si>
  <si>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</si>
  <si>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</si>
  <si>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</si>
  <si>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</si>
  <si>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</si>
  <si>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</si>
  <si>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</si>
  <si>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</si>
  <si>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</si>
  <si>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</si>
  <si>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</si>
  <si>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</si>
  <si>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</si>
  <si>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</si>
  <si>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</si>
  <si>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</si>
  <si>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</si>
  <si>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</si>
  <si>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</si>
  <si>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</si>
  <si>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</si>
  <si>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</si>
  <si>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</si>
  <si>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</si>
  <si>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</si>
  <si>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</si>
  <si>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</si>
  <si>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</si>
  <si>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</si>
  <si>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</si>
  <si>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</si>
  <si>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</si>
  <si>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</si>
  <si>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</si>
  <si>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</si>
  <si>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</si>
  <si>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</si>
  <si>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神戸駅南駐車場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</si>
  <si>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</si>
  <si>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</si>
  <si>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</si>
  <si>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</si>
  <si>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</si>
  <si>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</si>
  <si>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</si>
  <si>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</si>
  <si>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</si>
  <si>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</si>
  <si>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</si>
  <si>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</si>
  <si>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</si>
  <si>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</si>
  <si>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</si>
  <si>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</si>
  <si>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①収益的収支比率は類似施設平均値を上回り、100%を超える黒字である。
④売上高GOP比率、⑤EBITDAは、類似施設平均値を大きく上回っている。</t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シセツ</t>
    </rPh>
    <rPh sb="13" eb="16">
      <t>ヘイキンチ</t>
    </rPh>
    <rPh sb="17" eb="19">
      <t>ウワマワ</t>
    </rPh>
    <rPh sb="26" eb="27">
      <t>コ</t>
    </rPh>
    <rPh sb="29" eb="31">
      <t>クロジ</t>
    </rPh>
    <rPh sb="37" eb="39">
      <t>ウリアゲ</t>
    </rPh>
    <rPh sb="39" eb="40">
      <t>ダカ</t>
    </rPh>
    <rPh sb="43" eb="45">
      <t>ヒリツ</t>
    </rPh>
    <rPh sb="55" eb="59">
      <t>ルイジシセツ</t>
    </rPh>
    <rPh sb="59" eb="62">
      <t>ヘイキンチ</t>
    </rPh>
    <rPh sb="63" eb="64">
      <t>オオ</t>
    </rPh>
    <rPh sb="66" eb="68">
      <t>ウワマワ</t>
    </rPh>
    <phoneticPr fontId="5"/>
  </si>
  <si>
    <t>⑧設備投資見込額は増加した。今後、必要な設備更新に対する投資を計画的に実施していく。</t>
    <rPh sb="1" eb="3">
      <t>セツビ</t>
    </rPh>
    <rPh sb="3" eb="5">
      <t>トウシ</t>
    </rPh>
    <rPh sb="5" eb="7">
      <t>ミコミ</t>
    </rPh>
    <rPh sb="7" eb="8">
      <t>ガク</t>
    </rPh>
    <rPh sb="9" eb="11">
      <t>ゾウカ</t>
    </rPh>
    <phoneticPr fontId="5"/>
  </si>
  <si>
    <t>⑪稼働率は増加し100%を上回っているが、平均値を下回る。</t>
    <rPh sb="1" eb="3">
      <t>カドウ</t>
    </rPh>
    <rPh sb="3" eb="4">
      <t>リツ</t>
    </rPh>
    <rPh sb="5" eb="7">
      <t>ゾウカ</t>
    </rPh>
    <rPh sb="13" eb="15">
      <t>ウワマワ</t>
    </rPh>
    <rPh sb="21" eb="24">
      <t>ヘイキンチ</t>
    </rPh>
    <rPh sb="25" eb="27">
      <t>シタマワ</t>
    </rPh>
    <phoneticPr fontId="5"/>
  </si>
  <si>
    <t>三宮、花隈駐車場とともに、安定した収益的収支である。引き続き収益の増加及び安定化を目指していく。</t>
    <rPh sb="13" eb="15">
      <t>アンテイ</t>
    </rPh>
    <rPh sb="17" eb="19">
      <t>シュウエキ</t>
    </rPh>
    <rPh sb="19" eb="22">
      <t>テキシュウシ</t>
    </rPh>
    <rPh sb="26" eb="27">
      <t>ヒ</t>
    </rPh>
    <rPh sb="28" eb="29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</si>
</sst>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113</c:v>
                </c:pt>
                <c:pt idx="3">
                  <c:v>163.4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C-458F-8970-1E468B3E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C-458F-8970-1E468B3E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D-48A4-92B7-087A29E1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D-48A4-92B7-087A29E16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1AB-44B8-823D-02DF78F6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AB-44B8-823D-02DF78F6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9F8-4F54-92E1-54C8D491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8-4F54-92E1-54C8D491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B7D-B56F-B33798D8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AC-4B7D-B56F-B33798D8D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8-45C8-9AA0-02472139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8-45C8-9AA0-02472139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129</c:v>
                </c:pt>
                <c:pt idx="3">
                  <c:v>128.19999999999999</c:v>
                </c:pt>
                <c:pt idx="4">
                  <c:v>135.80000000000001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B-4162-8E3C-500AAD60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B-4162-8E3C-500AAD604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11.5</c:v>
                </c:pt>
                <c:pt idx="3">
                  <c:v>38.799999999999997</c:v>
                </c:pt>
                <c:pt idx="4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0-41F7-907E-EE34FB68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A0-41F7-907E-EE34FB684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477</c:v>
                </c:pt>
                <c:pt idx="3">
                  <c:v>43559</c:v>
                </c:pt>
                <c:pt idx="4">
                  <c:v>45595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D0F-9D91-99D3B26A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D0F-9D91-99D3B26A8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AR1" zoomScaleNormal="100" zoomScaleSheetLayoutView="70" workbookViewId="0">
      <selection activeCell="ND15" sqref="ND15:NR30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兵庫県神戸市　神戸駅南駐車場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駅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10953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114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0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240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300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124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 t="str">
        <f>データ!Y7</f>
        <v>-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 t="str">
        <f>データ!Z7</f>
        <v>-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113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163.4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166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 t="str">
        <f>データ!AJ7</f>
        <v>-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 t="str">
        <f>データ!AK7</f>
        <v>-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 t="str">
        <f>データ!DK7</f>
        <v>-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 t="str">
        <f>データ!DL7</f>
        <v>-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129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128.19999999999999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135.80000000000001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 t="str">
        <f>データ!AD7</f>
        <v>-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 t="str">
        <f>データ!AE7</f>
        <v>-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 t="str">
        <f>データ!AO7</f>
        <v>-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 t="str">
        <f>データ!AP7</f>
        <v>-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 t="str">
        <f>データ!DP7</f>
        <v>-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 t="str">
        <f>データ!DQ7</f>
        <v>-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125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126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 t="str">
        <f>データ!AU7</f>
        <v>-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 t="str">
        <f>データ!AV7</f>
        <v>-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 t="str">
        <f>データ!BF7</f>
        <v>-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 t="str">
        <f>データ!BG7</f>
        <v>-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11.5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38.799999999999997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39.700000000000003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 t="str">
        <f>データ!BQ7</f>
        <v>-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 t="str">
        <f>データ!BR7</f>
        <v>-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477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43559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45595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 t="str">
        <f>データ!AZ7</f>
        <v>-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 t="str">
        <f>データ!BA7</f>
        <v>-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 t="str">
        <f>データ!BK7</f>
        <v>-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 t="str">
        <f>データ!BL7</f>
        <v>-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 t="str">
        <f>データ!BV7</f>
        <v>-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 t="str">
        <f>データ!BW7</f>
        <v>-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68500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 t="str">
        <f>データ!CZ7</f>
        <v>-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 t="str">
        <f>データ!DA7</f>
        <v>-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 t="str">
        <f>データ!DE7</f>
        <v>-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 t="str">
        <f>データ!DF7</f>
        <v>-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YBS4+9rt4IHdXyw9n1s6WFFeG2RzZPzn1QMHwy6GxPxRA88sYy1U/LAEiq7PBel/Xrl7dMcYGtg5YbNGDo6gLA==" saltValue="TTFnungkoXVN4xbiVMJhB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100</v>
      </c>
      <c r="B6" s="48">
        <f>B8</f>
        <v>2023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13</v>
      </c>
      <c r="H6" s="48" t="str">
        <f>SUBSTITUTE(H8,"　","")</f>
        <v>兵庫県神戸市</v>
      </c>
      <c r="I6" s="48" t="str">
        <f t="shared" si="1"/>
        <v>神戸駅南駐車場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0</v>
      </c>
      <c r="S6" s="50" t="str">
        <f t="shared" si="1"/>
        <v>駅</v>
      </c>
      <c r="T6" s="50" t="str">
        <f t="shared" si="1"/>
        <v>無</v>
      </c>
      <c r="U6" s="51">
        <f t="shared" si="1"/>
        <v>10953</v>
      </c>
      <c r="V6" s="51">
        <f t="shared" si="1"/>
        <v>240</v>
      </c>
      <c r="W6" s="51">
        <f t="shared" si="1"/>
        <v>300</v>
      </c>
      <c r="X6" s="50" t="str">
        <f t="shared" si="1"/>
        <v>代行制</v>
      </c>
      <c r="Y6" s="52" t="e">
        <f>IF(Y8="-",NA(),Y8)</f>
        <v>#N/A</v>
      </c>
      <c r="Z6" s="52" t="e">
        <f t="shared" ref="Z6:AH6" si="2">IF(Z8="-",NA(),Z8)</f>
        <v>#N/A</v>
      </c>
      <c r="AA6" s="52">
        <f t="shared" si="2"/>
        <v>113</v>
      </c>
      <c r="AB6" s="52">
        <f t="shared" si="2"/>
        <v>163.4</v>
      </c>
      <c r="AC6" s="52">
        <f t="shared" si="2"/>
        <v>166</v>
      </c>
      <c r="AD6" s="52" t="e">
        <f t="shared" si="2"/>
        <v>#N/A</v>
      </c>
      <c r="AE6" s="52" t="e">
        <f t="shared" si="2"/>
        <v>#N/A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 t="e">
        <f>IF(AJ8="-",NA(),AJ8)</f>
        <v>#N/A</v>
      </c>
      <c r="AK6" s="52" t="e">
        <f t="shared" ref="AK6:AS6" si="3">IF(AK8="-",NA(),AK8)</f>
        <v>#N/A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 t="e">
        <f>IF(AU8="-",NA(),AU8)</f>
        <v>#N/A</v>
      </c>
      <c r="AV6" s="53" t="e">
        <f t="shared" ref="AV6:BD6" si="4">IF(AV8="-",NA(),AV8)</f>
        <v>#N/A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 t="e">
        <f>IF(BF8="-",NA(),BF8)</f>
        <v>#N/A</v>
      </c>
      <c r="BG6" s="52" t="e">
        <f t="shared" ref="BG6:BO6" si="5">IF(BG8="-",NA(),BG8)</f>
        <v>#N/A</v>
      </c>
      <c r="BH6" s="52">
        <f t="shared" si="5"/>
        <v>11.5</v>
      </c>
      <c r="BI6" s="52">
        <f t="shared" si="5"/>
        <v>38.799999999999997</v>
      </c>
      <c r="BJ6" s="52">
        <f t="shared" si="5"/>
        <v>39.700000000000003</v>
      </c>
      <c r="BK6" s="52" t="e">
        <f t="shared" si="5"/>
        <v>#N/A</v>
      </c>
      <c r="BL6" s="52" t="e">
        <f t="shared" si="5"/>
        <v>#N/A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 t="e">
        <f>IF(BQ8="-",NA(),BQ8)</f>
        <v>#N/A</v>
      </c>
      <c r="BR6" s="53" t="e">
        <f t="shared" ref="BR6:BZ6" si="6">IF(BR8="-",NA(),BR8)</f>
        <v>#N/A</v>
      </c>
      <c r="BS6" s="53">
        <f t="shared" si="6"/>
        <v>477</v>
      </c>
      <c r="BT6" s="53">
        <f t="shared" si="6"/>
        <v>43559</v>
      </c>
      <c r="BU6" s="53">
        <f t="shared" si="6"/>
        <v>45595</v>
      </c>
      <c r="BV6" s="53" t="e">
        <f t="shared" si="6"/>
        <v>#N/A</v>
      </c>
      <c r="BW6" s="53" t="e">
        <f t="shared" si="6"/>
        <v>#N/A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68500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 t="e">
        <f>IF(CZ8="-",NA(),CZ8)</f>
        <v>#N/A</v>
      </c>
      <c r="DA6" s="52" t="e">
        <f t="shared" ref="DA6:DI6" si="8">IF(DA8="-",NA(),DA8)</f>
        <v>#N/A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 t="e">
        <f>IF(DK8="-",NA(),DK8)</f>
        <v>#N/A</v>
      </c>
      <c r="DL6" s="52" t="e">
        <f t="shared" ref="DL6:DT6" si="9">IF(DL8="-",NA(),DL8)</f>
        <v>#N/A</v>
      </c>
      <c r="DM6" s="52">
        <f t="shared" si="9"/>
        <v>129</v>
      </c>
      <c r="DN6" s="52">
        <f t="shared" si="9"/>
        <v>128.19999999999999</v>
      </c>
      <c r="DO6" s="52">
        <f t="shared" si="9"/>
        <v>135.80000000000001</v>
      </c>
      <c r="DP6" s="52" t="e">
        <f t="shared" si="9"/>
        <v>#N/A</v>
      </c>
      <c r="DQ6" s="52" t="e">
        <f t="shared" si="9"/>
        <v>#N/A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103</v>
      </c>
      <c r="B7" s="48">
        <f t="shared" ref="B7:X7" si="10">B8</f>
        <v>2023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13</v>
      </c>
      <c r="H7" s="48" t="str">
        <f t="shared" si="10"/>
        <v>兵庫県　神戸市</v>
      </c>
      <c r="I7" s="48" t="str">
        <f t="shared" si="10"/>
        <v>神戸駅南駐車場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0</v>
      </c>
      <c r="S7" s="50" t="str">
        <f t="shared" si="10"/>
        <v>駅</v>
      </c>
      <c r="T7" s="50" t="str">
        <f t="shared" si="10"/>
        <v>無</v>
      </c>
      <c r="U7" s="51">
        <f t="shared" si="10"/>
        <v>10953</v>
      </c>
      <c r="V7" s="51">
        <f t="shared" si="10"/>
        <v>240</v>
      </c>
      <c r="W7" s="51">
        <f t="shared" si="10"/>
        <v>300</v>
      </c>
      <c r="X7" s="50" t="str">
        <f t="shared" si="10"/>
        <v>代行制</v>
      </c>
      <c r="Y7" s="52" t="str">
        <f>Y8</f>
        <v>-</v>
      </c>
      <c r="Z7" s="52" t="str">
        <f t="shared" ref="Z7:AH7" si="11">Z8</f>
        <v>-</v>
      </c>
      <c r="AA7" s="52">
        <f t="shared" si="11"/>
        <v>113</v>
      </c>
      <c r="AB7" s="52">
        <f t="shared" si="11"/>
        <v>163.4</v>
      </c>
      <c r="AC7" s="52">
        <f t="shared" si="11"/>
        <v>166</v>
      </c>
      <c r="AD7" s="52" t="str">
        <f t="shared" si="11"/>
        <v>-</v>
      </c>
      <c r="AE7" s="52" t="str">
        <f t="shared" si="11"/>
        <v>-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 t="str">
        <f>AJ8</f>
        <v>-</v>
      </c>
      <c r="AK7" s="52" t="str">
        <f t="shared" ref="AK7:AS7" si="12">AK8</f>
        <v>-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 t="str">
        <f>AU8</f>
        <v>-</v>
      </c>
      <c r="AV7" s="53" t="str">
        <f t="shared" ref="AV7:BD7" si="13">AV8</f>
        <v>-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 t="str">
        <f>BF8</f>
        <v>-</v>
      </c>
      <c r="BG7" s="52" t="str">
        <f t="shared" ref="BG7:BO7" si="14">BG8</f>
        <v>-</v>
      </c>
      <c r="BH7" s="52">
        <f t="shared" si="14"/>
        <v>11.5</v>
      </c>
      <c r="BI7" s="52">
        <f t="shared" si="14"/>
        <v>38.799999999999997</v>
      </c>
      <c r="BJ7" s="52">
        <f t="shared" si="14"/>
        <v>39.700000000000003</v>
      </c>
      <c r="BK7" s="52" t="str">
        <f t="shared" si="14"/>
        <v>-</v>
      </c>
      <c r="BL7" s="52" t="str">
        <f t="shared" si="14"/>
        <v>-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 t="str">
        <f>BQ8</f>
        <v>-</v>
      </c>
      <c r="BR7" s="53" t="str">
        <f t="shared" ref="BR7:BZ7" si="15">BR8</f>
        <v>-</v>
      </c>
      <c r="BS7" s="53">
        <f t="shared" si="15"/>
        <v>477</v>
      </c>
      <c r="BT7" s="53">
        <f t="shared" si="15"/>
        <v>43559</v>
      </c>
      <c r="BU7" s="53">
        <f t="shared" si="15"/>
        <v>45595</v>
      </c>
      <c r="BV7" s="53" t="str">
        <f t="shared" si="15"/>
        <v>-</v>
      </c>
      <c r="BW7" s="53" t="str">
        <f t="shared" si="15"/>
        <v>-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105</v>
      </c>
      <c r="CL7" s="49"/>
      <c r="CM7" s="51">
        <f>CM8</f>
        <v>0</v>
      </c>
      <c r="CN7" s="51">
        <f>CN8</f>
        <v>68500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102</v>
      </c>
      <c r="CY7" s="49"/>
      <c r="CZ7" s="52" t="str">
        <f>CZ8</f>
        <v>-</v>
      </c>
      <c r="DA7" s="52" t="str">
        <f t="shared" ref="DA7:DI7" si="16">DA8</f>
        <v>-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 t="str">
        <f>DK8</f>
        <v>-</v>
      </c>
      <c r="DL7" s="52" t="str">
        <f t="shared" ref="DL7:DT7" si="17">DL8</f>
        <v>-</v>
      </c>
      <c r="DM7" s="52">
        <f t="shared" si="17"/>
        <v>129</v>
      </c>
      <c r="DN7" s="52">
        <f t="shared" si="17"/>
        <v>128.19999999999999</v>
      </c>
      <c r="DO7" s="52">
        <f t="shared" si="17"/>
        <v>135.80000000000001</v>
      </c>
      <c r="DP7" s="52" t="str">
        <f t="shared" si="17"/>
        <v>-</v>
      </c>
      <c r="DQ7" s="52" t="str">
        <f t="shared" si="17"/>
        <v>-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281000</v>
      </c>
      <c r="D8" s="55">
        <v>47</v>
      </c>
      <c r="E8" s="55">
        <v>14</v>
      </c>
      <c r="F8" s="55">
        <v>0</v>
      </c>
      <c r="G8" s="55">
        <v>13</v>
      </c>
      <c r="H8" s="55" t="s">
        <v>106</v>
      </c>
      <c r="I8" s="55" t="s">
        <v>107</v>
      </c>
      <c r="J8" s="55" t="s">
        <v>108</v>
      </c>
      <c r="K8" s="55" t="s">
        <v>109</v>
      </c>
      <c r="L8" s="55" t="s">
        <v>110</v>
      </c>
      <c r="M8" s="55" t="s">
        <v>111</v>
      </c>
      <c r="N8" s="55" t="s">
        <v>112</v>
      </c>
      <c r="O8" s="56" t="s">
        <v>113</v>
      </c>
      <c r="P8" s="57" t="s">
        <v>114</v>
      </c>
      <c r="Q8" s="57" t="s">
        <v>115</v>
      </c>
      <c r="R8" s="58">
        <v>0</v>
      </c>
      <c r="S8" s="57" t="s">
        <v>116</v>
      </c>
      <c r="T8" s="57" t="s">
        <v>117</v>
      </c>
      <c r="U8" s="58">
        <v>10953</v>
      </c>
      <c r="V8" s="58">
        <v>240</v>
      </c>
      <c r="W8" s="58">
        <v>300</v>
      </c>
      <c r="X8" s="57" t="s">
        <v>118</v>
      </c>
      <c r="Y8" s="59" t="s">
        <v>110</v>
      </c>
      <c r="Z8" s="59" t="s">
        <v>110</v>
      </c>
      <c r="AA8" s="59">
        <v>113</v>
      </c>
      <c r="AB8" s="59">
        <v>163.4</v>
      </c>
      <c r="AC8" s="59">
        <v>166</v>
      </c>
      <c r="AD8" s="59" t="s">
        <v>110</v>
      </c>
      <c r="AE8" s="59" t="s">
        <v>110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 t="s">
        <v>110</v>
      </c>
      <c r="AK8" s="59" t="s">
        <v>110</v>
      </c>
      <c r="AL8" s="59">
        <v>0</v>
      </c>
      <c r="AM8" s="59">
        <v>0</v>
      </c>
      <c r="AN8" s="59">
        <v>0</v>
      </c>
      <c r="AO8" s="59" t="s">
        <v>110</v>
      </c>
      <c r="AP8" s="59" t="s">
        <v>110</v>
      </c>
      <c r="AQ8" s="59">
        <v>8.6</v>
      </c>
      <c r="AR8" s="59">
        <v>7.6</v>
      </c>
      <c r="AS8" s="59">
        <v>6.6</v>
      </c>
      <c r="AT8" s="56">
        <v>3.9</v>
      </c>
      <c r="AU8" s="60" t="s">
        <v>110</v>
      </c>
      <c r="AV8" s="60" t="s">
        <v>110</v>
      </c>
      <c r="AW8" s="60">
        <v>0</v>
      </c>
      <c r="AX8" s="60">
        <v>0</v>
      </c>
      <c r="AY8" s="60">
        <v>0</v>
      </c>
      <c r="AZ8" s="60" t="s">
        <v>110</v>
      </c>
      <c r="BA8" s="60" t="s">
        <v>110</v>
      </c>
      <c r="BB8" s="60">
        <v>2466</v>
      </c>
      <c r="BC8" s="60">
        <v>58</v>
      </c>
      <c r="BD8" s="60">
        <v>49</v>
      </c>
      <c r="BE8" s="60">
        <v>127</v>
      </c>
      <c r="BF8" s="59" t="s">
        <v>110</v>
      </c>
      <c r="BG8" s="59" t="s">
        <v>110</v>
      </c>
      <c r="BH8" s="59">
        <v>11.5</v>
      </c>
      <c r="BI8" s="59">
        <v>38.799999999999997</v>
      </c>
      <c r="BJ8" s="59">
        <v>39.700000000000003</v>
      </c>
      <c r="BK8" s="59" t="s">
        <v>110</v>
      </c>
      <c r="BL8" s="59" t="s">
        <v>110</v>
      </c>
      <c r="BM8" s="59">
        <v>-25.1</v>
      </c>
      <c r="BN8" s="59">
        <v>-18</v>
      </c>
      <c r="BO8" s="59">
        <v>-20.7</v>
      </c>
      <c r="BP8" s="56">
        <v>-55.6</v>
      </c>
      <c r="BQ8" s="60" t="s">
        <v>110</v>
      </c>
      <c r="BR8" s="60" t="s">
        <v>110</v>
      </c>
      <c r="BS8" s="60">
        <v>477</v>
      </c>
      <c r="BT8" s="61">
        <v>43559</v>
      </c>
      <c r="BU8" s="61">
        <v>45595</v>
      </c>
      <c r="BV8" s="60" t="s">
        <v>110</v>
      </c>
      <c r="BW8" s="60" t="s">
        <v>110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110</v>
      </c>
      <c r="CC8" s="59" t="s">
        <v>110</v>
      </c>
      <c r="CD8" s="59" t="s">
        <v>110</v>
      </c>
      <c r="CE8" s="59" t="s">
        <v>110</v>
      </c>
      <c r="CF8" s="59" t="s">
        <v>110</v>
      </c>
      <c r="CG8" s="59" t="s">
        <v>110</v>
      </c>
      <c r="CH8" s="59" t="s">
        <v>110</v>
      </c>
      <c r="CI8" s="59" t="s">
        <v>110</v>
      </c>
      <c r="CJ8" s="59" t="s">
        <v>110</v>
      </c>
      <c r="CK8" s="59" t="s">
        <v>110</v>
      </c>
      <c r="CL8" s="56" t="s">
        <v>110</v>
      </c>
      <c r="CM8" s="58">
        <v>0</v>
      </c>
      <c r="CN8" s="58">
        <v>68500</v>
      </c>
      <c r="CO8" s="59" t="s">
        <v>110</v>
      </c>
      <c r="CP8" s="59" t="s">
        <v>110</v>
      </c>
      <c r="CQ8" s="59" t="s">
        <v>110</v>
      </c>
      <c r="CR8" s="59" t="s">
        <v>110</v>
      </c>
      <c r="CS8" s="59" t="s">
        <v>110</v>
      </c>
      <c r="CT8" s="59" t="s">
        <v>110</v>
      </c>
      <c r="CU8" s="59" t="s">
        <v>110</v>
      </c>
      <c r="CV8" s="59" t="s">
        <v>110</v>
      </c>
      <c r="CW8" s="59" t="s">
        <v>110</v>
      </c>
      <c r="CX8" s="59" t="s">
        <v>110</v>
      </c>
      <c r="CY8" s="56" t="s">
        <v>110</v>
      </c>
      <c r="CZ8" s="59" t="s">
        <v>110</v>
      </c>
      <c r="DA8" s="59" t="s">
        <v>110</v>
      </c>
      <c r="DB8" s="59">
        <v>0</v>
      </c>
      <c r="DC8" s="59">
        <v>0</v>
      </c>
      <c r="DD8" s="59">
        <v>0</v>
      </c>
      <c r="DE8" s="59" t="s">
        <v>110</v>
      </c>
      <c r="DF8" s="59" t="s">
        <v>110</v>
      </c>
      <c r="DG8" s="59">
        <v>77.3</v>
      </c>
      <c r="DH8" s="59">
        <v>51.8</v>
      </c>
      <c r="DI8" s="59">
        <v>45.3</v>
      </c>
      <c r="DJ8" s="56">
        <v>79</v>
      </c>
      <c r="DK8" s="59" t="s">
        <v>110</v>
      </c>
      <c r="DL8" s="59" t="s">
        <v>110</v>
      </c>
      <c r="DM8" s="59">
        <v>129</v>
      </c>
      <c r="DN8" s="59">
        <v>128.19999999999999</v>
      </c>
      <c r="DO8" s="59">
        <v>135.80000000000001</v>
      </c>
      <c r="DP8" s="59" t="s">
        <v>110</v>
      </c>
      <c r="DQ8" s="59" t="s">
        <v>110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119</v>
      </c>
      <c r="C10" s="64" t="s">
        <v>120</v>
      </c>
      <c r="D10" s="64" t="s">
        <v>121</v>
      </c>
      <c r="E10" s="64" t="s">
        <v>122</v>
      </c>
      <c r="F10" s="64" t="s">
        <v>123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3FF5215-38D4-4CA4-8861-DD5B18E703C0}"/>
</file>

<file path=customXml/itemProps2.xml><?xml version="1.0" encoding="utf-8"?>
<ds:datastoreItem xmlns:ds="http://schemas.openxmlformats.org/officeDocument/2006/customXml" ds:itemID="{A8D0D767-D2D7-43FF-ABA2-42E754DEBC93}"/>
</file>

<file path=customXml/itemProps3.xml><?xml version="1.0" encoding="utf-8"?>
<ds:datastoreItem xmlns:ds="http://schemas.openxmlformats.org/officeDocument/2006/customXml" ds:itemID="{343E5065-4BCE-424A-868A-3751E670F7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2025-02-14T07:21:59Z</dcterms:created>
  <dcterms:modified xsi:type="dcterms:W3CDTF">2025-02-14T07:22:16Z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