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2" documentId="13_ncr:1_{6EB58D01-DE1B-43BC-9FAE-A22DCF633B92}" xr6:coauthVersionLast="47" xr6:coauthVersionMax="47" xr10:uidLastSave="{193D5B08-2D12-48D9-AE86-62E73FB6A755}"/>
  <workbookProtection workbookAlgorithmName="SHA-512" workbookHashValue="Is+3s88CkiuH4CBwJrc6n83uERzYMHLUHiYk377k7P+GSuJQEL+q5EkXQXkNZybEzPwwifxZ1ZvYuKJj+X/dIA==" workbookSaltValue="81hyYfK1tqcC6rm7fMZkEQ==" workbookSpinCount="100000" lockStructure="1"/>
  <bookViews>
    <workbookView xWindow="-1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F85" i="4"/>
  <c r="AT10" i="4"/>
  <c r="AL10" i="4"/>
  <c r="I10" i="4"/>
  <c r="AL8" i="4"/>
  <c r="P8" i="4"/>
</calcChain>
</file>

<file path=xl/sharedStrings.xml><?xml version="1.0" encoding="utf-8"?>
<sst xmlns="http://schemas.openxmlformats.org/spreadsheetml/2006/main" count="231" uniqueCount="116">
  <si>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</si>
  <si>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</si>
  <si>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</si>
  <si>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</si>
  <si>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</si>
  <si>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</si>
  <si>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</si>
  <si>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</si>
  <si>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</si>
  <si>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</si>
  <si>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</si>
  <si>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</si>
  <si>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</si>
  <si>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</si>
  <si>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</si>
  <si>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</si>
  <si>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</si>
  <si>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</si>
  <si>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</si>
  <si>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</si>
  <si>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</si>
  <si>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</si>
  <si>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</si>
  <si>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</si>
  <si>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</si>
  <si>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</si>
  <si>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</si>
  <si>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</si>
  <si>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</si>
  <si>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</si>
  <si>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</si>
  <si>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</si>
  <si>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</si>
  <si>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</si>
  <si>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</si>
  <si>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</si>
  <si>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</si>
  <si>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</si>
  <si>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</si>
  <si>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</si>
  <si>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</si>
  <si>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</si>
  <si>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</si>
  <si>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</si>
  <si>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</si>
  <si>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</si>
  <si>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</si>
  <si>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</si>
  <si>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</si>
  <si>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</si>
  <si>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</si>
  <si>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</si>
  <si>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</si>
  <si>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</si>
  <si>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</si>
  <si>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</si>
  <si>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</si>
  <si>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</si>
  <si>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</si>
  <si>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</si>
  <si>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</si>
  <si>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</si>
  <si>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</si>
  <si>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</si>
  <si>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</si>
  <si>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</si>
  <si>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</si>
  <si>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</si>
  <si>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</si>
  <si>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</si>
  <si>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</si>
  <si>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</si>
  <si>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</si>
  <si>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</si>
  <si>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</si>
  <si>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</si>
  <si>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</si>
  <si>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</si>
  <si>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</si>
  <si>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</si>
  <si>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</si>
  <si>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</si>
  <si>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</si>
  <si>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</si>
  <si>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</si>
  <si>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</si>
  <si>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</si>
  <si>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</si>
  <si>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</si>
  <si>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</si>
  <si>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</si>
  <si>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</si>
  <si>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</si>
  <si>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</si>
  <si>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</si>
  <si>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</si>
  <si>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岡山県　岡山市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</si>
  <si>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</si>
  <si>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</si>
  <si>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</si>
  <si>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</si>
  <si>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</si>
  <si>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</si>
  <si>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</si>
  <si>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</si>
  <si>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</si>
  <si>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</si>
  <si>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</si>
  <si>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</si>
  <si>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</si>
  <si>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</si>
  <si>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</si>
  <si>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</si>
  <si>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本格的な整備時期が平成一桁以降と遅いことから、類似団体と比較して、老朽化の指標の数値はいずれも低い（本市は平成22年度より地方公営企業法を適用しており、①有形固定資産減価償却率（％）は法適用以降の減価償却累計で算出されるため、その点に留意する必要がある。）。
　ただし、将来的には多額の更新需要が見込まれることから、長寿命化や改築更新費用の平準化を計画的に進める必要がある。</t>
    <phoneticPr fontId="4"/>
  </si>
  <si>
    <t xml:space="preserve">　持続可能な下水道事業の運営を図るため、平成27年度に策定した経営戦略（岡山市下水道事業経営計画2016）の中で目標数値を定め、ＰＤＣＡサイクルにより経営改善を図ることとしている。
　具体的には、接続促進による使用料収入の確保、施設の統廃合や施設管理の効率化等による支出の削減等により、経営改善を進めることとしている。
</t>
    <rPh sb="20" eb="22">
      <t>ヘイセイ</t>
    </rPh>
    <phoneticPr fontId="4"/>
  </si>
  <si>
    <r>
      <t>　公共下水道と同様の傾向であるが、公共下水道と比較して、処理区域内人口密度が低いため、経営効率が悪い。ただし、水洗化率については、類似団体と比較して平均程度となっている。
　各指標の特徴としては以下のとおり
①一般会計繰入金により赤字相当額を補てんしており、１００％程度となっている。
②一般会計繰入金により赤字相当額を補てんしており、欠損金は生じていない。</t>
    </r>
    <r>
      <rPr>
        <sz val="11"/>
        <rFont val="ＭＳ ゴシック"/>
        <family val="3"/>
        <charset val="128"/>
      </rPr>
      <t xml:space="preserve">
③類似団体と比較して整備時期が遅いこと等により、経費に占める償還元金の割合が高く、低水準となっているが増加傾向が続いている。</t>
    </r>
    <r>
      <rPr>
        <sz val="11"/>
        <color theme="1"/>
        <rFont val="ＭＳ ゴシック"/>
        <family val="3"/>
        <charset val="128"/>
      </rPr>
      <t xml:space="preserve">
④類似団体と比較して整備時期が遅いこと等により、高水準であるが、減少傾向にある。
⑤使用料対象としている額に対し、１００％は賄えていない。
⑥資本費が高いこと（④）等により、高水準となっている。
⑦整備途上であることから、低水準であるが、類似団体と比較した場合、平均程度となっている。
⑧年々高くなっている。
</t>
    </r>
    <rPh sb="23" eb="25">
      <t>ヒカク</t>
    </rPh>
    <rPh sb="186" eb="188">
      <t>ヒカク</t>
    </rPh>
    <rPh sb="233" eb="235">
      <t>ケイコウ</t>
    </rPh>
    <rPh sb="236" eb="237">
      <t>ツヅ</t>
    </rPh>
    <rPh sb="249" eb="251">
      <t>ヒカク</t>
    </rPh>
    <rPh sb="277" eb="279">
      <t>ケイコウ</t>
    </rPh>
    <rPh sb="367" eb="369">
      <t>ヒカク</t>
    </rPh>
    <rPh sb="371" eb="373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</si>
</sst>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3-4E85-A80F-44564ABFD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43-4E85-A80F-44564ABFD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48.5</c:v>
                </c:pt>
                <c:pt idx="1">
                  <c:v>50.69</c:v>
                </c:pt>
                <c:pt idx="2">
                  <c:v>49.13</c:v>
                </c:pt>
                <c:pt idx="3">
                  <c:v>49.44</c:v>
                </c:pt>
                <c:pt idx="4">
                  <c:v>49.46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7-4F5E-9E8E-54BFAC5DD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42.47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27-4F5E-9E8E-54BFAC5DD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89.24</c:v>
                </c:pt>
                <c:pt idx="1">
                  <c:v>90.54</c:v>
                </c:pt>
                <c:pt idx="2">
                  <c:v>92.11</c:v>
                </c:pt>
                <c:pt idx="3">
                  <c:v>92.35</c:v>
                </c:pt>
                <c:pt idx="4">
                  <c:v>93.43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E-44B7-AC22-33311F574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83.75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9E-44B7-AC22-33311F574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100.06</c:v>
                </c:pt>
                <c:pt idx="2">
                  <c:v>100.01</c:v>
                </c:pt>
                <c:pt idx="3">
                  <c:v>100</c:v>
                </c:pt>
                <c:pt idx="4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7-407D-A483-75C28277F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102.73</c:v>
                </c:pt>
                <c:pt idx="1">
                  <c:v>105.78</c:v>
                </c:pt>
                <c:pt idx="2">
                  <c:v>106.09</c:v>
                </c:pt>
                <c:pt idx="3">
                  <c:v>106.44</c:v>
                </c:pt>
                <c:pt idx="4">
                  <c:v>107.11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7-407D-A483-75C28277F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25.36</c:v>
                </c:pt>
                <c:pt idx="1">
                  <c:v>27.51</c:v>
                </c:pt>
                <c:pt idx="2">
                  <c:v>29.5</c:v>
                </c:pt>
                <c:pt idx="3">
                  <c:v>31.44</c:v>
                </c:pt>
                <c:pt idx="4">
                  <c:v>32.92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7-4779-9755-7CC33DF69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24.68</c:v>
                </c:pt>
                <c:pt idx="1">
                  <c:v>21.36</c:v>
                </c:pt>
                <c:pt idx="2">
                  <c:v>22.79</c:v>
                </c:pt>
                <c:pt idx="3">
                  <c:v>24.8</c:v>
                </c:pt>
                <c:pt idx="4">
                  <c:v>26.77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7-4779-9755-7CC33DF69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D-4664-9671-DB723C53B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8.6199999999999992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664-9671-DB723C53B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5-4678-BB4C-86A7467E2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94.97</c:v>
                </c:pt>
                <c:pt idx="1">
                  <c:v>63.96</c:v>
                </c:pt>
                <c:pt idx="2">
                  <c:v>69.42</c:v>
                </c:pt>
                <c:pt idx="3">
                  <c:v>72.86</c:v>
                </c:pt>
                <c:pt idx="4">
                  <c:v>69.540000000000006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5-4678-BB4C-86A7467E2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22</c:v>
                </c:pt>
                <c:pt idx="1">
                  <c:v>17.14</c:v>
                </c:pt>
                <c:pt idx="2">
                  <c:v>12.53</c:v>
                </c:pt>
                <c:pt idx="3">
                  <c:v>14.19</c:v>
                </c:pt>
                <c:pt idx="4">
                  <c:v>24.63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2-4943-8BC9-6D74F1139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47.72</c:v>
                </c:pt>
                <c:pt idx="1">
                  <c:v>44.24</c:v>
                </c:pt>
                <c:pt idx="2">
                  <c:v>43.07</c:v>
                </c:pt>
                <c:pt idx="3">
                  <c:v>45.42</c:v>
                </c:pt>
                <c:pt idx="4">
                  <c:v>50.63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2-4943-8BC9-6D74F1139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1594.39</c:v>
                </c:pt>
                <c:pt idx="1">
                  <c:v>1572.65</c:v>
                </c:pt>
                <c:pt idx="2">
                  <c:v>1583.32</c:v>
                </c:pt>
                <c:pt idx="3">
                  <c:v>1563.71</c:v>
                </c:pt>
                <c:pt idx="4">
                  <c:v>1609.16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D-4321-BD73-FC8930340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1206.79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0D-4321-BD73-FC8930340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54.92</c:v>
                </c:pt>
                <c:pt idx="1">
                  <c:v>55.56</c:v>
                </c:pt>
                <c:pt idx="2">
                  <c:v>58.08</c:v>
                </c:pt>
                <c:pt idx="3">
                  <c:v>54.14</c:v>
                </c:pt>
                <c:pt idx="4">
                  <c:v>52.34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D8F-910D-6902A1623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D8F-910D-6902A1623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387.45</c:v>
                </c:pt>
                <c:pt idx="1">
                  <c:v>379.03</c:v>
                </c:pt>
                <c:pt idx="2">
                  <c:v>360.78</c:v>
                </c:pt>
                <c:pt idx="3">
                  <c:v>386.44</c:v>
                </c:pt>
                <c:pt idx="4">
                  <c:v>406.75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D-4461-9EEB-A4A409C3E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228.47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3D-4461-9EEB-A4A409C3E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岡山県　岡山市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特定環境保全公共下水道</v>
      </c>
      <c r="Q8" s="34"/>
      <c r="R8" s="34"/>
      <c r="S8" s="34"/>
      <c r="T8" s="34"/>
      <c r="U8" s="34"/>
      <c r="V8" s="34"/>
      <c r="W8" s="34" t="str">
        <f>データ!L6</f>
        <v>D2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698671</v>
      </c>
      <c r="AM8" s="36"/>
      <c r="AN8" s="36"/>
      <c r="AO8" s="36"/>
      <c r="AP8" s="36"/>
      <c r="AQ8" s="36"/>
      <c r="AR8" s="36"/>
      <c r="AS8" s="36"/>
      <c r="AT8" s="37">
        <f>データ!T6</f>
        <v>160.53</v>
      </c>
      <c r="AU8" s="37"/>
      <c r="AV8" s="37"/>
      <c r="AW8" s="37"/>
      <c r="AX8" s="37"/>
      <c r="AY8" s="37"/>
      <c r="AZ8" s="37"/>
      <c r="BA8" s="37"/>
      <c r="BB8" s="37">
        <f>データ!U6</f>
        <v>4352.28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42.93</v>
      </c>
      <c r="J10" s="37"/>
      <c r="K10" s="37"/>
      <c r="L10" s="37"/>
      <c r="M10" s="37"/>
      <c r="N10" s="37"/>
      <c r="O10" s="37"/>
      <c r="P10" s="37">
        <f>データ!P6</f>
        <v>1.08</v>
      </c>
      <c r="Q10" s="37"/>
      <c r="R10" s="37"/>
      <c r="S10" s="37"/>
      <c r="T10" s="37"/>
      <c r="U10" s="37"/>
      <c r="V10" s="37"/>
      <c r="W10" s="37">
        <f>データ!Q6</f>
        <v>87.36</v>
      </c>
      <c r="X10" s="37"/>
      <c r="Y10" s="37"/>
      <c r="Z10" s="37"/>
      <c r="AA10" s="37"/>
      <c r="AB10" s="37"/>
      <c r="AC10" s="37"/>
      <c r="AD10" s="36">
        <f>データ!R6</f>
        <v>3011</v>
      </c>
      <c r="AE10" s="36"/>
      <c r="AF10" s="36"/>
      <c r="AG10" s="36"/>
      <c r="AH10" s="36"/>
      <c r="AI10" s="36"/>
      <c r="AJ10" s="36"/>
      <c r="AK10" s="2"/>
      <c r="AL10" s="36">
        <f>データ!V6</f>
        <v>7507</v>
      </c>
      <c r="AM10" s="36"/>
      <c r="AN10" s="36"/>
      <c r="AO10" s="36"/>
      <c r="AP10" s="36"/>
      <c r="AQ10" s="36"/>
      <c r="AR10" s="36"/>
      <c r="AS10" s="36"/>
      <c r="AT10" s="37">
        <f>データ!W6</f>
        <v>2.98</v>
      </c>
      <c r="AU10" s="37"/>
      <c r="AV10" s="37"/>
      <c r="AW10" s="37"/>
      <c r="AX10" s="37"/>
      <c r="AY10" s="37"/>
      <c r="AZ10" s="37"/>
      <c r="BA10" s="37"/>
      <c r="BB10" s="37">
        <f>データ!X6</f>
        <v>2519.13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115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113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114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ZD6TEjWQ76c4dM+veoPX0gi0hkaY0DKbUcScX7qCeyjVzzr/kt2BwOWVILSN2T8qj+c7vtMSjq3sf9gjJxdCxA==" saltValue="U85ENI5yR1YoPl+2klFLn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331007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岡山県　岡山市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42.93</v>
      </c>
      <c r="P6" s="20">
        <f t="shared" si="3"/>
        <v>1.08</v>
      </c>
      <c r="Q6" s="20">
        <f t="shared" si="3"/>
        <v>87.36</v>
      </c>
      <c r="R6" s="20">
        <f t="shared" si="3"/>
        <v>3011</v>
      </c>
      <c r="S6" s="20">
        <f t="shared" si="3"/>
        <v>698671</v>
      </c>
      <c r="T6" s="20">
        <f t="shared" si="3"/>
        <v>160.53</v>
      </c>
      <c r="U6" s="20">
        <f t="shared" si="3"/>
        <v>4352.28</v>
      </c>
      <c r="V6" s="20">
        <f t="shared" si="3"/>
        <v>7507</v>
      </c>
      <c r="W6" s="20">
        <f t="shared" si="3"/>
        <v>2.98</v>
      </c>
      <c r="X6" s="20">
        <f t="shared" si="3"/>
        <v>2519.13</v>
      </c>
      <c r="Y6" s="21">
        <f>IF(Y7="",NA(),Y7)</f>
        <v>100</v>
      </c>
      <c r="Z6" s="21">
        <f t="shared" ref="Z6:AH6" si="4">IF(Z7="",NA(),Z7)</f>
        <v>100.06</v>
      </c>
      <c r="AA6" s="21">
        <f t="shared" si="4"/>
        <v>100.01</v>
      </c>
      <c r="AB6" s="21">
        <f t="shared" si="4"/>
        <v>100</v>
      </c>
      <c r="AC6" s="21">
        <f t="shared" si="4"/>
        <v>99.99</v>
      </c>
      <c r="AD6" s="21">
        <f t="shared" si="4"/>
        <v>102.73</v>
      </c>
      <c r="AE6" s="21">
        <f t="shared" si="4"/>
        <v>105.78</v>
      </c>
      <c r="AF6" s="21">
        <f t="shared" si="4"/>
        <v>106.09</v>
      </c>
      <c r="AG6" s="21">
        <f t="shared" si="4"/>
        <v>106.44</v>
      </c>
      <c r="AH6" s="21">
        <f t="shared" si="4"/>
        <v>107.11</v>
      </c>
      <c r="AI6" s="20" t="str">
        <f>IF(AI7="","",IF(AI7="-","【-】","【"&amp;SUBSTITUTE(TEXT(AI7,"#,##0.00"),"-","△")&amp;"】"))</f>
        <v>【105.09】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94.97</v>
      </c>
      <c r="AP6" s="21">
        <f t="shared" si="5"/>
        <v>63.96</v>
      </c>
      <c r="AQ6" s="21">
        <f t="shared" si="5"/>
        <v>69.42</v>
      </c>
      <c r="AR6" s="21">
        <f t="shared" si="5"/>
        <v>72.86</v>
      </c>
      <c r="AS6" s="21">
        <f t="shared" si="5"/>
        <v>69.540000000000006</v>
      </c>
      <c r="AT6" s="20" t="str">
        <f>IF(AT7="","",IF(AT7="-","【-】","【"&amp;SUBSTITUTE(TEXT(AT7,"#,##0.00"),"-","△")&amp;"】"))</f>
        <v>【65.73】</v>
      </c>
      <c r="AU6" s="21">
        <f>IF(AU7="",NA(),AU7)</f>
        <v>22</v>
      </c>
      <c r="AV6" s="21">
        <f t="shared" ref="AV6:BD6" si="6">IF(AV7="",NA(),AV7)</f>
        <v>17.14</v>
      </c>
      <c r="AW6" s="21">
        <f t="shared" si="6"/>
        <v>12.53</v>
      </c>
      <c r="AX6" s="21">
        <f t="shared" si="6"/>
        <v>14.19</v>
      </c>
      <c r="AY6" s="21">
        <f t="shared" si="6"/>
        <v>24.63</v>
      </c>
      <c r="AZ6" s="21">
        <f t="shared" si="6"/>
        <v>47.72</v>
      </c>
      <c r="BA6" s="21">
        <f t="shared" si="6"/>
        <v>44.24</v>
      </c>
      <c r="BB6" s="21">
        <f t="shared" si="6"/>
        <v>43.07</v>
      </c>
      <c r="BC6" s="21">
        <f t="shared" si="6"/>
        <v>45.42</v>
      </c>
      <c r="BD6" s="21">
        <f t="shared" si="6"/>
        <v>50.63</v>
      </c>
      <c r="BE6" s="20" t="str">
        <f>IF(BE7="","",IF(BE7="-","【-】","【"&amp;SUBSTITUTE(TEXT(BE7,"#,##0.00"),"-","△")&amp;"】"))</f>
        <v>【48.91】</v>
      </c>
      <c r="BF6" s="21">
        <f>IF(BF7="",NA(),BF7)</f>
        <v>1594.39</v>
      </c>
      <c r="BG6" s="21">
        <f t="shared" ref="BG6:BO6" si="7">IF(BG7="",NA(),BG7)</f>
        <v>1572.65</v>
      </c>
      <c r="BH6" s="21">
        <f t="shared" si="7"/>
        <v>1583.32</v>
      </c>
      <c r="BI6" s="21">
        <f t="shared" si="7"/>
        <v>1563.71</v>
      </c>
      <c r="BJ6" s="21">
        <f t="shared" si="7"/>
        <v>1609.16</v>
      </c>
      <c r="BK6" s="21">
        <f t="shared" si="7"/>
        <v>1206.79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>
        <f>IF(BQ7="",NA(),BQ7)</f>
        <v>54.92</v>
      </c>
      <c r="BR6" s="21">
        <f t="shared" ref="BR6:BZ6" si="8">IF(BR7="",NA(),BR7)</f>
        <v>55.56</v>
      </c>
      <c r="BS6" s="21">
        <f t="shared" si="8"/>
        <v>58.08</v>
      </c>
      <c r="BT6" s="21">
        <f t="shared" si="8"/>
        <v>54.14</v>
      </c>
      <c r="BU6" s="21">
        <f t="shared" si="8"/>
        <v>52.34</v>
      </c>
      <c r="BV6" s="21">
        <f t="shared" si="8"/>
        <v>71.84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>
        <f>IF(CB7="",NA(),CB7)</f>
        <v>387.45</v>
      </c>
      <c r="CC6" s="21">
        <f t="shared" ref="CC6:CK6" si="9">IF(CC7="",NA(),CC7)</f>
        <v>379.03</v>
      </c>
      <c r="CD6" s="21">
        <f t="shared" si="9"/>
        <v>360.78</v>
      </c>
      <c r="CE6" s="21">
        <f t="shared" si="9"/>
        <v>386.44</v>
      </c>
      <c r="CF6" s="21">
        <f t="shared" si="9"/>
        <v>406.75</v>
      </c>
      <c r="CG6" s="21">
        <f t="shared" si="9"/>
        <v>228.47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>
        <f>IF(CM7="",NA(),CM7)</f>
        <v>48.5</v>
      </c>
      <c r="CN6" s="21">
        <f t="shared" ref="CN6:CV6" si="10">IF(CN7="",NA(),CN7)</f>
        <v>50.69</v>
      </c>
      <c r="CO6" s="21">
        <f t="shared" si="10"/>
        <v>49.13</v>
      </c>
      <c r="CP6" s="21">
        <f t="shared" si="10"/>
        <v>49.44</v>
      </c>
      <c r="CQ6" s="21">
        <f t="shared" si="10"/>
        <v>49.46</v>
      </c>
      <c r="CR6" s="21">
        <f t="shared" si="10"/>
        <v>42.47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>
        <f>IF(CX7="",NA(),CX7)</f>
        <v>89.24</v>
      </c>
      <c r="CY6" s="21">
        <f t="shared" ref="CY6:DG6" si="11">IF(CY7="",NA(),CY7)</f>
        <v>90.54</v>
      </c>
      <c r="CZ6" s="21">
        <f t="shared" si="11"/>
        <v>92.11</v>
      </c>
      <c r="DA6" s="21">
        <f t="shared" si="11"/>
        <v>92.35</v>
      </c>
      <c r="DB6" s="21">
        <f t="shared" si="11"/>
        <v>93.43</v>
      </c>
      <c r="DC6" s="21">
        <f t="shared" si="11"/>
        <v>83.75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1">
        <f>IF(DI7="",NA(),DI7)</f>
        <v>25.36</v>
      </c>
      <c r="DJ6" s="21">
        <f t="shared" ref="DJ6:DR6" si="12">IF(DJ7="",NA(),DJ7)</f>
        <v>27.51</v>
      </c>
      <c r="DK6" s="21">
        <f t="shared" si="12"/>
        <v>29.5</v>
      </c>
      <c r="DL6" s="21">
        <f t="shared" si="12"/>
        <v>31.44</v>
      </c>
      <c r="DM6" s="21">
        <f t="shared" si="12"/>
        <v>32.92</v>
      </c>
      <c r="DN6" s="21">
        <f t="shared" si="12"/>
        <v>24.68</v>
      </c>
      <c r="DO6" s="21">
        <f t="shared" si="12"/>
        <v>21.36</v>
      </c>
      <c r="DP6" s="21">
        <f t="shared" si="12"/>
        <v>22.79</v>
      </c>
      <c r="DQ6" s="21">
        <f t="shared" si="12"/>
        <v>24.8</v>
      </c>
      <c r="DR6" s="21">
        <f t="shared" si="12"/>
        <v>26.77</v>
      </c>
      <c r="DS6" s="20" t="str">
        <f>IF(DS7="","",IF(DS7="-","【-】","【"&amp;SUBSTITUTE(TEXT(DS7,"#,##0.00"),"-","△")&amp;"】"))</f>
        <v>【29.62】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8.6199999999999992</v>
      </c>
      <c r="DZ6" s="21">
        <f t="shared" si="13"/>
        <v>0.01</v>
      </c>
      <c r="EA6" s="21">
        <f t="shared" si="13"/>
        <v>0.01</v>
      </c>
      <c r="EB6" s="21">
        <f t="shared" si="13"/>
        <v>0.02</v>
      </c>
      <c r="EC6" s="21">
        <f t="shared" si="13"/>
        <v>7.0000000000000007E-2</v>
      </c>
      <c r="ED6" s="20" t="str">
        <f>IF(ED7="","",IF(ED7="-","【-】","【"&amp;SUBSTITUTE(TEXT(ED7,"#,##0.00"),"-","△")&amp;"】"))</f>
        <v>【0.09】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0.36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331007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42.93</v>
      </c>
      <c r="P7" s="24">
        <v>1.08</v>
      </c>
      <c r="Q7" s="24">
        <v>87.36</v>
      </c>
      <c r="R7" s="24">
        <v>3011</v>
      </c>
      <c r="S7" s="24">
        <v>698671</v>
      </c>
      <c r="T7" s="24">
        <v>160.53</v>
      </c>
      <c r="U7" s="24">
        <v>4352.28</v>
      </c>
      <c r="V7" s="24">
        <v>7507</v>
      </c>
      <c r="W7" s="24">
        <v>2.98</v>
      </c>
      <c r="X7" s="24">
        <v>2519.13</v>
      </c>
      <c r="Y7" s="24">
        <v>100</v>
      </c>
      <c r="Z7" s="24">
        <v>100.06</v>
      </c>
      <c r="AA7" s="24">
        <v>100.01</v>
      </c>
      <c r="AB7" s="24">
        <v>100</v>
      </c>
      <c r="AC7" s="24">
        <v>99.99</v>
      </c>
      <c r="AD7" s="24">
        <v>102.73</v>
      </c>
      <c r="AE7" s="24">
        <v>105.78</v>
      </c>
      <c r="AF7" s="24">
        <v>106.09</v>
      </c>
      <c r="AG7" s="24">
        <v>106.44</v>
      </c>
      <c r="AH7" s="24">
        <v>107.11</v>
      </c>
      <c r="AI7" s="24">
        <v>105.09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94.97</v>
      </c>
      <c r="AP7" s="24">
        <v>63.96</v>
      </c>
      <c r="AQ7" s="24">
        <v>69.42</v>
      </c>
      <c r="AR7" s="24">
        <v>72.86</v>
      </c>
      <c r="AS7" s="24">
        <v>69.540000000000006</v>
      </c>
      <c r="AT7" s="24">
        <v>65.73</v>
      </c>
      <c r="AU7" s="24">
        <v>22</v>
      </c>
      <c r="AV7" s="24">
        <v>17.14</v>
      </c>
      <c r="AW7" s="24">
        <v>12.53</v>
      </c>
      <c r="AX7" s="24">
        <v>14.19</v>
      </c>
      <c r="AY7" s="24">
        <v>24.63</v>
      </c>
      <c r="AZ7" s="24">
        <v>47.72</v>
      </c>
      <c r="BA7" s="24">
        <v>44.24</v>
      </c>
      <c r="BB7" s="24">
        <v>43.07</v>
      </c>
      <c r="BC7" s="24">
        <v>45.42</v>
      </c>
      <c r="BD7" s="24">
        <v>50.63</v>
      </c>
      <c r="BE7" s="24">
        <v>48.91</v>
      </c>
      <c r="BF7" s="24">
        <v>1594.39</v>
      </c>
      <c r="BG7" s="24">
        <v>1572.65</v>
      </c>
      <c r="BH7" s="24">
        <v>1583.32</v>
      </c>
      <c r="BI7" s="24">
        <v>1563.71</v>
      </c>
      <c r="BJ7" s="24">
        <v>1609.16</v>
      </c>
      <c r="BK7" s="24">
        <v>1206.79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>
        <v>54.92</v>
      </c>
      <c r="BR7" s="24">
        <v>55.56</v>
      </c>
      <c r="BS7" s="24">
        <v>58.08</v>
      </c>
      <c r="BT7" s="24">
        <v>54.14</v>
      </c>
      <c r="BU7" s="24">
        <v>52.34</v>
      </c>
      <c r="BV7" s="24">
        <v>71.84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>
        <v>387.45</v>
      </c>
      <c r="CC7" s="24">
        <v>379.03</v>
      </c>
      <c r="CD7" s="24">
        <v>360.78</v>
      </c>
      <c r="CE7" s="24">
        <v>386.44</v>
      </c>
      <c r="CF7" s="24">
        <v>406.75</v>
      </c>
      <c r="CG7" s="24">
        <v>228.47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>
        <v>48.5</v>
      </c>
      <c r="CN7" s="24">
        <v>50.69</v>
      </c>
      <c r="CO7" s="24">
        <v>49.13</v>
      </c>
      <c r="CP7" s="24">
        <v>49.44</v>
      </c>
      <c r="CQ7" s="24">
        <v>49.46</v>
      </c>
      <c r="CR7" s="24">
        <v>42.47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>
        <v>89.24</v>
      </c>
      <c r="CY7" s="24">
        <v>90.54</v>
      </c>
      <c r="CZ7" s="24">
        <v>92.11</v>
      </c>
      <c r="DA7" s="24">
        <v>92.35</v>
      </c>
      <c r="DB7" s="24">
        <v>93.43</v>
      </c>
      <c r="DC7" s="24">
        <v>83.75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>
        <v>25.36</v>
      </c>
      <c r="DJ7" s="24">
        <v>27.51</v>
      </c>
      <c r="DK7" s="24">
        <v>29.5</v>
      </c>
      <c r="DL7" s="24">
        <v>31.44</v>
      </c>
      <c r="DM7" s="24">
        <v>32.92</v>
      </c>
      <c r="DN7" s="24">
        <v>24.68</v>
      </c>
      <c r="DO7" s="24">
        <v>21.36</v>
      </c>
      <c r="DP7" s="24">
        <v>22.79</v>
      </c>
      <c r="DQ7" s="24">
        <v>24.8</v>
      </c>
      <c r="DR7" s="24">
        <v>26.77</v>
      </c>
      <c r="DS7" s="24">
        <v>29.62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8.6199999999999992</v>
      </c>
      <c r="DZ7" s="24">
        <v>0.01</v>
      </c>
      <c r="EA7" s="24">
        <v>0.01</v>
      </c>
      <c r="EB7" s="24">
        <v>0.02</v>
      </c>
      <c r="EC7" s="24">
        <v>7.0000000000000007E-2</v>
      </c>
      <c r="ED7" s="24">
        <v>0.09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0.36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32c9f7-8932-4d07-b49b-91c8a1e26893" xsi:nil="true"/>
    <lcf76f155ced4ddcb4097134ff3c332f xmlns="96f7774a-1fa4-49d3-a956-75b9c85e9b43">
      <Terms xmlns="http://schemas.microsoft.com/office/infopath/2007/PartnerControls"/>
    </lcf76f155ced4ddcb4097134ff3c332f>
    <_Flow_SignoffStatus xmlns="96f7774a-1fa4-49d3-a956-75b9c85e9b43" xsi:nil="true"/>
  </documentManagement>
</p:properties>
</file>

<file path=customXml/itemProps1.xml><?xml version="1.0" encoding="utf-8"?>
<ds:datastoreItem xmlns:ds="http://schemas.openxmlformats.org/officeDocument/2006/customXml" ds:itemID="{E97F352E-63EC-4CC1-AB13-D8D84A67648C}"/>
</file>

<file path=customXml/itemProps2.xml><?xml version="1.0" encoding="utf-8"?>
<ds:datastoreItem xmlns:ds="http://schemas.openxmlformats.org/officeDocument/2006/customXml" ds:itemID="{2202A2C3-E958-4E06-9926-C153C9E23061}"/>
</file>

<file path=customXml/itemProps3.xml><?xml version="1.0" encoding="utf-8"?>
<ds:datastoreItem xmlns:ds="http://schemas.openxmlformats.org/officeDocument/2006/customXml" ds:itemID="{3A3C8DBA-4C6A-47FF-B37C-46E3BB7659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2025-02-15T04:48:16Z</dcterms:created>
  <dcterms:modified xsi:type="dcterms:W3CDTF">2025-02-15T04:48:27Z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0x0101006EF3322E74AA3E4495704B129218BECF</vt:lpwstr>
  </property>
</Properties>
</file>