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5" documentId="13_ncr:1_{0EC8E61F-256B-4168-8906-E2D153DDF6DA}" xr6:coauthVersionLast="47" xr6:coauthVersionMax="47" xr10:uidLastSave="{17AF15BF-94A2-4330-AB99-32699B4B1534}"/>
  <workbookProtection workbookAlgorithmName="SHA-512" workbookHashValue="vG3hxmRulnCCpls+jpJkKjBamccQ4TxwFOlMiRhhjquYS0+hCQ/L6/MMUoxe3v6uT8Sgz2J4udnglj8CoJGNig==" workbookSaltValue="bJSdJ11TOFFYjZVskE+nAA=="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H85" i="4"/>
  <c r="F85" i="4"/>
  <c r="E85" i="4"/>
  <c r="BB10" i="4"/>
  <c r="AT10" i="4"/>
  <c r="AL10" i="4"/>
  <c r="W10" i="4"/>
  <c r="I10" i="4"/>
  <c r="B10" i="4"/>
  <c r="BB8" i="4"/>
  <c r="AT8" i="4"/>
  <c r="AL8" i="4"/>
  <c r="P8" i="4"/>
  <c r="B8" i="4"/>
  <c r="B6" i="4"/>
</calcChain>
</file>

<file path=xl/sharedStrings.xml><?xml version="1.0" encoding="utf-8"?>
<sst xmlns="http://schemas.openxmlformats.org/spreadsheetml/2006/main" count="231" uniqueCount="111">
  <si>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</si>
  <si>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</si>
  <si>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</si>
  <si>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</si>
  <si>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</si>
  <si>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</si>
  <si>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</si>
  <si>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</si>
  <si>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</si>
  <si>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</si>
  <si>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</si>
  <si>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</si>
  <si>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</si>
  <si>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</si>
  <si>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</si>
  <si>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</si>
  <si>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</si>
  <si>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</si>
  <si>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</si>
  <si>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</si>
  <si>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</si>
  <si>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</si>
  <si>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</si>
  <si>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</si>
  <si>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</si>
  <si>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</si>
  <si>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</si>
  <si>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</si>
  <si>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</si>
  <si>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経営状況について、これまでのところ健全で効率的な運営ができており、堅調に推移していると考えられる。
　今後、施設全体の大規模更新事業が本格化し、事業費が大幅に増加する中、水需要は減少傾向にあり経営の健全性を維持することは困難になると考えられる。
　平成３０年度には、施設更新の基礎となる「第二次整備計画」が完成した。令和元年度には経営戦略を策定し、令和５年度には料金改定を実施した。増大する更新需要に対し、資金の確保に努め計画的かつ効率的な更新事業を進めていく予定である。</t>
    <rPh sb="1" eb="5">
      <t>ケイエイジョウキョウ</t>
    </rPh>
    <rPh sb="18" eb="20">
      <t>ケンゼン</t>
    </rPh>
    <rPh sb="21" eb="24">
      <t>コウリツテキ</t>
    </rPh>
    <rPh sb="25" eb="27">
      <t>ウンエイ</t>
    </rPh>
    <rPh sb="34" eb="36">
      <t>ケンチョウ</t>
    </rPh>
    <rPh sb="37" eb="39">
      <t>スイイ</t>
    </rPh>
    <rPh sb="44" eb="45">
      <t>カンガ</t>
    </rPh>
    <rPh sb="52" eb="54">
      <t>コンゴ</t>
    </rPh>
    <rPh sb="55" eb="59">
      <t>シセツゼンタイ</t>
    </rPh>
    <rPh sb="60" eb="67">
      <t>ダイキボコウシンジギョウ</t>
    </rPh>
    <rPh sb="68" eb="71">
      <t>ホンカクカ</t>
    </rPh>
    <rPh sb="73" eb="76">
      <t>ジギョウヒ</t>
    </rPh>
    <rPh sb="77" eb="79">
      <t>オオハバ</t>
    </rPh>
    <rPh sb="80" eb="82">
      <t>ゾウカ</t>
    </rPh>
    <rPh sb="84" eb="85">
      <t>ナカ</t>
    </rPh>
    <rPh sb="86" eb="89">
      <t>ミズジュヨウ</t>
    </rPh>
    <rPh sb="90" eb="94">
      <t>ゲンショウケイコウ</t>
    </rPh>
    <rPh sb="97" eb="99">
      <t>ケイエイ</t>
    </rPh>
    <rPh sb="100" eb="103">
      <t>ケンゼンセイ</t>
    </rPh>
    <rPh sb="104" eb="106">
      <t>イジ</t>
    </rPh>
    <rPh sb="111" eb="113">
      <t>コンナン</t>
    </rPh>
    <rPh sb="117" eb="118">
      <t>カンガ</t>
    </rPh>
    <rPh sb="125" eb="127">
      <t>ヘイセイ</t>
    </rPh>
    <rPh sb="129" eb="131">
      <t>ネンド</t>
    </rPh>
    <rPh sb="134" eb="138">
      <t>シセツコウシン</t>
    </rPh>
    <rPh sb="139" eb="141">
      <t>キソ</t>
    </rPh>
    <rPh sb="145" eb="148">
      <t>ダイニジ</t>
    </rPh>
    <rPh sb="148" eb="152">
      <t>セイビケイカク</t>
    </rPh>
    <rPh sb="154" eb="156">
      <t>カンセイ</t>
    </rPh>
    <rPh sb="159" eb="161">
      <t>レイワ</t>
    </rPh>
    <rPh sb="161" eb="164">
      <t>ガンネンド</t>
    </rPh>
    <rPh sb="166" eb="170">
      <t>ケイエイセンリャク</t>
    </rPh>
    <rPh sb="171" eb="173">
      <t>サクテイ</t>
    </rPh>
    <rPh sb="175" eb="177">
      <t>レイワ</t>
    </rPh>
    <rPh sb="178" eb="180">
      <t>ネンド</t>
    </rPh>
    <rPh sb="182" eb="186">
      <t>リョウキンカイテイ</t>
    </rPh>
    <rPh sb="187" eb="189">
      <t>ジッシ</t>
    </rPh>
    <rPh sb="192" eb="194">
      <t>ゾウダイ</t>
    </rPh>
    <rPh sb="196" eb="200">
      <t>コウシンジュヨウ</t>
    </rPh>
    <rPh sb="201" eb="202">
      <t>タイ</t>
    </rPh>
    <rPh sb="204" eb="206">
      <t>シキン</t>
    </rPh>
    <rPh sb="207" eb="209">
      <t>カクホ</t>
    </rPh>
    <rPh sb="210" eb="211">
      <t>ツト</t>
    </rPh>
    <rPh sb="212" eb="215">
      <t>ケイカクテキ</t>
    </rPh>
    <rPh sb="217" eb="220">
      <t>コウリツテキ</t>
    </rPh>
    <rPh sb="221" eb="225">
      <t>コウシンジギョウ</t>
    </rPh>
    <rPh sb="226" eb="227">
      <t>スス</t>
    </rPh>
    <rPh sb="231" eb="233">
      <t>ヨテイ</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</si>
  <si>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</si>
  <si>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</si>
  <si>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</si>
  <si>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</si>
  <si>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</si>
  <si>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</si>
  <si>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</si>
  <si>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</si>
  <si>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</si>
  <si>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</si>
  <si>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</si>
  <si>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</si>
  <si>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</si>
  <si>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</si>
  <si>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</si>
  <si>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</si>
  <si>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</si>
  <si>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</si>
  <si>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</si>
  <si>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</si>
  <si>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</si>
  <si>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</si>
  <si>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</si>
  <si>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</si>
  <si>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</si>
  <si>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</si>
  <si>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</si>
  <si>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</si>
  <si>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</si>
  <si>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</si>
  <si>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</si>
  <si>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</si>
  <si>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</si>
  <si>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</si>
  <si>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</si>
  <si>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</si>
  <si>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</si>
  <si>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</si>
  <si>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</si>
  <si>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</si>
  <si>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</si>
  <si>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</si>
  <si>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</si>
  <si>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</si>
  <si>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</si>
  <si>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</si>
  <si>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</si>
  <si>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</si>
  <si>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</si>
  <si>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</si>
  <si>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</si>
  <si>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</si>
  <si>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</si>
  <si>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</si>
  <si>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</si>
  <si>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</si>
  <si>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</si>
  <si>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</si>
  <si>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</si>
  <si>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</si>
  <si>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</si>
  <si>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</si>
  <si>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</si>
  <si>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岡山県南部水道企業団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</si>
  <si>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</si>
  <si>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</si>
  <si>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</si>
  <si>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</si>
  <si>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</si>
  <si>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</si>
  <si>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</si>
  <si>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</si>
  <si>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</si>
  <si>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</si>
  <si>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</si>
  <si>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</si>
  <si>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</si>
  <si>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</si>
  <si>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</si>
  <si>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①経常収支比率は、令和５年度に料金改定を実施したことで上昇しており、１００％を超えた健全な水準を維持している。
②累積欠損比率は、０％を維持しており、当面欠損金が発生することはないと考えられる。
③流動比率は、未払金の増加により低下傾向にあるものの１００％を大きく上回っており、短期的債務に対する十分な支払能力を有している。
④企業債残高対給水収益比率は、令和５年度に料金改定を実施したものの施設更新に伴い企業債の借入を行ったため経年と比較して同程度で推移している。今後大規模な施設更新が控えており、当該比率の上昇が考えられる。
⑤料金回収率は、１００％を超えて良好に推移しており、送水に係る費用を料金で賄うことができている。
⑥給水原価は、経費節減などにより経年と比較して同程度で推移しており、類似団体平均値と比較して安価に抑えられている。
⑦施設利用率は、低下傾向にあり施設更新時には適切な施設規模を考慮し、施設の統廃合・ダウンサイジング等の検討が必要である。
⑧有収率は、概ね１００％で推移しており、送水量が収益に高く反映されている。</t>
    <rPh sb="1" eb="7">
      <t>ケイジョウシュウシヒリツ</t>
    </rPh>
    <rPh sb="9" eb="11">
      <t>レイワ</t>
    </rPh>
    <rPh sb="12" eb="14">
      <t>ネンド</t>
    </rPh>
    <rPh sb="15" eb="19">
      <t>リョウキンカイテイ</t>
    </rPh>
    <rPh sb="20" eb="22">
      <t>ジッシ</t>
    </rPh>
    <rPh sb="27" eb="29">
      <t>ジョウショウ</t>
    </rPh>
    <rPh sb="39" eb="40">
      <t>コ</t>
    </rPh>
    <rPh sb="42" eb="44">
      <t>ケンゼン</t>
    </rPh>
    <rPh sb="45" eb="47">
      <t>スイジュン</t>
    </rPh>
    <rPh sb="48" eb="50">
      <t>イジ</t>
    </rPh>
    <rPh sb="57" eb="63">
      <t>ルイセキケッソンヒリツ</t>
    </rPh>
    <rPh sb="68" eb="70">
      <t>イジ</t>
    </rPh>
    <rPh sb="75" eb="77">
      <t>トウメン</t>
    </rPh>
    <rPh sb="81" eb="83">
      <t>ハッセイ</t>
    </rPh>
    <rPh sb="91" eb="92">
      <t>カンガ</t>
    </rPh>
    <rPh sb="99" eb="103">
      <t>リュウドウヒリツ</t>
    </rPh>
    <rPh sb="105" eb="108">
      <t>ミバライキン</t>
    </rPh>
    <rPh sb="109" eb="111">
      <t>ゾウカ</t>
    </rPh>
    <rPh sb="114" eb="116">
      <t>テイカ</t>
    </rPh>
    <rPh sb="116" eb="118">
      <t>ケイコウ</t>
    </rPh>
    <rPh sb="129" eb="130">
      <t>オオ</t>
    </rPh>
    <rPh sb="132" eb="134">
      <t>ウワマワ</t>
    </rPh>
    <rPh sb="139" eb="142">
      <t>タンキテキ</t>
    </rPh>
    <rPh sb="145" eb="146">
      <t>タイ</t>
    </rPh>
    <rPh sb="148" eb="150">
      <t>ジュウブン</t>
    </rPh>
    <rPh sb="151" eb="153">
      <t>シハラ</t>
    </rPh>
    <rPh sb="153" eb="155">
      <t>ノウリョク</t>
    </rPh>
    <rPh sb="156" eb="157">
      <t>ユウ</t>
    </rPh>
    <rPh sb="164" eb="169">
      <t>キギョウサイザンダカ</t>
    </rPh>
    <rPh sb="169" eb="170">
      <t>タイ</t>
    </rPh>
    <rPh sb="170" eb="174">
      <t>キュウスイシュウエキ</t>
    </rPh>
    <rPh sb="174" eb="176">
      <t>ヒリツ</t>
    </rPh>
    <rPh sb="178" eb="180">
      <t>レイワ</t>
    </rPh>
    <rPh sb="181" eb="183">
      <t>ネンド</t>
    </rPh>
    <rPh sb="189" eb="191">
      <t>ジッシ</t>
    </rPh>
    <rPh sb="196" eb="200">
      <t>シセツコウシン</t>
    </rPh>
    <rPh sb="201" eb="202">
      <t>トモナ</t>
    </rPh>
    <rPh sb="203" eb="206">
      <t>キギョウサイ</t>
    </rPh>
    <rPh sb="210" eb="211">
      <t>オコナ</t>
    </rPh>
    <rPh sb="215" eb="217">
      <t>ケイネン</t>
    </rPh>
    <rPh sb="218" eb="220">
      <t>ヒカク</t>
    </rPh>
    <rPh sb="222" eb="225">
      <t>ドウテイド</t>
    </rPh>
    <rPh sb="226" eb="228">
      <t>スイイ</t>
    </rPh>
    <rPh sb="233" eb="235">
      <t>コンゴ</t>
    </rPh>
    <rPh sb="235" eb="238">
      <t>ダイキボ</t>
    </rPh>
    <rPh sb="239" eb="243">
      <t>シセツコウシン</t>
    </rPh>
    <rPh sb="244" eb="245">
      <t>ヒカ</t>
    </rPh>
    <rPh sb="255" eb="257">
      <t>ジョウショウ</t>
    </rPh>
    <rPh sb="258" eb="259">
      <t>カンガ</t>
    </rPh>
    <rPh sb="266" eb="271">
      <t>リョウキンカイシュウリツ</t>
    </rPh>
    <rPh sb="278" eb="279">
      <t>コ</t>
    </rPh>
    <rPh sb="281" eb="283">
      <t>リョウコウ</t>
    </rPh>
    <rPh sb="284" eb="286">
      <t>スイイ</t>
    </rPh>
    <rPh sb="291" eb="293">
      <t>ソウスイ</t>
    </rPh>
    <rPh sb="294" eb="295">
      <t>カカ</t>
    </rPh>
    <rPh sb="296" eb="298">
      <t>ヒヨウ</t>
    </rPh>
    <rPh sb="299" eb="301">
      <t>リョウキン</t>
    </rPh>
    <rPh sb="302" eb="303">
      <t>マカナ</t>
    </rPh>
    <rPh sb="315" eb="319">
      <t>キュウスイゲンカ</t>
    </rPh>
    <rPh sb="321" eb="325">
      <t>ケイヒセツゲン</t>
    </rPh>
    <rPh sb="330" eb="332">
      <t>ケイネン</t>
    </rPh>
    <rPh sb="333" eb="335">
      <t>ヒカク</t>
    </rPh>
    <rPh sb="337" eb="340">
      <t>ドウテイド</t>
    </rPh>
    <rPh sb="341" eb="343">
      <t>スイイ</t>
    </rPh>
    <rPh sb="348" eb="352">
      <t>ルイジダンタイ</t>
    </rPh>
    <rPh sb="352" eb="355">
      <t>ヘイキンチ</t>
    </rPh>
    <rPh sb="356" eb="358">
      <t>ヒカク</t>
    </rPh>
    <rPh sb="360" eb="362">
      <t>アンカ</t>
    </rPh>
    <rPh sb="363" eb="364">
      <t>オサ</t>
    </rPh>
    <rPh sb="373" eb="378">
      <t>シセツリヨウリツ</t>
    </rPh>
    <rPh sb="380" eb="384">
      <t>テイカケイコウ</t>
    </rPh>
    <rPh sb="387" eb="392">
      <t>シセツコウシンジ</t>
    </rPh>
    <rPh sb="397" eb="401">
      <t>シセツキボ</t>
    </rPh>
    <rPh sb="402" eb="404">
      <t>コウリョ</t>
    </rPh>
    <rPh sb="406" eb="408">
      <t>シセツ</t>
    </rPh>
    <rPh sb="409" eb="412">
      <t>トウハイゴウ</t>
    </rPh>
    <rPh sb="421" eb="422">
      <t>トウ</t>
    </rPh>
    <rPh sb="423" eb="425">
      <t>ケントウ</t>
    </rPh>
    <rPh sb="426" eb="428">
      <t>ヒツヨウ</t>
    </rPh>
    <rPh sb="434" eb="437">
      <t>ユウシュウリツ</t>
    </rPh>
    <rPh sb="439" eb="440">
      <t>オオム</t>
    </rPh>
    <rPh sb="446" eb="448">
      <t>スイイ</t>
    </rPh>
    <rPh sb="453" eb="456">
      <t>ソウスイリョウ</t>
    </rPh>
    <rPh sb="457" eb="459">
      <t>シュウエキ</t>
    </rPh>
    <rPh sb="460" eb="461">
      <t>タカ</t>
    </rPh>
    <rPh sb="462" eb="464">
      <t>ハンエイ</t>
    </rPh>
    <phoneticPr fontId="4"/>
  </si>
  <si>
    <t>①有形固定資産減価償却率は、類似団体平均値を上回る水準で、施設の老朽化が進んでいる。緊急性・優先度等を考慮し、計画的な施設更新が必要である。
②管路経年化率は、類似団体平均値を大きく上回る水準で、管路の老朽化が進んでいる。漏水発生頻度も増えており、耐震化を含む早急な更新が必要である。
③管路更新率は、令和５年度に管路の更新があったものの依然として低く、耐震化を含む積極的な更新が必要である。</t>
    <rPh sb="1" eb="3">
      <t>ユウケイ</t>
    </rPh>
    <rPh sb="3" eb="7">
      <t>コテイシサン</t>
    </rPh>
    <rPh sb="7" eb="12">
      <t>ゲンカショウキャクリツ</t>
    </rPh>
    <rPh sb="14" eb="18">
      <t>ルイジダンタイ</t>
    </rPh>
    <rPh sb="18" eb="21">
      <t>ヘイキンチ</t>
    </rPh>
    <rPh sb="25" eb="27">
      <t>スイジュン</t>
    </rPh>
    <rPh sb="29" eb="31">
      <t>シセツ</t>
    </rPh>
    <rPh sb="32" eb="35">
      <t>ロウキュウカ</t>
    </rPh>
    <rPh sb="36" eb="37">
      <t>スス</t>
    </rPh>
    <rPh sb="46" eb="49">
      <t>ユウセンド</t>
    </rPh>
    <rPh sb="49" eb="50">
      <t>トウ</t>
    </rPh>
    <rPh sb="51" eb="53">
      <t>コウリョ</t>
    </rPh>
    <rPh sb="55" eb="58">
      <t>ケイカクテキ</t>
    </rPh>
    <rPh sb="59" eb="63">
      <t>シセツコウシン</t>
    </rPh>
    <rPh sb="64" eb="66">
      <t>ヒツヨウ</t>
    </rPh>
    <rPh sb="72" eb="78">
      <t>カンロケイネンカリツ</t>
    </rPh>
    <rPh sb="80" eb="84">
      <t>ルイジダンタイ</t>
    </rPh>
    <rPh sb="84" eb="87">
      <t>ヘイキンチ</t>
    </rPh>
    <rPh sb="88" eb="89">
      <t>オオ</t>
    </rPh>
    <rPh sb="91" eb="93">
      <t>ウワマワ</t>
    </rPh>
    <rPh sb="94" eb="96">
      <t>スイジュン</t>
    </rPh>
    <rPh sb="98" eb="100">
      <t>カンロ</t>
    </rPh>
    <rPh sb="101" eb="104">
      <t>ロウキュウカ</t>
    </rPh>
    <rPh sb="105" eb="106">
      <t>スス</t>
    </rPh>
    <rPh sb="111" eb="113">
      <t>ロウスイ</t>
    </rPh>
    <rPh sb="113" eb="115">
      <t>ハッセイ</t>
    </rPh>
    <rPh sb="118" eb="119">
      <t>フ</t>
    </rPh>
    <rPh sb="124" eb="127">
      <t>タイシンカ</t>
    </rPh>
    <rPh sb="128" eb="129">
      <t>フク</t>
    </rPh>
    <rPh sb="130" eb="132">
      <t>サッキュウ</t>
    </rPh>
    <rPh sb="133" eb="135">
      <t>コウシン</t>
    </rPh>
    <rPh sb="136" eb="138">
      <t>ヒツヨウ</t>
    </rPh>
    <rPh sb="151" eb="153">
      <t>レイワ</t>
    </rPh>
    <rPh sb="154" eb="156">
      <t>ネンド</t>
    </rPh>
    <rPh sb="174" eb="175">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</si>
</sst>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0.06</c:v>
                </c:pt>
                <c:pt idx="1">
                  <c:v>0</c:v>
                </c:pt>
                <c:pt idx="2">
                  <c:v>0</c:v>
                </c:pt>
                <c:pt idx="3">
                  <c:v>0</c:v>
                </c:pt>
                <c:pt idx="4" formatCode="#,##0.00;&quot;△&quot;#,##0.00;&quot;-&quot;">
                  <c:v>0.23</c:v>
                </c:pt>
              </c:numCache>
            </c:numRef>
          </c:val>
          <c:extLst>
            <c:ext xmlns:c16="http://schemas.microsoft.com/office/drawing/2014/chart" uri="{C3380CC4-5D6E-409C-BE32-E72D297353CC}">
              <c16:uniqueId val="{00000000-3E19-48DD-B39A-2DF001D4366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3E19-48DD-B39A-2DF001D4366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61.87</c:v>
                </c:pt>
                <c:pt idx="1">
                  <c:v>60.49</c:v>
                </c:pt>
                <c:pt idx="2">
                  <c:v>60.63</c:v>
                </c:pt>
                <c:pt idx="3">
                  <c:v>60.81</c:v>
                </c:pt>
                <c:pt idx="4">
                  <c:v>60.42</c:v>
                </c:pt>
              </c:numCache>
            </c:numRef>
          </c:val>
          <c:extLst>
            <c:ext xmlns:c16="http://schemas.microsoft.com/office/drawing/2014/chart" uri="{C3380CC4-5D6E-409C-BE32-E72D297353CC}">
              <c16:uniqueId val="{00000000-796E-4D3E-BD43-D855B314297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796E-4D3E-BD43-D855B314297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99.99</c:v>
                </c:pt>
                <c:pt idx="1">
                  <c:v>100</c:v>
                </c:pt>
                <c:pt idx="2">
                  <c:v>99.98</c:v>
                </c:pt>
                <c:pt idx="3">
                  <c:v>99.96</c:v>
                </c:pt>
                <c:pt idx="4">
                  <c:v>100</c:v>
                </c:pt>
              </c:numCache>
            </c:numRef>
          </c:val>
          <c:extLst>
            <c:ext xmlns:c16="http://schemas.microsoft.com/office/drawing/2014/chart" uri="{C3380CC4-5D6E-409C-BE32-E72D297353CC}">
              <c16:uniqueId val="{00000000-A4B4-4105-A8C1-DF994E59C26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A4B4-4105-A8C1-DF994E59C26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119.54</c:v>
                </c:pt>
                <c:pt idx="1">
                  <c:v>123.31</c:v>
                </c:pt>
                <c:pt idx="2">
                  <c:v>127.66</c:v>
                </c:pt>
                <c:pt idx="3">
                  <c:v>123.36</c:v>
                </c:pt>
                <c:pt idx="4">
                  <c:v>145.58000000000001</c:v>
                </c:pt>
              </c:numCache>
            </c:numRef>
          </c:val>
          <c:extLst>
            <c:ext xmlns:c16="http://schemas.microsoft.com/office/drawing/2014/chart" uri="{C3380CC4-5D6E-409C-BE32-E72D297353CC}">
              <c16:uniqueId val="{00000000-C6E4-49C5-960D-29EE54A8BC1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C6E4-49C5-960D-29EE54A8BC1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65.400000000000006</c:v>
                </c:pt>
                <c:pt idx="1">
                  <c:v>66.33</c:v>
                </c:pt>
                <c:pt idx="2">
                  <c:v>65.489999999999995</c:v>
                </c:pt>
                <c:pt idx="3">
                  <c:v>66.819999999999993</c:v>
                </c:pt>
                <c:pt idx="4">
                  <c:v>67.92</c:v>
                </c:pt>
              </c:numCache>
            </c:numRef>
          </c:val>
          <c:extLst>
            <c:ext xmlns:c16="http://schemas.microsoft.com/office/drawing/2014/chart" uri="{C3380CC4-5D6E-409C-BE32-E72D297353CC}">
              <c16:uniqueId val="{00000000-7A0E-4EA8-842F-C68B13D2366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7A0E-4EA8-842F-C68B13D2366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73.790000000000006</c:v>
                </c:pt>
                <c:pt idx="1">
                  <c:v>73.790000000000006</c:v>
                </c:pt>
                <c:pt idx="2">
                  <c:v>77.33</c:v>
                </c:pt>
                <c:pt idx="3">
                  <c:v>79.819999999999993</c:v>
                </c:pt>
                <c:pt idx="4">
                  <c:v>81.59</c:v>
                </c:pt>
              </c:numCache>
            </c:numRef>
          </c:val>
          <c:extLst>
            <c:ext xmlns:c16="http://schemas.microsoft.com/office/drawing/2014/chart" uri="{C3380CC4-5D6E-409C-BE32-E72D297353CC}">
              <c16:uniqueId val="{00000000-2CCB-43AC-A939-600EE99EC60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2CCB-43AC-A939-600EE99EC60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A0-43C8-9E5F-5064A34EE5B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2AA0-43C8-9E5F-5064A34EE5B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935.29</c:v>
                </c:pt>
                <c:pt idx="1">
                  <c:v>1045.6300000000001</c:v>
                </c:pt>
                <c:pt idx="2">
                  <c:v>695.06</c:v>
                </c:pt>
                <c:pt idx="3">
                  <c:v>510.34</c:v>
                </c:pt>
                <c:pt idx="4">
                  <c:v>511.74</c:v>
                </c:pt>
              </c:numCache>
            </c:numRef>
          </c:val>
          <c:extLst>
            <c:ext xmlns:c16="http://schemas.microsoft.com/office/drawing/2014/chart" uri="{C3380CC4-5D6E-409C-BE32-E72D297353CC}">
              <c16:uniqueId val="{00000000-50D2-4C63-B603-851E0E4356B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50D2-4C63-B603-851E0E4356B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178.03</c:v>
                </c:pt>
                <c:pt idx="1">
                  <c:v>177</c:v>
                </c:pt>
                <c:pt idx="2">
                  <c:v>170.43</c:v>
                </c:pt>
                <c:pt idx="3">
                  <c:v>192.65</c:v>
                </c:pt>
                <c:pt idx="4">
                  <c:v>177.13</c:v>
                </c:pt>
              </c:numCache>
            </c:numRef>
          </c:val>
          <c:extLst>
            <c:ext xmlns:c16="http://schemas.microsoft.com/office/drawing/2014/chart" uri="{C3380CC4-5D6E-409C-BE32-E72D297353CC}">
              <c16:uniqueId val="{00000000-75DE-4B74-8879-831FAFD0860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75DE-4B74-8879-831FAFD0860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118.16</c:v>
                </c:pt>
                <c:pt idx="1">
                  <c:v>122.35</c:v>
                </c:pt>
                <c:pt idx="2">
                  <c:v>126.41</c:v>
                </c:pt>
                <c:pt idx="3">
                  <c:v>122.87</c:v>
                </c:pt>
                <c:pt idx="4">
                  <c:v>145.27000000000001</c:v>
                </c:pt>
              </c:numCache>
            </c:numRef>
          </c:val>
          <c:extLst>
            <c:ext xmlns:c16="http://schemas.microsoft.com/office/drawing/2014/chart" uri="{C3380CC4-5D6E-409C-BE32-E72D297353CC}">
              <c16:uniqueId val="{00000000-1E6C-4373-B6FC-C153A47DF19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1E6C-4373-B6FC-C153A47DF19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47.39</c:v>
                </c:pt>
                <c:pt idx="1">
                  <c:v>45.77</c:v>
                </c:pt>
                <c:pt idx="2">
                  <c:v>44.3</c:v>
                </c:pt>
                <c:pt idx="3">
                  <c:v>45.58</c:v>
                </c:pt>
                <c:pt idx="4">
                  <c:v>46.12</c:v>
                </c:pt>
              </c:numCache>
            </c:numRef>
          </c:val>
          <c:extLst>
            <c:ext xmlns:c16="http://schemas.microsoft.com/office/drawing/2014/chart" uri="{C3380CC4-5D6E-409C-BE32-E72D297353CC}">
              <c16:uniqueId val="{00000000-60E6-4C44-8F5B-FC500300F48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60E6-4C44-8F5B-FC500300F48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5" zoomScale="90" zoomScaleNormal="90" workbookViewId="0">
      <selection activeCell="B60" sqref="B60:BJ61"/>
    </sheetView>
  </sheetViews>
  <sheetFormatPr defaultColWidth="2.54296875" defaultRowHeight="13" x14ac:dyDescent="0.2"/>
  <cols>
    <col min="1" max="1" width="2.5429687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岡山県　岡山県南部水道企業団</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用水供給事業</v>
      </c>
      <c r="Q8" s="74"/>
      <c r="R8" s="74"/>
      <c r="S8" s="74"/>
      <c r="T8" s="74"/>
      <c r="U8" s="74"/>
      <c r="V8" s="74"/>
      <c r="W8" s="74" t="str">
        <f>データ!$L$6</f>
        <v>B</v>
      </c>
      <c r="X8" s="74"/>
      <c r="Y8" s="74"/>
      <c r="Z8" s="74"/>
      <c r="AA8" s="74"/>
      <c r="AB8" s="74"/>
      <c r="AC8" s="74"/>
      <c r="AD8" s="74" t="str">
        <f>データ!$M$6</f>
        <v>自治体職員</v>
      </c>
      <c r="AE8" s="74"/>
      <c r="AF8" s="74"/>
      <c r="AG8" s="74"/>
      <c r="AH8" s="74"/>
      <c r="AI8" s="74"/>
      <c r="AJ8" s="74"/>
      <c r="AK8" s="2"/>
      <c r="AL8" s="65" t="str">
        <f>データ!$R$6</f>
        <v>-</v>
      </c>
      <c r="AM8" s="65"/>
      <c r="AN8" s="65"/>
      <c r="AO8" s="65"/>
      <c r="AP8" s="65"/>
      <c r="AQ8" s="65"/>
      <c r="AR8" s="65"/>
      <c r="AS8" s="65"/>
      <c r="AT8" s="36" t="str">
        <f>データ!$S$6</f>
        <v>-</v>
      </c>
      <c r="AU8" s="37"/>
      <c r="AV8" s="37"/>
      <c r="AW8" s="37"/>
      <c r="AX8" s="37"/>
      <c r="AY8" s="37"/>
      <c r="AZ8" s="37"/>
      <c r="BA8" s="37"/>
      <c r="BB8" s="54" t="str">
        <f>データ!$T$6</f>
        <v>-</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71.66</v>
      </c>
      <c r="J10" s="37"/>
      <c r="K10" s="37"/>
      <c r="L10" s="37"/>
      <c r="M10" s="37"/>
      <c r="N10" s="37"/>
      <c r="O10" s="64"/>
      <c r="P10" s="54">
        <f>データ!$P$6</f>
        <v>99.9</v>
      </c>
      <c r="Q10" s="54"/>
      <c r="R10" s="54"/>
      <c r="S10" s="54"/>
      <c r="T10" s="54"/>
      <c r="U10" s="54"/>
      <c r="V10" s="54"/>
      <c r="W10" s="65">
        <f>データ!$Q$6</f>
        <v>0</v>
      </c>
      <c r="X10" s="65"/>
      <c r="Y10" s="65"/>
      <c r="Z10" s="65"/>
      <c r="AA10" s="65"/>
      <c r="AB10" s="65"/>
      <c r="AC10" s="65"/>
      <c r="AD10" s="2"/>
      <c r="AE10" s="2"/>
      <c r="AF10" s="2"/>
      <c r="AG10" s="2"/>
      <c r="AH10" s="2"/>
      <c r="AI10" s="2"/>
      <c r="AJ10" s="2"/>
      <c r="AK10" s="2"/>
      <c r="AL10" s="65">
        <f>データ!$U$6</f>
        <v>1223965</v>
      </c>
      <c r="AM10" s="65"/>
      <c r="AN10" s="65"/>
      <c r="AO10" s="65"/>
      <c r="AP10" s="65"/>
      <c r="AQ10" s="65"/>
      <c r="AR10" s="65"/>
      <c r="AS10" s="65"/>
      <c r="AT10" s="36">
        <f>データ!$V$6</f>
        <v>1209.74</v>
      </c>
      <c r="AU10" s="37"/>
      <c r="AV10" s="37"/>
      <c r="AW10" s="37"/>
      <c r="AX10" s="37"/>
      <c r="AY10" s="37"/>
      <c r="AZ10" s="37"/>
      <c r="BA10" s="37"/>
      <c r="BB10" s="54">
        <f>データ!$W$6</f>
        <v>1011.76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29</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30</v>
      </c>
      <c r="C84" s="13"/>
      <c r="D84" s="13"/>
      <c r="E84" s="13" t="s">
        <v>31</v>
      </c>
      <c r="F84" s="13" t="s">
        <v>32</v>
      </c>
      <c r="G84" s="13" t="s">
        <v>33</v>
      </c>
      <c r="H84" s="13" t="s">
        <v>34</v>
      </c>
      <c r="I84" s="13" t="s">
        <v>35</v>
      </c>
      <c r="J84" s="13" t="s">
        <v>36</v>
      </c>
      <c r="K84" s="13" t="s">
        <v>37</v>
      </c>
      <c r="L84" s="13" t="s">
        <v>38</v>
      </c>
      <c r="M84" s="13" t="s">
        <v>39</v>
      </c>
      <c r="N84" s="13" t="s">
        <v>40</v>
      </c>
      <c r="O84" s="13" t="s">
        <v>41</v>
      </c>
    </row>
    <row r="85" spans="1:78" hidden="1" x14ac:dyDescent="0.2">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PxXK8Kn8sQHrM13q9kpPVAf6QIt3intXggJulAN9w9ijePnkbqrFeImC4OhNNE7/vo9HkpgzMSzWD8EhXaQA6A==" saltValue="R3yTeN2eN1j301CQYxRvP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8164062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82" t="s">
        <v>51</v>
      </c>
      <c r="I3" s="83"/>
      <c r="J3" s="83"/>
      <c r="K3" s="83"/>
      <c r="L3" s="83"/>
      <c r="M3" s="83"/>
      <c r="N3" s="83"/>
      <c r="O3" s="83"/>
      <c r="P3" s="83"/>
      <c r="Q3" s="83"/>
      <c r="R3" s="83"/>
      <c r="S3" s="83"/>
      <c r="T3" s="83"/>
      <c r="U3" s="83"/>
      <c r="V3" s="83"/>
      <c r="W3" s="84"/>
      <c r="X3" s="88" t="s">
        <v>52</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30</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338427</v>
      </c>
      <c r="D6" s="20">
        <f t="shared" si="3"/>
        <v>46</v>
      </c>
      <c r="E6" s="20">
        <f t="shared" si="3"/>
        <v>1</v>
      </c>
      <c r="F6" s="20">
        <f t="shared" si="3"/>
        <v>0</v>
      </c>
      <c r="G6" s="20">
        <f t="shared" si="3"/>
        <v>2</v>
      </c>
      <c r="H6" s="20" t="str">
        <f t="shared" si="3"/>
        <v>岡山県　岡山県南部水道企業団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71.66</v>
      </c>
      <c r="P6" s="21">
        <f t="shared" si="3"/>
        <v>99.9</v>
      </c>
      <c r="Q6" s="21">
        <f t="shared" si="3"/>
        <v>0</v>
      </c>
      <c r="R6" s="21" t="str">
        <f t="shared" si="3"/>
        <v>-</v>
      </c>
      <c r="S6" s="21" t="str">
        <f t="shared" si="3"/>
        <v>-</v>
      </c>
      <c r="T6" s="21" t="str">
        <f t="shared" si="3"/>
        <v>-</v>
      </c>
      <c r="U6" s="21">
        <f t="shared" si="3"/>
        <v>1223965</v>
      </c>
      <c r="V6" s="21">
        <f t="shared" si="3"/>
        <v>1209.74</v>
      </c>
      <c r="W6" s="21">
        <f t="shared" si="3"/>
        <v>1011.76</v>
      </c>
      <c r="X6" s="22">
        <f>IF(X7="",NA(),X7)</f>
        <v>119.54</v>
      </c>
      <c r="Y6" s="22">
        <f t="shared" ref="Y6:AG6" si="4">IF(Y7="",NA(),Y7)</f>
        <v>123.31</v>
      </c>
      <c r="Z6" s="22">
        <f t="shared" si="4"/>
        <v>127.66</v>
      </c>
      <c r="AA6" s="22">
        <f t="shared" si="4"/>
        <v>123.36</v>
      </c>
      <c r="AB6" s="22">
        <f t="shared" si="4"/>
        <v>145.58000000000001</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935.29</v>
      </c>
      <c r="AU6" s="22">
        <f t="shared" ref="AU6:BC6" si="6">IF(AU7="",NA(),AU7)</f>
        <v>1045.6300000000001</v>
      </c>
      <c r="AV6" s="22">
        <f t="shared" si="6"/>
        <v>695.06</v>
      </c>
      <c r="AW6" s="22">
        <f t="shared" si="6"/>
        <v>510.34</v>
      </c>
      <c r="AX6" s="22">
        <f t="shared" si="6"/>
        <v>511.74</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178.03</v>
      </c>
      <c r="BF6" s="22">
        <f t="shared" ref="BF6:BN6" si="7">IF(BF7="",NA(),BF7)</f>
        <v>177</v>
      </c>
      <c r="BG6" s="22">
        <f t="shared" si="7"/>
        <v>170.43</v>
      </c>
      <c r="BH6" s="22">
        <f t="shared" si="7"/>
        <v>192.65</v>
      </c>
      <c r="BI6" s="22">
        <f t="shared" si="7"/>
        <v>177.13</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118.16</v>
      </c>
      <c r="BQ6" s="22">
        <f t="shared" ref="BQ6:BY6" si="8">IF(BQ7="",NA(),BQ7)</f>
        <v>122.35</v>
      </c>
      <c r="BR6" s="22">
        <f t="shared" si="8"/>
        <v>126.41</v>
      </c>
      <c r="BS6" s="22">
        <f t="shared" si="8"/>
        <v>122.87</v>
      </c>
      <c r="BT6" s="22">
        <f t="shared" si="8"/>
        <v>145.27000000000001</v>
      </c>
      <c r="BU6" s="22">
        <f t="shared" si="8"/>
        <v>112.84</v>
      </c>
      <c r="BV6" s="22">
        <f t="shared" si="8"/>
        <v>110.77</v>
      </c>
      <c r="BW6" s="22">
        <f t="shared" si="8"/>
        <v>112.35</v>
      </c>
      <c r="BX6" s="22">
        <f t="shared" si="8"/>
        <v>106.47</v>
      </c>
      <c r="BY6" s="22">
        <f t="shared" si="8"/>
        <v>107.7</v>
      </c>
      <c r="BZ6" s="21" t="str">
        <f>IF(BZ7="","",IF(BZ7="-","【-】","【"&amp;SUBSTITUTE(TEXT(BZ7,"#,##0.00"),"-","△")&amp;"】"))</f>
        <v>【107.70】</v>
      </c>
      <c r="CA6" s="22">
        <f>IF(CA7="",NA(),CA7)</f>
        <v>47.39</v>
      </c>
      <c r="CB6" s="22">
        <f t="shared" ref="CB6:CJ6" si="9">IF(CB7="",NA(),CB7)</f>
        <v>45.77</v>
      </c>
      <c r="CC6" s="22">
        <f t="shared" si="9"/>
        <v>44.3</v>
      </c>
      <c r="CD6" s="22">
        <f t="shared" si="9"/>
        <v>45.58</v>
      </c>
      <c r="CE6" s="22">
        <f t="shared" si="9"/>
        <v>46.12</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61.87</v>
      </c>
      <c r="CM6" s="22">
        <f t="shared" ref="CM6:CU6" si="10">IF(CM7="",NA(),CM7)</f>
        <v>60.49</v>
      </c>
      <c r="CN6" s="22">
        <f t="shared" si="10"/>
        <v>60.63</v>
      </c>
      <c r="CO6" s="22">
        <f t="shared" si="10"/>
        <v>60.81</v>
      </c>
      <c r="CP6" s="22">
        <f t="shared" si="10"/>
        <v>60.42</v>
      </c>
      <c r="CQ6" s="22">
        <f t="shared" si="10"/>
        <v>61.69</v>
      </c>
      <c r="CR6" s="22">
        <f t="shared" si="10"/>
        <v>62.26</v>
      </c>
      <c r="CS6" s="22">
        <f t="shared" si="10"/>
        <v>62.22</v>
      </c>
      <c r="CT6" s="22">
        <f t="shared" si="10"/>
        <v>61.45</v>
      </c>
      <c r="CU6" s="22">
        <f t="shared" si="10"/>
        <v>61.63</v>
      </c>
      <c r="CV6" s="21" t="str">
        <f>IF(CV7="","",IF(CV7="-","【-】","【"&amp;SUBSTITUTE(TEXT(CV7,"#,##0.00"),"-","△")&amp;"】"))</f>
        <v>【61.63】</v>
      </c>
      <c r="CW6" s="22">
        <f>IF(CW7="",NA(),CW7)</f>
        <v>99.99</v>
      </c>
      <c r="CX6" s="22">
        <f t="shared" ref="CX6:DF6" si="11">IF(CX7="",NA(),CX7)</f>
        <v>100</v>
      </c>
      <c r="CY6" s="22">
        <f t="shared" si="11"/>
        <v>99.98</v>
      </c>
      <c r="CZ6" s="22">
        <f t="shared" si="11"/>
        <v>99.96</v>
      </c>
      <c r="DA6" s="22">
        <f t="shared" si="11"/>
        <v>100</v>
      </c>
      <c r="DB6" s="22">
        <f t="shared" si="11"/>
        <v>100</v>
      </c>
      <c r="DC6" s="22">
        <f t="shared" si="11"/>
        <v>100.16</v>
      </c>
      <c r="DD6" s="22">
        <f t="shared" si="11"/>
        <v>100.28</v>
      </c>
      <c r="DE6" s="22">
        <f t="shared" si="11"/>
        <v>100.29</v>
      </c>
      <c r="DF6" s="22">
        <f t="shared" si="11"/>
        <v>100.36</v>
      </c>
      <c r="DG6" s="21" t="str">
        <f>IF(DG7="","",IF(DG7="-","【-】","【"&amp;SUBSTITUTE(TEXT(DG7,"#,##0.00"),"-","△")&amp;"】"))</f>
        <v>【100.36】</v>
      </c>
      <c r="DH6" s="22">
        <f>IF(DH7="",NA(),DH7)</f>
        <v>65.400000000000006</v>
      </c>
      <c r="DI6" s="22">
        <f t="shared" ref="DI6:DQ6" si="12">IF(DI7="",NA(),DI7)</f>
        <v>66.33</v>
      </c>
      <c r="DJ6" s="22">
        <f t="shared" si="12"/>
        <v>65.489999999999995</v>
      </c>
      <c r="DK6" s="22">
        <f t="shared" si="12"/>
        <v>66.819999999999993</v>
      </c>
      <c r="DL6" s="22">
        <f t="shared" si="12"/>
        <v>67.92</v>
      </c>
      <c r="DM6" s="22">
        <f t="shared" si="12"/>
        <v>56.48</v>
      </c>
      <c r="DN6" s="22">
        <f t="shared" si="12"/>
        <v>57.5</v>
      </c>
      <c r="DO6" s="22">
        <f t="shared" si="12"/>
        <v>58.52</v>
      </c>
      <c r="DP6" s="22">
        <f t="shared" si="12"/>
        <v>59.51</v>
      </c>
      <c r="DQ6" s="22">
        <f t="shared" si="12"/>
        <v>60.24</v>
      </c>
      <c r="DR6" s="21" t="str">
        <f>IF(DR7="","",IF(DR7="-","【-】","【"&amp;SUBSTITUTE(TEXT(DR7,"#,##0.00"),"-","△")&amp;"】"))</f>
        <v>【60.24】</v>
      </c>
      <c r="DS6" s="22">
        <f>IF(DS7="",NA(),DS7)</f>
        <v>73.790000000000006</v>
      </c>
      <c r="DT6" s="22">
        <f t="shared" ref="DT6:EB6" si="13">IF(DT7="",NA(),DT7)</f>
        <v>73.790000000000006</v>
      </c>
      <c r="DU6" s="22">
        <f t="shared" si="13"/>
        <v>77.33</v>
      </c>
      <c r="DV6" s="22">
        <f t="shared" si="13"/>
        <v>79.819999999999993</v>
      </c>
      <c r="DW6" s="22">
        <f t="shared" si="13"/>
        <v>81.59</v>
      </c>
      <c r="DX6" s="22">
        <f t="shared" si="13"/>
        <v>27.61</v>
      </c>
      <c r="DY6" s="22">
        <f t="shared" si="13"/>
        <v>30.3</v>
      </c>
      <c r="DZ6" s="22">
        <f t="shared" si="13"/>
        <v>31.74</v>
      </c>
      <c r="EA6" s="22">
        <f t="shared" si="13"/>
        <v>32.380000000000003</v>
      </c>
      <c r="EB6" s="22">
        <f t="shared" si="13"/>
        <v>34.479999999999997</v>
      </c>
      <c r="EC6" s="21" t="str">
        <f>IF(EC7="","",IF(EC7="-","【-】","【"&amp;SUBSTITUTE(TEXT(EC7,"#,##0.00"),"-","△")&amp;"】"))</f>
        <v>【34.48】</v>
      </c>
      <c r="ED6" s="22">
        <f>IF(ED7="",NA(),ED7)</f>
        <v>0.06</v>
      </c>
      <c r="EE6" s="21">
        <f t="shared" ref="EE6:EM6" si="14">IF(EE7="",NA(),EE7)</f>
        <v>0</v>
      </c>
      <c r="EF6" s="21">
        <f t="shared" si="14"/>
        <v>0</v>
      </c>
      <c r="EG6" s="21">
        <f t="shared" si="14"/>
        <v>0</v>
      </c>
      <c r="EH6" s="22">
        <f t="shared" si="14"/>
        <v>0.23</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2">
      <c r="A7" s="15"/>
      <c r="B7" s="24">
        <v>2023</v>
      </c>
      <c r="C7" s="24">
        <v>338427</v>
      </c>
      <c r="D7" s="24">
        <v>46</v>
      </c>
      <c r="E7" s="24">
        <v>1</v>
      </c>
      <c r="F7" s="24">
        <v>0</v>
      </c>
      <c r="G7" s="24">
        <v>2</v>
      </c>
      <c r="H7" s="24" t="s">
        <v>93</v>
      </c>
      <c r="I7" s="24" t="s">
        <v>94</v>
      </c>
      <c r="J7" s="24" t="s">
        <v>95</v>
      </c>
      <c r="K7" s="24" t="s">
        <v>96</v>
      </c>
      <c r="L7" s="24" t="s">
        <v>97</v>
      </c>
      <c r="M7" s="24" t="s">
        <v>98</v>
      </c>
      <c r="N7" s="25" t="s">
        <v>99</v>
      </c>
      <c r="O7" s="25">
        <v>71.66</v>
      </c>
      <c r="P7" s="25">
        <v>99.9</v>
      </c>
      <c r="Q7" s="25">
        <v>0</v>
      </c>
      <c r="R7" s="25" t="s">
        <v>99</v>
      </c>
      <c r="S7" s="25" t="s">
        <v>99</v>
      </c>
      <c r="T7" s="25" t="s">
        <v>99</v>
      </c>
      <c r="U7" s="25">
        <v>1223965</v>
      </c>
      <c r="V7" s="25">
        <v>1209.74</v>
      </c>
      <c r="W7" s="25">
        <v>1011.76</v>
      </c>
      <c r="X7" s="25">
        <v>119.54</v>
      </c>
      <c r="Y7" s="25">
        <v>123.31</v>
      </c>
      <c r="Z7" s="25">
        <v>127.66</v>
      </c>
      <c r="AA7" s="25">
        <v>123.36</v>
      </c>
      <c r="AB7" s="25">
        <v>145.58000000000001</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935.29</v>
      </c>
      <c r="AU7" s="25">
        <v>1045.6300000000001</v>
      </c>
      <c r="AV7" s="25">
        <v>695.06</v>
      </c>
      <c r="AW7" s="25">
        <v>510.34</v>
      </c>
      <c r="AX7" s="25">
        <v>511.74</v>
      </c>
      <c r="AY7" s="25">
        <v>271.10000000000002</v>
      </c>
      <c r="AZ7" s="25">
        <v>284.45</v>
      </c>
      <c r="BA7" s="25">
        <v>309.23</v>
      </c>
      <c r="BB7" s="25">
        <v>313.43</v>
      </c>
      <c r="BC7" s="25">
        <v>303.10000000000002</v>
      </c>
      <c r="BD7" s="25">
        <v>303.10000000000002</v>
      </c>
      <c r="BE7" s="25">
        <v>178.03</v>
      </c>
      <c r="BF7" s="25">
        <v>177</v>
      </c>
      <c r="BG7" s="25">
        <v>170.43</v>
      </c>
      <c r="BH7" s="25">
        <v>192.65</v>
      </c>
      <c r="BI7" s="25">
        <v>177.13</v>
      </c>
      <c r="BJ7" s="25">
        <v>272.95999999999998</v>
      </c>
      <c r="BK7" s="25">
        <v>260.95999999999998</v>
      </c>
      <c r="BL7" s="25">
        <v>240.07</v>
      </c>
      <c r="BM7" s="25">
        <v>224.81</v>
      </c>
      <c r="BN7" s="25">
        <v>210.83</v>
      </c>
      <c r="BO7" s="25">
        <v>210.83</v>
      </c>
      <c r="BP7" s="25">
        <v>118.16</v>
      </c>
      <c r="BQ7" s="25">
        <v>122.35</v>
      </c>
      <c r="BR7" s="25">
        <v>126.41</v>
      </c>
      <c r="BS7" s="25">
        <v>122.87</v>
      </c>
      <c r="BT7" s="25">
        <v>145.27000000000001</v>
      </c>
      <c r="BU7" s="25">
        <v>112.84</v>
      </c>
      <c r="BV7" s="25">
        <v>110.77</v>
      </c>
      <c r="BW7" s="25">
        <v>112.35</v>
      </c>
      <c r="BX7" s="25">
        <v>106.47</v>
      </c>
      <c r="BY7" s="25">
        <v>107.7</v>
      </c>
      <c r="BZ7" s="25">
        <v>107.7</v>
      </c>
      <c r="CA7" s="25">
        <v>47.39</v>
      </c>
      <c r="CB7" s="25">
        <v>45.77</v>
      </c>
      <c r="CC7" s="25">
        <v>44.3</v>
      </c>
      <c r="CD7" s="25">
        <v>45.58</v>
      </c>
      <c r="CE7" s="25">
        <v>46.12</v>
      </c>
      <c r="CF7" s="25">
        <v>73.849999999999994</v>
      </c>
      <c r="CG7" s="25">
        <v>73.180000000000007</v>
      </c>
      <c r="CH7" s="25">
        <v>73.05</v>
      </c>
      <c r="CI7" s="25">
        <v>77.53</v>
      </c>
      <c r="CJ7" s="25">
        <v>76.25</v>
      </c>
      <c r="CK7" s="25">
        <v>76.25</v>
      </c>
      <c r="CL7" s="25">
        <v>61.87</v>
      </c>
      <c r="CM7" s="25">
        <v>60.49</v>
      </c>
      <c r="CN7" s="25">
        <v>60.63</v>
      </c>
      <c r="CO7" s="25">
        <v>60.81</v>
      </c>
      <c r="CP7" s="25">
        <v>60.42</v>
      </c>
      <c r="CQ7" s="25">
        <v>61.69</v>
      </c>
      <c r="CR7" s="25">
        <v>62.26</v>
      </c>
      <c r="CS7" s="25">
        <v>62.22</v>
      </c>
      <c r="CT7" s="25">
        <v>61.45</v>
      </c>
      <c r="CU7" s="25">
        <v>61.63</v>
      </c>
      <c r="CV7" s="25">
        <v>61.63</v>
      </c>
      <c r="CW7" s="25">
        <v>99.99</v>
      </c>
      <c r="CX7" s="25">
        <v>100</v>
      </c>
      <c r="CY7" s="25">
        <v>99.98</v>
      </c>
      <c r="CZ7" s="25">
        <v>99.96</v>
      </c>
      <c r="DA7" s="25">
        <v>100</v>
      </c>
      <c r="DB7" s="25">
        <v>100</v>
      </c>
      <c r="DC7" s="25">
        <v>100.16</v>
      </c>
      <c r="DD7" s="25">
        <v>100.28</v>
      </c>
      <c r="DE7" s="25">
        <v>100.29</v>
      </c>
      <c r="DF7" s="25">
        <v>100.36</v>
      </c>
      <c r="DG7" s="25">
        <v>100.36</v>
      </c>
      <c r="DH7" s="25">
        <v>65.400000000000006</v>
      </c>
      <c r="DI7" s="25">
        <v>66.33</v>
      </c>
      <c r="DJ7" s="25">
        <v>65.489999999999995</v>
      </c>
      <c r="DK7" s="25">
        <v>66.819999999999993</v>
      </c>
      <c r="DL7" s="25">
        <v>67.92</v>
      </c>
      <c r="DM7" s="25">
        <v>56.48</v>
      </c>
      <c r="DN7" s="25">
        <v>57.5</v>
      </c>
      <c r="DO7" s="25">
        <v>58.52</v>
      </c>
      <c r="DP7" s="25">
        <v>59.51</v>
      </c>
      <c r="DQ7" s="25">
        <v>60.24</v>
      </c>
      <c r="DR7" s="25">
        <v>60.24</v>
      </c>
      <c r="DS7" s="25">
        <v>73.790000000000006</v>
      </c>
      <c r="DT7" s="25">
        <v>73.790000000000006</v>
      </c>
      <c r="DU7" s="25">
        <v>77.33</v>
      </c>
      <c r="DV7" s="25">
        <v>79.819999999999993</v>
      </c>
      <c r="DW7" s="25">
        <v>81.59</v>
      </c>
      <c r="DX7" s="25">
        <v>27.61</v>
      </c>
      <c r="DY7" s="25">
        <v>30.3</v>
      </c>
      <c r="DZ7" s="25">
        <v>31.74</v>
      </c>
      <c r="EA7" s="25">
        <v>32.380000000000003</v>
      </c>
      <c r="EB7" s="25">
        <v>34.479999999999997</v>
      </c>
      <c r="EC7" s="25">
        <v>34.479999999999997</v>
      </c>
      <c r="ED7" s="25">
        <v>0.06</v>
      </c>
      <c r="EE7" s="25">
        <v>0</v>
      </c>
      <c r="EF7" s="25">
        <v>0</v>
      </c>
      <c r="EG7" s="25">
        <v>0</v>
      </c>
      <c r="EH7" s="25">
        <v>0.23</v>
      </c>
      <c r="EI7" s="25">
        <v>0.2</v>
      </c>
      <c r="EJ7" s="25">
        <v>0.32</v>
      </c>
      <c r="EK7" s="25">
        <v>0.28000000000000003</v>
      </c>
      <c r="EL7" s="25">
        <v>0.4</v>
      </c>
      <c r="EM7" s="25">
        <v>0.27</v>
      </c>
      <c r="EN7" s="25">
        <v>0.27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45</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2E403A-AB83-42C5-A511-9BA0FDA7081A}">
  <ds:schemaRefs>
    <ds:schemaRef ds:uri="http://schemas.openxmlformats.org/package/2006/metadata/core-properties"/>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fd32c9f7-8932-4d07-b49b-91c8a1e26893"/>
    <ds:schemaRef ds:uri="96f7774a-1fa4-49d3-a956-75b9c85e9b4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88C725E-A7B9-4380-BA23-A4960654DEA0}">
  <ds:schemaRefs>
    <ds:schemaRef ds:uri="http://schemas.microsoft.com/sharepoint/v3/contenttype/forms"/>
  </ds:schemaRefs>
</ds:datastoreItem>
</file>

<file path=customXml/itemProps3.xml><?xml version="1.0" encoding="utf-8"?>
<ds:datastoreItem xmlns:ds="http://schemas.openxmlformats.org/officeDocument/2006/customXml" ds:itemID="{47BC8161-470E-4EE8-BF79-28ED815197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2025-02-08T07:00:53Z</dcterms:created>
  <dcterms:modified xsi:type="dcterms:W3CDTF">2025-02-08T07:29:40Z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